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P:\ITM-ekonomi\CASE\Blanketter till hemsidan\2024\"/>
    </mc:Choice>
  </mc:AlternateContent>
  <bookViews>
    <workbookView xWindow="0" yWindow="0" windowWidth="23040" windowHeight="9192" firstSheet="6" activeTab="6"/>
  </bookViews>
  <sheets>
    <sheet name="Blankett till Agresso Procent" sheetId="3" state="hidden" r:id="rId1"/>
    <sheet name="Budget till Agresso Procent " sheetId="4" state="hidden" r:id="rId2"/>
    <sheet name="Blankett till Agresso Personmån" sheetId="31" state="hidden" r:id="rId3"/>
    <sheet name="Budget till Agresso persmånader" sheetId="30" state="hidden" r:id="rId4"/>
    <sheet name="ITM Avskrivningar" sheetId="6" state="hidden" r:id="rId5"/>
    <sheet name="ITM Bemanning " sheetId="24" state="hidden" r:id="rId6"/>
    <sheet name="Version 1 lön i procentsats" sheetId="5" r:id="rId7"/>
    <sheet name="Version 2 lön i personmånader" sheetId="25" r:id="rId8"/>
    <sheet name="Grunddata" sheetId="26" state="hidden" r:id="rId9"/>
    <sheet name="Läs mig" sheetId="22" state="hidden" r:id="rId10"/>
    <sheet name="_options" sheetId="21" state="hidden" r:id="rId11"/>
    <sheet name="Lokal" sheetId="23" state="hidden" r:id="rId12"/>
    <sheet name="_par" sheetId="8" state="hidden" r:id="rId13"/>
    <sheet name="_control" sheetId="10" state="hidden" r:id="rId14"/>
    <sheet name="tb" sheetId="7" state="hidden" r:id="rId15"/>
    <sheet name="visprojgr" sheetId="9" state="hidden" r:id="rId16"/>
    <sheet name="projled" sheetId="11" state="hidden" r:id="rId17"/>
    <sheet name="org" sheetId="12" state="hidden" r:id="rId18"/>
    <sheet name="institutioner" sheetId="28" state="hidden" r:id="rId19"/>
    <sheet name="mailadresser" sheetId="29" state="hidden" r:id="rId20"/>
    <sheet name="avtalsmail" sheetId="27" state="hidden" r:id="rId21"/>
    <sheet name="vh" sheetId="13" state="hidden" r:id="rId22"/>
    <sheet name="mp" sheetId="14" state="hidden" r:id="rId23"/>
    <sheet name="fin" sheetId="15" state="hidden" r:id="rId24"/>
    <sheet name="projper" sheetId="16" state="hidden" r:id="rId25"/>
    <sheet name="scb" sheetId="17" state="hidden" r:id="rId26"/>
    <sheet name="ekon" sheetId="18" state="hidden" r:id="rId27"/>
    <sheet name="sfproj" sheetId="19" state="hidden" r:id="rId28"/>
    <sheet name="kund" sheetId="20" state="hidden" r:id="rId29"/>
  </sheets>
  <definedNames>
    <definedName name="_xlnm._FilterDatabase" localSheetId="8" hidden="1">Grunddata!$A$14:$E$1382</definedName>
    <definedName name="ekon_name">ekon!$B$8:$B$236</definedName>
    <definedName name="fin_name">fin!$B$5:$B$4949</definedName>
    <definedName name="kund_name">kund!$B$5:$B$2946</definedName>
    <definedName name="mp_name">mp!$C$4:$C$669</definedName>
    <definedName name="projled_name">projled!$C$5:$C$16937</definedName>
    <definedName name="projper_name">projper!$B$5:$B$103</definedName>
    <definedName name="scb_name">scb!$B$5:$B$758</definedName>
    <definedName name="sfproj_name">sfproj!$B$5:$B$264</definedName>
    <definedName name="_xlnm.Print_Area" localSheetId="0">'Blankett till Agresso Procent'!$C$5:$J$54</definedName>
    <definedName name="_xlnm.Print_Area" localSheetId="1">'Budget till Agresso Procent '!$B$1:$K$49</definedName>
    <definedName name="_xlnm.Print_Area" localSheetId="4">'ITM Avskrivningar'!$B$2:$J$31</definedName>
    <definedName name="_xlnm.Print_Area" localSheetId="6">'Version 1 lön i procentsats'!$B$2:$AN$131</definedName>
    <definedName name="_xlnm.Print_Area" localSheetId="7">'Version 2 lön i personmånader'!$B$2:$AN$134</definedName>
    <definedName name="vh_name">vh!$C$5:$C$14</definedName>
    <definedName name="visprojgr_name">visprojgr!$C$5:$C$1419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4" i="26" l="1"/>
  <c r="F1382" i="26" l="1"/>
  <c r="G1382" i="26" s="1"/>
  <c r="H1382" i="26" s="1"/>
  <c r="I1382" i="26" s="1"/>
  <c r="J1382" i="26" s="1"/>
  <c r="K1382" i="26" s="1"/>
  <c r="F1381" i="26"/>
  <c r="G1381" i="26" s="1"/>
  <c r="H1381" i="26" s="1"/>
  <c r="I1381" i="26" s="1"/>
  <c r="J1381" i="26" s="1"/>
  <c r="K1381" i="26" s="1"/>
  <c r="F1380" i="26"/>
  <c r="G1380" i="26" s="1"/>
  <c r="H1380" i="26" s="1"/>
  <c r="I1380" i="26" s="1"/>
  <c r="J1380" i="26" s="1"/>
  <c r="K1380" i="26" s="1"/>
  <c r="F1379" i="26"/>
  <c r="G1379" i="26" s="1"/>
  <c r="H1379" i="26" s="1"/>
  <c r="I1379" i="26" s="1"/>
  <c r="J1379" i="26" s="1"/>
  <c r="K1379" i="26" s="1"/>
  <c r="E1375" i="26"/>
  <c r="F1375" i="26" s="1"/>
  <c r="G1375" i="26" s="1"/>
  <c r="H1375" i="26" s="1"/>
  <c r="I1375" i="26" s="1"/>
  <c r="J1375" i="26" s="1"/>
  <c r="K1375" i="26" s="1"/>
  <c r="E1371" i="26"/>
  <c r="F1371" i="26" s="1"/>
  <c r="G1371" i="26" s="1"/>
  <c r="H1371" i="26" s="1"/>
  <c r="I1371" i="26" s="1"/>
  <c r="J1371" i="26" s="1"/>
  <c r="K1371" i="26" s="1"/>
  <c r="E1367" i="26"/>
  <c r="F1367" i="26" s="1"/>
  <c r="G1367" i="26" s="1"/>
  <c r="H1367" i="26" s="1"/>
  <c r="I1367" i="26" s="1"/>
  <c r="J1367" i="26" s="1"/>
  <c r="K1367" i="26" s="1"/>
  <c r="E1363" i="26"/>
  <c r="F1363" i="26" s="1"/>
  <c r="G1363" i="26" s="1"/>
  <c r="H1363" i="26" s="1"/>
  <c r="I1363" i="26" s="1"/>
  <c r="J1363" i="26" s="1"/>
  <c r="K1363" i="26" s="1"/>
  <c r="B1360" i="26"/>
  <c r="B1361" i="26" s="1"/>
  <c r="B1362" i="26" s="1"/>
  <c r="B1363" i="26" s="1"/>
  <c r="B1364" i="26" s="1"/>
  <c r="B1365" i="26" s="1"/>
  <c r="B1366" i="26" s="1"/>
  <c r="B1367" i="26" s="1"/>
  <c r="B1368" i="26" s="1"/>
  <c r="B1369" i="26" s="1"/>
  <c r="B1370" i="26" s="1"/>
  <c r="B1371" i="26" s="1"/>
  <c r="B1372" i="26" s="1"/>
  <c r="B1373" i="26" s="1"/>
  <c r="B1374" i="26" s="1"/>
  <c r="B1375" i="26" s="1"/>
  <c r="B1376" i="26" s="1"/>
  <c r="B1377" i="26" s="1"/>
  <c r="B1378" i="26" s="1"/>
  <c r="B1379" i="26" s="1"/>
  <c r="B1380" i="26" s="1"/>
  <c r="B1381" i="26" s="1"/>
  <c r="B1382" i="26" s="1"/>
  <c r="F1359" i="26"/>
  <c r="G1359" i="26" s="1"/>
  <c r="H1359" i="26" s="1"/>
  <c r="I1359" i="26" s="1"/>
  <c r="J1359" i="26" s="1"/>
  <c r="K1359" i="26" s="1"/>
  <c r="F1358" i="26"/>
  <c r="G1358" i="26" s="1"/>
  <c r="H1358" i="26" s="1"/>
  <c r="I1358" i="26" s="1"/>
  <c r="J1358" i="26" s="1"/>
  <c r="K1358" i="26" s="1"/>
  <c r="F1357" i="26"/>
  <c r="G1357" i="26" s="1"/>
  <c r="H1357" i="26" s="1"/>
  <c r="I1357" i="26" s="1"/>
  <c r="J1357" i="26" s="1"/>
  <c r="K1357" i="26" s="1"/>
  <c r="F1356" i="26"/>
  <c r="G1356" i="26" s="1"/>
  <c r="H1356" i="26" s="1"/>
  <c r="I1356" i="26" s="1"/>
  <c r="J1356" i="26" s="1"/>
  <c r="K1356" i="26" s="1"/>
  <c r="F1355" i="26"/>
  <c r="G1355" i="26" s="1"/>
  <c r="H1355" i="26" s="1"/>
  <c r="I1355" i="26" s="1"/>
  <c r="J1355" i="26" s="1"/>
  <c r="K1355" i="26" s="1"/>
  <c r="E1351" i="26"/>
  <c r="F1351" i="26" s="1"/>
  <c r="G1351" i="26" s="1"/>
  <c r="H1351" i="26" s="1"/>
  <c r="I1351" i="26" s="1"/>
  <c r="J1351" i="26" s="1"/>
  <c r="K1351" i="26" s="1"/>
  <c r="E1347" i="26"/>
  <c r="F1347" i="26" s="1"/>
  <c r="G1347" i="26" s="1"/>
  <c r="H1347" i="26" s="1"/>
  <c r="I1347" i="26" s="1"/>
  <c r="J1347" i="26" s="1"/>
  <c r="K1347" i="26" s="1"/>
  <c r="E1343" i="26"/>
  <c r="F1343" i="26" s="1"/>
  <c r="G1343" i="26" s="1"/>
  <c r="H1343" i="26" s="1"/>
  <c r="I1343" i="26" s="1"/>
  <c r="J1343" i="26" s="1"/>
  <c r="K1343" i="26" s="1"/>
  <c r="E1339" i="26"/>
  <c r="F1339" i="26" s="1"/>
  <c r="G1339" i="26" s="1"/>
  <c r="H1339" i="26" s="1"/>
  <c r="I1339" i="26" s="1"/>
  <c r="J1339" i="26" s="1"/>
  <c r="K1339" i="26" s="1"/>
  <c r="B1336" i="26"/>
  <c r="B1337" i="26" s="1"/>
  <c r="B1338" i="26" s="1"/>
  <c r="B1339" i="26" s="1"/>
  <c r="B1340" i="26" s="1"/>
  <c r="B1341" i="26" s="1"/>
  <c r="B1342" i="26" s="1"/>
  <c r="B1343" i="26" s="1"/>
  <c r="B1344" i="26" s="1"/>
  <c r="B1345" i="26" s="1"/>
  <c r="B1346" i="26" s="1"/>
  <c r="B1347" i="26" s="1"/>
  <c r="B1348" i="26" s="1"/>
  <c r="B1349" i="26" s="1"/>
  <c r="B1350" i="26" s="1"/>
  <c r="B1351" i="26" s="1"/>
  <c r="B1352" i="26" s="1"/>
  <c r="B1353" i="26" s="1"/>
  <c r="B1354" i="26" s="1"/>
  <c r="B1355" i="26" s="1"/>
  <c r="B1356" i="26" s="1"/>
  <c r="B1357" i="26" s="1"/>
  <c r="B1358" i="26" s="1"/>
  <c r="F1335" i="26"/>
  <c r="G1335" i="26" s="1"/>
  <c r="H1335" i="26" s="1"/>
  <c r="I1335" i="26" s="1"/>
  <c r="J1335" i="26" s="1"/>
  <c r="K1335" i="26" s="1"/>
  <c r="F1334" i="26"/>
  <c r="G1334" i="26" s="1"/>
  <c r="H1334" i="26" s="1"/>
  <c r="I1334" i="26" s="1"/>
  <c r="J1334" i="26" s="1"/>
  <c r="K1334" i="26" s="1"/>
  <c r="F1333" i="26"/>
  <c r="G1333" i="26" s="1"/>
  <c r="H1333" i="26" s="1"/>
  <c r="I1333" i="26" s="1"/>
  <c r="J1333" i="26" s="1"/>
  <c r="K1333" i="26" s="1"/>
  <c r="F1332" i="26"/>
  <c r="G1332" i="26" s="1"/>
  <c r="H1332" i="26" s="1"/>
  <c r="I1332" i="26" s="1"/>
  <c r="J1332" i="26" s="1"/>
  <c r="K1332" i="26" s="1"/>
  <c r="F1331" i="26"/>
  <c r="G1331" i="26" s="1"/>
  <c r="H1331" i="26" s="1"/>
  <c r="I1331" i="26" s="1"/>
  <c r="J1331" i="26" s="1"/>
  <c r="K1331" i="26" s="1"/>
  <c r="E1327" i="26"/>
  <c r="F1327" i="26" s="1"/>
  <c r="G1327" i="26" s="1"/>
  <c r="H1327" i="26" s="1"/>
  <c r="I1327" i="26" s="1"/>
  <c r="J1327" i="26" s="1"/>
  <c r="K1327" i="26" s="1"/>
  <c r="E1323" i="26"/>
  <c r="F1323" i="26" s="1"/>
  <c r="G1323" i="26" s="1"/>
  <c r="H1323" i="26" s="1"/>
  <c r="I1323" i="26" s="1"/>
  <c r="J1323" i="26" s="1"/>
  <c r="K1323" i="26" s="1"/>
  <c r="E1319" i="26"/>
  <c r="F1319" i="26" s="1"/>
  <c r="G1319" i="26" s="1"/>
  <c r="H1319" i="26" s="1"/>
  <c r="I1319" i="26" s="1"/>
  <c r="J1319" i="26" s="1"/>
  <c r="K1319" i="26" s="1"/>
  <c r="E1315" i="26"/>
  <c r="F1315" i="26" s="1"/>
  <c r="G1315" i="26" s="1"/>
  <c r="H1315" i="26" s="1"/>
  <c r="I1315" i="26" s="1"/>
  <c r="J1315" i="26" s="1"/>
  <c r="K1315" i="26" s="1"/>
  <c r="B1312" i="26"/>
  <c r="B1313" i="26" s="1"/>
  <c r="B1314" i="26" s="1"/>
  <c r="B1315" i="26" s="1"/>
  <c r="B1316" i="26" s="1"/>
  <c r="B1317" i="26" s="1"/>
  <c r="B1318" i="26" s="1"/>
  <c r="B1319" i="26" s="1"/>
  <c r="B1320" i="26" s="1"/>
  <c r="B1321" i="26" s="1"/>
  <c r="B1322" i="26" s="1"/>
  <c r="B1323" i="26" s="1"/>
  <c r="B1324" i="26" s="1"/>
  <c r="B1325" i="26" s="1"/>
  <c r="B1326" i="26" s="1"/>
  <c r="B1327" i="26" s="1"/>
  <c r="B1328" i="26" s="1"/>
  <c r="B1329" i="26" s="1"/>
  <c r="B1330" i="26" s="1"/>
  <c r="B1331" i="26" s="1"/>
  <c r="B1332" i="26" s="1"/>
  <c r="B1333" i="26" s="1"/>
  <c r="B1334" i="26" s="1"/>
  <c r="F1311" i="26"/>
  <c r="G1311" i="26" s="1"/>
  <c r="H1311" i="26" s="1"/>
  <c r="I1311" i="26" s="1"/>
  <c r="J1311" i="26" s="1"/>
  <c r="K1311" i="26" s="1"/>
  <c r="F1310" i="26"/>
  <c r="G1310" i="26" s="1"/>
  <c r="H1310" i="26" s="1"/>
  <c r="I1310" i="26" s="1"/>
  <c r="J1310" i="26" s="1"/>
  <c r="K1310" i="26" s="1"/>
  <c r="F1309" i="26"/>
  <c r="G1309" i="26" s="1"/>
  <c r="H1309" i="26" s="1"/>
  <c r="I1309" i="26" s="1"/>
  <c r="J1309" i="26" s="1"/>
  <c r="K1309" i="26" s="1"/>
  <c r="F1308" i="26"/>
  <c r="G1308" i="26" s="1"/>
  <c r="H1308" i="26" s="1"/>
  <c r="I1308" i="26" s="1"/>
  <c r="J1308" i="26" s="1"/>
  <c r="K1308" i="26" s="1"/>
  <c r="F1307" i="26"/>
  <c r="G1307" i="26" s="1"/>
  <c r="H1307" i="26" s="1"/>
  <c r="I1307" i="26" s="1"/>
  <c r="J1307" i="26" s="1"/>
  <c r="K1307" i="26" s="1"/>
  <c r="E1303" i="26"/>
  <c r="F1303" i="26" s="1"/>
  <c r="G1303" i="26" s="1"/>
  <c r="H1303" i="26" s="1"/>
  <c r="I1303" i="26" s="1"/>
  <c r="J1303" i="26" s="1"/>
  <c r="K1303" i="26" s="1"/>
  <c r="E1299" i="26"/>
  <c r="F1299" i="26" s="1"/>
  <c r="G1299" i="26" s="1"/>
  <c r="H1299" i="26" s="1"/>
  <c r="I1299" i="26" s="1"/>
  <c r="J1299" i="26" s="1"/>
  <c r="K1299" i="26" s="1"/>
  <c r="E1295" i="26"/>
  <c r="F1295" i="26" s="1"/>
  <c r="G1295" i="26" s="1"/>
  <c r="H1295" i="26" s="1"/>
  <c r="I1295" i="26" s="1"/>
  <c r="J1295" i="26" s="1"/>
  <c r="K1295" i="26" s="1"/>
  <c r="E1291" i="26"/>
  <c r="F1291" i="26" s="1"/>
  <c r="G1291" i="26" s="1"/>
  <c r="H1291" i="26" s="1"/>
  <c r="I1291" i="26" s="1"/>
  <c r="J1291" i="26" s="1"/>
  <c r="K1291" i="26" s="1"/>
  <c r="B1288" i="26"/>
  <c r="B1289" i="26" s="1"/>
  <c r="B1290" i="26" s="1"/>
  <c r="B1291" i="26" s="1"/>
  <c r="B1292" i="26" s="1"/>
  <c r="B1293" i="26" s="1"/>
  <c r="B1294" i="26" s="1"/>
  <c r="B1295" i="26" s="1"/>
  <c r="B1296" i="26" s="1"/>
  <c r="B1297" i="26" s="1"/>
  <c r="B1298" i="26" s="1"/>
  <c r="B1299" i="26" s="1"/>
  <c r="B1300" i="26" s="1"/>
  <c r="B1301" i="26" s="1"/>
  <c r="B1302" i="26" s="1"/>
  <c r="B1303" i="26" s="1"/>
  <c r="B1304" i="26" s="1"/>
  <c r="B1305" i="26" s="1"/>
  <c r="B1306" i="26" s="1"/>
  <c r="B1307" i="26" s="1"/>
  <c r="B1308" i="26" s="1"/>
  <c r="B1309" i="26" s="1"/>
  <c r="B1310" i="26" s="1"/>
  <c r="F1287" i="26"/>
  <c r="G1287" i="26" s="1"/>
  <c r="H1287" i="26" s="1"/>
  <c r="I1287" i="26" s="1"/>
  <c r="J1287" i="26" s="1"/>
  <c r="K1287" i="26" s="1"/>
  <c r="F1286" i="26"/>
  <c r="G1286" i="26" s="1"/>
  <c r="H1286" i="26" s="1"/>
  <c r="I1286" i="26" s="1"/>
  <c r="J1286" i="26" s="1"/>
  <c r="K1286" i="26" s="1"/>
  <c r="F1285" i="26"/>
  <c r="G1285" i="26" s="1"/>
  <c r="H1285" i="26" s="1"/>
  <c r="I1285" i="26" s="1"/>
  <c r="J1285" i="26" s="1"/>
  <c r="K1285" i="26" s="1"/>
  <c r="F1284" i="26"/>
  <c r="G1284" i="26" s="1"/>
  <c r="H1284" i="26" s="1"/>
  <c r="I1284" i="26" s="1"/>
  <c r="J1284" i="26" s="1"/>
  <c r="K1284" i="26" s="1"/>
  <c r="F1283" i="26"/>
  <c r="G1283" i="26" s="1"/>
  <c r="H1283" i="26" s="1"/>
  <c r="I1283" i="26" s="1"/>
  <c r="J1283" i="26" s="1"/>
  <c r="K1283" i="26" s="1"/>
  <c r="E1279" i="26"/>
  <c r="F1279" i="26" s="1"/>
  <c r="G1279" i="26" s="1"/>
  <c r="H1279" i="26" s="1"/>
  <c r="I1279" i="26" s="1"/>
  <c r="J1279" i="26" s="1"/>
  <c r="K1279" i="26" s="1"/>
  <c r="E1275" i="26"/>
  <c r="F1275" i="26" s="1"/>
  <c r="G1275" i="26" s="1"/>
  <c r="H1275" i="26" s="1"/>
  <c r="I1275" i="26" s="1"/>
  <c r="J1275" i="26" s="1"/>
  <c r="K1275" i="26" s="1"/>
  <c r="E1271" i="26"/>
  <c r="F1271" i="26" s="1"/>
  <c r="G1271" i="26" s="1"/>
  <c r="H1271" i="26" s="1"/>
  <c r="I1271" i="26" s="1"/>
  <c r="J1271" i="26" s="1"/>
  <c r="K1271" i="26" s="1"/>
  <c r="E1267" i="26"/>
  <c r="F1267" i="26" s="1"/>
  <c r="G1267" i="26" s="1"/>
  <c r="H1267" i="26" s="1"/>
  <c r="I1267" i="26" s="1"/>
  <c r="J1267" i="26" s="1"/>
  <c r="K1267" i="26" s="1"/>
  <c r="B1264" i="26"/>
  <c r="B1265" i="26" s="1"/>
  <c r="B1266" i="26" s="1"/>
  <c r="B1267" i="26" s="1"/>
  <c r="B1268" i="26" s="1"/>
  <c r="B1269" i="26" s="1"/>
  <c r="B1270" i="26" s="1"/>
  <c r="B1271" i="26" s="1"/>
  <c r="B1272" i="26" s="1"/>
  <c r="B1273" i="26" s="1"/>
  <c r="B1274" i="26" s="1"/>
  <c r="B1275" i="26" s="1"/>
  <c r="B1276" i="26" s="1"/>
  <c r="B1277" i="26" s="1"/>
  <c r="B1278" i="26" s="1"/>
  <c r="B1279" i="26" s="1"/>
  <c r="B1280" i="26" s="1"/>
  <c r="B1281" i="26" s="1"/>
  <c r="B1282" i="26" s="1"/>
  <c r="B1283" i="26" s="1"/>
  <c r="B1284" i="26" s="1"/>
  <c r="B1285" i="26" s="1"/>
  <c r="B1286" i="26" s="1"/>
  <c r="F1263" i="26"/>
  <c r="G1263" i="26" s="1"/>
  <c r="H1263" i="26" s="1"/>
  <c r="I1263" i="26" s="1"/>
  <c r="J1263" i="26" s="1"/>
  <c r="K1263" i="26" s="1"/>
  <c r="F1262" i="26"/>
  <c r="G1262" i="26" s="1"/>
  <c r="H1262" i="26" s="1"/>
  <c r="I1262" i="26" s="1"/>
  <c r="J1262" i="26" s="1"/>
  <c r="K1262" i="26" s="1"/>
  <c r="F1261" i="26"/>
  <c r="G1261" i="26" s="1"/>
  <c r="H1261" i="26" s="1"/>
  <c r="I1261" i="26" s="1"/>
  <c r="J1261" i="26" s="1"/>
  <c r="K1261" i="26" s="1"/>
  <c r="F1260" i="26"/>
  <c r="G1260" i="26" s="1"/>
  <c r="H1260" i="26" s="1"/>
  <c r="I1260" i="26" s="1"/>
  <c r="J1260" i="26" s="1"/>
  <c r="K1260" i="26" s="1"/>
  <c r="F1259" i="26"/>
  <c r="G1259" i="26" s="1"/>
  <c r="H1259" i="26" s="1"/>
  <c r="I1259" i="26" s="1"/>
  <c r="J1259" i="26" s="1"/>
  <c r="K1259" i="26" s="1"/>
  <c r="E1255" i="26"/>
  <c r="F1255" i="26" s="1"/>
  <c r="G1255" i="26" s="1"/>
  <c r="H1255" i="26" s="1"/>
  <c r="I1255" i="26" s="1"/>
  <c r="J1255" i="26" s="1"/>
  <c r="K1255" i="26" s="1"/>
  <c r="E1251" i="26"/>
  <c r="F1251" i="26" s="1"/>
  <c r="G1251" i="26" s="1"/>
  <c r="H1251" i="26" s="1"/>
  <c r="I1251" i="26" s="1"/>
  <c r="J1251" i="26" s="1"/>
  <c r="K1251" i="26" s="1"/>
  <c r="E1247" i="26"/>
  <c r="F1247" i="26" s="1"/>
  <c r="G1247" i="26" s="1"/>
  <c r="H1247" i="26" s="1"/>
  <c r="I1247" i="26" s="1"/>
  <c r="J1247" i="26" s="1"/>
  <c r="K1247" i="26" s="1"/>
  <c r="E1243" i="26"/>
  <c r="F1243" i="26" s="1"/>
  <c r="G1243" i="26" s="1"/>
  <c r="H1243" i="26" s="1"/>
  <c r="I1243" i="26" s="1"/>
  <c r="J1243" i="26" s="1"/>
  <c r="K1243" i="26" s="1"/>
  <c r="B1240" i="26"/>
  <c r="B1241" i="26" s="1"/>
  <c r="B1242" i="26" s="1"/>
  <c r="B1243" i="26" s="1"/>
  <c r="B1244" i="26" s="1"/>
  <c r="B1245" i="26" s="1"/>
  <c r="B1246" i="26" s="1"/>
  <c r="B1247" i="26" s="1"/>
  <c r="B1248" i="26" s="1"/>
  <c r="B1249" i="26" s="1"/>
  <c r="B1250" i="26" s="1"/>
  <c r="B1251" i="26" s="1"/>
  <c r="B1252" i="26" s="1"/>
  <c r="B1253" i="26" s="1"/>
  <c r="B1254" i="26" s="1"/>
  <c r="B1255" i="26" s="1"/>
  <c r="B1256" i="26" s="1"/>
  <c r="B1257" i="26" s="1"/>
  <c r="B1258" i="26" s="1"/>
  <c r="B1259" i="26" s="1"/>
  <c r="B1260" i="26" s="1"/>
  <c r="B1261" i="26" s="1"/>
  <c r="B1262" i="26" s="1"/>
  <c r="F1239" i="26"/>
  <c r="G1239" i="26" s="1"/>
  <c r="H1239" i="26" s="1"/>
  <c r="I1239" i="26" s="1"/>
  <c r="J1239" i="26" s="1"/>
  <c r="K1239" i="26" s="1"/>
  <c r="F1238" i="26"/>
  <c r="G1238" i="26" s="1"/>
  <c r="H1238" i="26" s="1"/>
  <c r="I1238" i="26" s="1"/>
  <c r="J1238" i="26" s="1"/>
  <c r="K1238" i="26" s="1"/>
  <c r="F1237" i="26"/>
  <c r="G1237" i="26" s="1"/>
  <c r="H1237" i="26" s="1"/>
  <c r="I1237" i="26" s="1"/>
  <c r="J1237" i="26" s="1"/>
  <c r="K1237" i="26" s="1"/>
  <c r="F1236" i="26"/>
  <c r="G1236" i="26" s="1"/>
  <c r="H1236" i="26" s="1"/>
  <c r="I1236" i="26" s="1"/>
  <c r="J1236" i="26" s="1"/>
  <c r="K1236" i="26" s="1"/>
  <c r="F1235" i="26"/>
  <c r="G1235" i="26" s="1"/>
  <c r="H1235" i="26" s="1"/>
  <c r="I1235" i="26" s="1"/>
  <c r="J1235" i="26" s="1"/>
  <c r="K1235" i="26" s="1"/>
  <c r="E1231" i="26"/>
  <c r="F1231" i="26" s="1"/>
  <c r="G1231" i="26" s="1"/>
  <c r="H1231" i="26" s="1"/>
  <c r="I1231" i="26" s="1"/>
  <c r="J1231" i="26" s="1"/>
  <c r="K1231" i="26" s="1"/>
  <c r="E1227" i="26"/>
  <c r="F1227" i="26" s="1"/>
  <c r="G1227" i="26" s="1"/>
  <c r="H1227" i="26" s="1"/>
  <c r="I1227" i="26" s="1"/>
  <c r="J1227" i="26" s="1"/>
  <c r="K1227" i="26" s="1"/>
  <c r="E1223" i="26"/>
  <c r="F1223" i="26" s="1"/>
  <c r="G1223" i="26" s="1"/>
  <c r="H1223" i="26" s="1"/>
  <c r="I1223" i="26" s="1"/>
  <c r="J1223" i="26" s="1"/>
  <c r="K1223" i="26" s="1"/>
  <c r="E1219" i="26"/>
  <c r="F1219" i="26" s="1"/>
  <c r="G1219" i="26" s="1"/>
  <c r="H1219" i="26" s="1"/>
  <c r="I1219" i="26" s="1"/>
  <c r="J1219" i="26" s="1"/>
  <c r="K1219" i="26" s="1"/>
  <c r="B1216" i="26"/>
  <c r="B1217" i="26" s="1"/>
  <c r="B1218" i="26" s="1"/>
  <c r="B1219" i="26" s="1"/>
  <c r="B1220" i="26" s="1"/>
  <c r="B1221" i="26" s="1"/>
  <c r="B1222" i="26" s="1"/>
  <c r="B1223" i="26" s="1"/>
  <c r="B1224" i="26" s="1"/>
  <c r="B1225" i="26" s="1"/>
  <c r="B1226" i="26" s="1"/>
  <c r="B1227" i="26" s="1"/>
  <c r="B1228" i="26" s="1"/>
  <c r="B1229" i="26" s="1"/>
  <c r="B1230" i="26" s="1"/>
  <c r="B1231" i="26" s="1"/>
  <c r="B1232" i="26" s="1"/>
  <c r="B1233" i="26" s="1"/>
  <c r="B1234" i="26" s="1"/>
  <c r="B1235" i="26" s="1"/>
  <c r="B1236" i="26" s="1"/>
  <c r="B1237" i="26" s="1"/>
  <c r="B1238" i="26" s="1"/>
  <c r="F1215" i="26"/>
  <c r="G1215" i="26" s="1"/>
  <c r="H1215" i="26" s="1"/>
  <c r="I1215" i="26" s="1"/>
  <c r="J1215" i="26" s="1"/>
  <c r="K1215" i="26" s="1"/>
  <c r="F1214" i="26"/>
  <c r="G1214" i="26" s="1"/>
  <c r="H1214" i="26" s="1"/>
  <c r="I1214" i="26" s="1"/>
  <c r="J1214" i="26" s="1"/>
  <c r="K1214" i="26" s="1"/>
  <c r="F1213" i="26"/>
  <c r="G1213" i="26" s="1"/>
  <c r="H1213" i="26" s="1"/>
  <c r="I1213" i="26" s="1"/>
  <c r="J1213" i="26" s="1"/>
  <c r="K1213" i="26" s="1"/>
  <c r="F1212" i="26"/>
  <c r="G1212" i="26" s="1"/>
  <c r="H1212" i="26" s="1"/>
  <c r="I1212" i="26" s="1"/>
  <c r="J1212" i="26" s="1"/>
  <c r="K1212" i="26" s="1"/>
  <c r="F1211" i="26"/>
  <c r="G1211" i="26" s="1"/>
  <c r="H1211" i="26" s="1"/>
  <c r="I1211" i="26" s="1"/>
  <c r="J1211" i="26" s="1"/>
  <c r="K1211" i="26" s="1"/>
  <c r="E1210" i="26"/>
  <c r="F1210" i="26" s="1"/>
  <c r="G1210" i="26" s="1"/>
  <c r="H1210" i="26" s="1"/>
  <c r="I1210" i="26" s="1"/>
  <c r="J1210" i="26" s="1"/>
  <c r="K1210" i="26" s="1"/>
  <c r="E1209" i="26"/>
  <c r="F1209" i="26" s="1"/>
  <c r="G1209" i="26" s="1"/>
  <c r="H1209" i="26" s="1"/>
  <c r="I1209" i="26" s="1"/>
  <c r="J1209" i="26" s="1"/>
  <c r="K1209" i="26" s="1"/>
  <c r="E1208" i="26"/>
  <c r="F1208" i="26" s="1"/>
  <c r="G1208" i="26" s="1"/>
  <c r="H1208" i="26" s="1"/>
  <c r="I1208" i="26" s="1"/>
  <c r="J1208" i="26" s="1"/>
  <c r="K1208" i="26" s="1"/>
  <c r="E1206" i="26"/>
  <c r="E1205" i="26"/>
  <c r="E1204" i="26"/>
  <c r="E1194" i="26"/>
  <c r="E1218" i="26" s="1"/>
  <c r="E1242" i="26" s="1"/>
  <c r="E1246" i="26" s="1"/>
  <c r="F1246" i="26" s="1"/>
  <c r="G1246" i="26" s="1"/>
  <c r="H1246" i="26" s="1"/>
  <c r="I1246" i="26" s="1"/>
  <c r="J1246" i="26" s="1"/>
  <c r="K1246" i="26" s="1"/>
  <c r="E1193" i="26"/>
  <c r="E1217" i="26" s="1"/>
  <c r="E1241" i="26" s="1"/>
  <c r="E1192" i="26"/>
  <c r="E1216" i="26" s="1"/>
  <c r="E1240" i="26" s="1"/>
  <c r="F1248" i="26" s="1"/>
  <c r="G1248" i="26" s="1"/>
  <c r="H1248" i="26" s="1"/>
  <c r="I1248" i="26" s="1"/>
  <c r="J1248" i="26" s="1"/>
  <c r="K1248" i="26" s="1"/>
  <c r="B1192" i="26"/>
  <c r="B1193" i="26" s="1"/>
  <c r="B1194" i="26" s="1"/>
  <c r="B1195" i="26" s="1"/>
  <c r="B1196" i="26" s="1"/>
  <c r="B1197" i="26" s="1"/>
  <c r="B1198" i="26" s="1"/>
  <c r="B1199" i="26" s="1"/>
  <c r="B1200" i="26" s="1"/>
  <c r="B1201" i="26" s="1"/>
  <c r="B1202" i="26" s="1"/>
  <c r="B1203" i="26" s="1"/>
  <c r="B1204" i="26" s="1"/>
  <c r="B1205" i="26" s="1"/>
  <c r="B1206" i="26" s="1"/>
  <c r="B1207" i="26" s="1"/>
  <c r="B1208" i="26" s="1"/>
  <c r="B1209" i="26" s="1"/>
  <c r="B1210" i="26" s="1"/>
  <c r="B1211" i="26" s="1"/>
  <c r="B1212" i="26" s="1"/>
  <c r="B1213" i="26" s="1"/>
  <c r="B1214" i="26" s="1"/>
  <c r="E1195" i="26"/>
  <c r="F1195" i="26" s="1"/>
  <c r="G1195" i="26" s="1"/>
  <c r="H1195" i="26" s="1"/>
  <c r="I1195" i="26" s="1"/>
  <c r="J1195" i="26" s="1"/>
  <c r="K1195" i="26" s="1"/>
  <c r="F1190" i="26"/>
  <c r="G1190" i="26" s="1"/>
  <c r="H1190" i="26" s="1"/>
  <c r="I1190" i="26" s="1"/>
  <c r="J1190" i="26" s="1"/>
  <c r="K1190" i="26" s="1"/>
  <c r="F1189" i="26"/>
  <c r="G1189" i="26" s="1"/>
  <c r="H1189" i="26" s="1"/>
  <c r="I1189" i="26" s="1"/>
  <c r="J1189" i="26" s="1"/>
  <c r="K1189" i="26" s="1"/>
  <c r="F1188" i="26"/>
  <c r="G1188" i="26" s="1"/>
  <c r="H1188" i="26" s="1"/>
  <c r="I1188" i="26" s="1"/>
  <c r="J1188" i="26" s="1"/>
  <c r="K1188" i="26" s="1"/>
  <c r="F1187" i="26"/>
  <c r="G1187" i="26" s="1"/>
  <c r="H1187" i="26" s="1"/>
  <c r="I1187" i="26" s="1"/>
  <c r="J1187" i="26" s="1"/>
  <c r="K1187" i="26" s="1"/>
  <c r="E1186" i="26"/>
  <c r="F1186" i="26" s="1"/>
  <c r="G1186" i="26" s="1"/>
  <c r="H1186" i="26" s="1"/>
  <c r="I1186" i="26" s="1"/>
  <c r="J1186" i="26" s="1"/>
  <c r="K1186" i="26" s="1"/>
  <c r="E1185" i="26"/>
  <c r="F1185" i="26" s="1"/>
  <c r="G1185" i="26" s="1"/>
  <c r="H1185" i="26" s="1"/>
  <c r="I1185" i="26" s="1"/>
  <c r="J1185" i="26" s="1"/>
  <c r="K1185" i="26" s="1"/>
  <c r="E1184" i="26"/>
  <c r="F1184" i="26" s="1"/>
  <c r="G1184" i="26" s="1"/>
  <c r="H1184" i="26" s="1"/>
  <c r="I1184" i="26" s="1"/>
  <c r="J1184" i="26" s="1"/>
  <c r="K1184" i="26" s="1"/>
  <c r="E1183" i="26"/>
  <c r="F1183" i="26" s="1"/>
  <c r="G1183" i="26" s="1"/>
  <c r="H1183" i="26" s="1"/>
  <c r="I1183" i="26" s="1"/>
  <c r="J1183" i="26" s="1"/>
  <c r="K1183" i="26" s="1"/>
  <c r="F1182" i="26"/>
  <c r="G1182" i="26" s="1"/>
  <c r="H1182" i="26" s="1"/>
  <c r="I1182" i="26" s="1"/>
  <c r="J1182" i="26" s="1"/>
  <c r="K1182" i="26" s="1"/>
  <c r="F1181" i="26"/>
  <c r="G1181" i="26" s="1"/>
  <c r="H1181" i="26" s="1"/>
  <c r="I1181" i="26" s="1"/>
  <c r="J1181" i="26" s="1"/>
  <c r="K1181" i="26" s="1"/>
  <c r="F1180" i="26"/>
  <c r="G1180" i="26" s="1"/>
  <c r="H1180" i="26" s="1"/>
  <c r="I1180" i="26" s="1"/>
  <c r="J1180" i="26" s="1"/>
  <c r="K1180" i="26" s="1"/>
  <c r="E1179" i="26"/>
  <c r="F1179" i="26" s="1"/>
  <c r="G1179" i="26" s="1"/>
  <c r="H1179" i="26" s="1"/>
  <c r="I1179" i="26" s="1"/>
  <c r="J1179" i="26" s="1"/>
  <c r="K1179" i="26" s="1"/>
  <c r="E1178" i="26"/>
  <c r="F1178" i="26" s="1"/>
  <c r="G1178" i="26" s="1"/>
  <c r="H1178" i="26" s="1"/>
  <c r="I1178" i="26" s="1"/>
  <c r="J1178" i="26" s="1"/>
  <c r="K1178" i="26" s="1"/>
  <c r="E1177" i="26"/>
  <c r="F1177" i="26" s="1"/>
  <c r="G1177" i="26" s="1"/>
  <c r="H1177" i="26" s="1"/>
  <c r="I1177" i="26" s="1"/>
  <c r="J1177" i="26" s="1"/>
  <c r="K1177" i="26" s="1"/>
  <c r="F1176" i="26"/>
  <c r="G1176" i="26" s="1"/>
  <c r="H1176" i="26" s="1"/>
  <c r="I1176" i="26" s="1"/>
  <c r="J1176" i="26" s="1"/>
  <c r="K1176" i="26" s="1"/>
  <c r="E1175" i="26"/>
  <c r="F1175" i="26" s="1"/>
  <c r="G1175" i="26" s="1"/>
  <c r="H1175" i="26" s="1"/>
  <c r="I1175" i="26" s="1"/>
  <c r="J1175" i="26" s="1"/>
  <c r="K1175" i="26" s="1"/>
  <c r="E1174" i="26"/>
  <c r="F1174" i="26" s="1"/>
  <c r="G1174" i="26" s="1"/>
  <c r="H1174" i="26" s="1"/>
  <c r="I1174" i="26" s="1"/>
  <c r="J1174" i="26" s="1"/>
  <c r="K1174" i="26" s="1"/>
  <c r="E1173" i="26"/>
  <c r="F1173" i="26" s="1"/>
  <c r="G1173" i="26" s="1"/>
  <c r="H1173" i="26" s="1"/>
  <c r="I1173" i="26" s="1"/>
  <c r="J1173" i="26" s="1"/>
  <c r="K1173" i="26" s="1"/>
  <c r="F1172" i="26"/>
  <c r="G1172" i="26" s="1"/>
  <c r="H1172" i="26" s="1"/>
  <c r="I1172" i="26" s="1"/>
  <c r="J1172" i="26" s="1"/>
  <c r="K1172" i="26" s="1"/>
  <c r="E1171" i="26"/>
  <c r="F1171" i="26" s="1"/>
  <c r="G1171" i="26" s="1"/>
  <c r="H1171" i="26" s="1"/>
  <c r="I1171" i="26" s="1"/>
  <c r="J1171" i="26" s="1"/>
  <c r="K1171" i="26" s="1"/>
  <c r="F1170" i="26"/>
  <c r="G1170" i="26" s="1"/>
  <c r="H1170" i="26" s="1"/>
  <c r="I1170" i="26" s="1"/>
  <c r="J1170" i="26" s="1"/>
  <c r="K1170" i="26" s="1"/>
  <c r="F1169" i="26"/>
  <c r="G1169" i="26" s="1"/>
  <c r="H1169" i="26" s="1"/>
  <c r="I1169" i="26" s="1"/>
  <c r="J1169" i="26" s="1"/>
  <c r="K1169" i="26" s="1"/>
  <c r="F1168" i="26"/>
  <c r="G1168" i="26" s="1"/>
  <c r="H1168" i="26" s="1"/>
  <c r="I1168" i="26" s="1"/>
  <c r="J1168" i="26" s="1"/>
  <c r="K1168" i="26" s="1"/>
  <c r="B1168" i="26"/>
  <c r="B1169" i="26" s="1"/>
  <c r="B1170" i="26" s="1"/>
  <c r="B1171" i="26" s="1"/>
  <c r="B1172" i="26" s="1"/>
  <c r="B1173" i="26" s="1"/>
  <c r="B1174" i="26" s="1"/>
  <c r="B1175" i="26" s="1"/>
  <c r="B1176" i="26" s="1"/>
  <c r="B1177" i="26" s="1"/>
  <c r="B1178" i="26" s="1"/>
  <c r="B1179" i="26" s="1"/>
  <c r="B1180" i="26" s="1"/>
  <c r="B1181" i="26" s="1"/>
  <c r="B1182" i="26" s="1"/>
  <c r="B1183" i="26" s="1"/>
  <c r="B1184" i="26" s="1"/>
  <c r="B1185" i="26" s="1"/>
  <c r="B1186" i="26" s="1"/>
  <c r="B1187" i="26" s="1"/>
  <c r="B1188" i="26" s="1"/>
  <c r="B1189" i="26" s="1"/>
  <c r="B1190" i="26" s="1"/>
  <c r="F1167" i="26"/>
  <c r="G1167" i="26" s="1"/>
  <c r="H1167" i="26" s="1"/>
  <c r="I1167" i="26" s="1"/>
  <c r="J1167" i="26" s="1"/>
  <c r="K1167" i="26" s="1"/>
  <c r="F1166" i="26"/>
  <c r="G1166" i="26" s="1"/>
  <c r="H1166" i="26" s="1"/>
  <c r="I1166" i="26" s="1"/>
  <c r="J1166" i="26" s="1"/>
  <c r="K1166" i="26" s="1"/>
  <c r="F1165" i="26"/>
  <c r="G1165" i="26" s="1"/>
  <c r="H1165" i="26" s="1"/>
  <c r="I1165" i="26" s="1"/>
  <c r="J1165" i="26" s="1"/>
  <c r="K1165" i="26" s="1"/>
  <c r="F1164" i="26"/>
  <c r="G1164" i="26" s="1"/>
  <c r="H1164" i="26" s="1"/>
  <c r="I1164" i="26" s="1"/>
  <c r="J1164" i="26" s="1"/>
  <c r="K1164" i="26" s="1"/>
  <c r="F1163" i="26"/>
  <c r="G1163" i="26" s="1"/>
  <c r="H1163" i="26" s="1"/>
  <c r="I1163" i="26" s="1"/>
  <c r="J1163" i="26" s="1"/>
  <c r="K1163" i="26" s="1"/>
  <c r="E1159" i="26"/>
  <c r="F1159" i="26" s="1"/>
  <c r="G1159" i="26" s="1"/>
  <c r="H1159" i="26" s="1"/>
  <c r="I1159" i="26" s="1"/>
  <c r="J1159" i="26" s="1"/>
  <c r="K1159" i="26" s="1"/>
  <c r="E1155" i="26"/>
  <c r="F1155" i="26" s="1"/>
  <c r="G1155" i="26" s="1"/>
  <c r="H1155" i="26" s="1"/>
  <c r="I1155" i="26" s="1"/>
  <c r="J1155" i="26" s="1"/>
  <c r="K1155" i="26" s="1"/>
  <c r="E1151" i="26"/>
  <c r="F1151" i="26" s="1"/>
  <c r="G1151" i="26" s="1"/>
  <c r="H1151" i="26" s="1"/>
  <c r="I1151" i="26" s="1"/>
  <c r="J1151" i="26" s="1"/>
  <c r="K1151" i="26" s="1"/>
  <c r="E1147" i="26"/>
  <c r="F1147" i="26" s="1"/>
  <c r="G1147" i="26" s="1"/>
  <c r="H1147" i="26" s="1"/>
  <c r="I1147" i="26" s="1"/>
  <c r="J1147" i="26" s="1"/>
  <c r="K1147" i="26" s="1"/>
  <c r="B1144" i="26"/>
  <c r="B1145" i="26" s="1"/>
  <c r="B1146" i="26" s="1"/>
  <c r="B1147" i="26" s="1"/>
  <c r="B1148" i="26" s="1"/>
  <c r="B1149" i="26" s="1"/>
  <c r="B1150" i="26" s="1"/>
  <c r="B1151" i="26" s="1"/>
  <c r="B1152" i="26" s="1"/>
  <c r="B1153" i="26" s="1"/>
  <c r="B1154" i="26" s="1"/>
  <c r="B1155" i="26" s="1"/>
  <c r="B1156" i="26" s="1"/>
  <c r="B1157" i="26" s="1"/>
  <c r="B1158" i="26" s="1"/>
  <c r="B1159" i="26" s="1"/>
  <c r="B1160" i="26" s="1"/>
  <c r="B1161" i="26" s="1"/>
  <c r="B1162" i="26" s="1"/>
  <c r="B1163" i="26" s="1"/>
  <c r="B1164" i="26" s="1"/>
  <c r="B1165" i="26" s="1"/>
  <c r="B1166" i="26" s="1"/>
  <c r="F1143" i="26"/>
  <c r="G1143" i="26" s="1"/>
  <c r="H1143" i="26" s="1"/>
  <c r="I1143" i="26" s="1"/>
  <c r="J1143" i="26" s="1"/>
  <c r="K1143" i="26" s="1"/>
  <c r="F1142" i="26"/>
  <c r="G1142" i="26" s="1"/>
  <c r="H1142" i="26" s="1"/>
  <c r="I1142" i="26" s="1"/>
  <c r="J1142" i="26" s="1"/>
  <c r="K1142" i="26" s="1"/>
  <c r="F1141" i="26"/>
  <c r="G1141" i="26" s="1"/>
  <c r="H1141" i="26" s="1"/>
  <c r="I1141" i="26" s="1"/>
  <c r="J1141" i="26" s="1"/>
  <c r="K1141" i="26" s="1"/>
  <c r="F1140" i="26"/>
  <c r="G1140" i="26" s="1"/>
  <c r="H1140" i="26" s="1"/>
  <c r="I1140" i="26" s="1"/>
  <c r="J1140" i="26" s="1"/>
  <c r="K1140" i="26" s="1"/>
  <c r="F1139" i="26"/>
  <c r="G1139" i="26" s="1"/>
  <c r="H1139" i="26" s="1"/>
  <c r="I1139" i="26" s="1"/>
  <c r="J1139" i="26" s="1"/>
  <c r="K1139" i="26" s="1"/>
  <c r="E1135" i="26"/>
  <c r="F1135" i="26" s="1"/>
  <c r="G1135" i="26" s="1"/>
  <c r="H1135" i="26" s="1"/>
  <c r="I1135" i="26" s="1"/>
  <c r="J1135" i="26" s="1"/>
  <c r="K1135" i="26" s="1"/>
  <c r="E1131" i="26"/>
  <c r="F1131" i="26" s="1"/>
  <c r="G1131" i="26" s="1"/>
  <c r="H1131" i="26" s="1"/>
  <c r="I1131" i="26" s="1"/>
  <c r="J1131" i="26" s="1"/>
  <c r="K1131" i="26" s="1"/>
  <c r="E1127" i="26"/>
  <c r="F1127" i="26" s="1"/>
  <c r="G1127" i="26" s="1"/>
  <c r="H1127" i="26" s="1"/>
  <c r="I1127" i="26" s="1"/>
  <c r="J1127" i="26" s="1"/>
  <c r="K1127" i="26" s="1"/>
  <c r="E1123" i="26"/>
  <c r="F1123" i="26" s="1"/>
  <c r="G1123" i="26" s="1"/>
  <c r="H1123" i="26" s="1"/>
  <c r="I1123" i="26" s="1"/>
  <c r="J1123" i="26" s="1"/>
  <c r="K1123" i="26" s="1"/>
  <c r="B1120" i="26"/>
  <c r="B1121" i="26" s="1"/>
  <c r="B1122" i="26" s="1"/>
  <c r="B1123" i="26" s="1"/>
  <c r="B1124" i="26" s="1"/>
  <c r="B1125" i="26" s="1"/>
  <c r="B1126" i="26" s="1"/>
  <c r="B1127" i="26" s="1"/>
  <c r="B1128" i="26" s="1"/>
  <c r="B1129" i="26" s="1"/>
  <c r="B1130" i="26" s="1"/>
  <c r="B1131" i="26" s="1"/>
  <c r="B1132" i="26" s="1"/>
  <c r="B1133" i="26" s="1"/>
  <c r="B1134" i="26" s="1"/>
  <c r="B1135" i="26" s="1"/>
  <c r="B1136" i="26" s="1"/>
  <c r="B1137" i="26" s="1"/>
  <c r="B1138" i="26" s="1"/>
  <c r="B1139" i="26" s="1"/>
  <c r="B1140" i="26" s="1"/>
  <c r="B1141" i="26" s="1"/>
  <c r="B1142" i="26" s="1"/>
  <c r="F1119" i="26"/>
  <c r="G1119" i="26" s="1"/>
  <c r="H1119" i="26" s="1"/>
  <c r="I1119" i="26" s="1"/>
  <c r="J1119" i="26" s="1"/>
  <c r="K1119" i="26" s="1"/>
  <c r="F1118" i="26"/>
  <c r="G1118" i="26" s="1"/>
  <c r="H1118" i="26" s="1"/>
  <c r="I1118" i="26" s="1"/>
  <c r="J1118" i="26" s="1"/>
  <c r="K1118" i="26" s="1"/>
  <c r="F1117" i="26"/>
  <c r="G1117" i="26" s="1"/>
  <c r="H1117" i="26" s="1"/>
  <c r="I1117" i="26" s="1"/>
  <c r="J1117" i="26" s="1"/>
  <c r="K1117" i="26" s="1"/>
  <c r="F1116" i="26"/>
  <c r="G1116" i="26" s="1"/>
  <c r="H1116" i="26" s="1"/>
  <c r="I1116" i="26" s="1"/>
  <c r="J1116" i="26" s="1"/>
  <c r="K1116" i="26" s="1"/>
  <c r="F1115" i="26"/>
  <c r="G1115" i="26" s="1"/>
  <c r="H1115" i="26" s="1"/>
  <c r="I1115" i="26" s="1"/>
  <c r="J1115" i="26" s="1"/>
  <c r="K1115" i="26" s="1"/>
  <c r="E1111" i="26"/>
  <c r="F1111" i="26" s="1"/>
  <c r="G1111" i="26" s="1"/>
  <c r="H1111" i="26" s="1"/>
  <c r="I1111" i="26" s="1"/>
  <c r="J1111" i="26" s="1"/>
  <c r="K1111" i="26" s="1"/>
  <c r="E1107" i="26"/>
  <c r="F1107" i="26" s="1"/>
  <c r="G1107" i="26" s="1"/>
  <c r="H1107" i="26" s="1"/>
  <c r="I1107" i="26" s="1"/>
  <c r="J1107" i="26" s="1"/>
  <c r="K1107" i="26" s="1"/>
  <c r="E1103" i="26"/>
  <c r="F1103" i="26" s="1"/>
  <c r="G1103" i="26" s="1"/>
  <c r="H1103" i="26" s="1"/>
  <c r="I1103" i="26" s="1"/>
  <c r="J1103" i="26" s="1"/>
  <c r="K1103" i="26" s="1"/>
  <c r="E1099" i="26"/>
  <c r="F1099" i="26" s="1"/>
  <c r="G1099" i="26" s="1"/>
  <c r="H1099" i="26" s="1"/>
  <c r="I1099" i="26" s="1"/>
  <c r="J1099" i="26" s="1"/>
  <c r="K1099" i="26" s="1"/>
  <c r="B1096" i="26"/>
  <c r="B1097" i="26" s="1"/>
  <c r="B1098" i="26" s="1"/>
  <c r="B1099" i="26" s="1"/>
  <c r="B1100" i="26" s="1"/>
  <c r="B1101" i="26" s="1"/>
  <c r="B1102" i="26" s="1"/>
  <c r="B1103" i="26" s="1"/>
  <c r="B1104" i="26" s="1"/>
  <c r="B1105" i="26" s="1"/>
  <c r="B1106" i="26" s="1"/>
  <c r="B1107" i="26" s="1"/>
  <c r="B1108" i="26" s="1"/>
  <c r="B1109" i="26" s="1"/>
  <c r="B1110" i="26" s="1"/>
  <c r="B1111" i="26" s="1"/>
  <c r="B1112" i="26" s="1"/>
  <c r="B1113" i="26" s="1"/>
  <c r="B1114" i="26" s="1"/>
  <c r="B1115" i="26" s="1"/>
  <c r="B1116" i="26" s="1"/>
  <c r="B1117" i="26" s="1"/>
  <c r="B1118" i="26" s="1"/>
  <c r="F1095" i="26"/>
  <c r="G1095" i="26" s="1"/>
  <c r="H1095" i="26" s="1"/>
  <c r="I1095" i="26" s="1"/>
  <c r="J1095" i="26" s="1"/>
  <c r="K1095" i="26" s="1"/>
  <c r="F1094" i="26"/>
  <c r="G1094" i="26" s="1"/>
  <c r="H1094" i="26" s="1"/>
  <c r="I1094" i="26" s="1"/>
  <c r="J1094" i="26" s="1"/>
  <c r="K1094" i="26" s="1"/>
  <c r="F1093" i="26"/>
  <c r="G1093" i="26" s="1"/>
  <c r="H1093" i="26" s="1"/>
  <c r="I1093" i="26" s="1"/>
  <c r="J1093" i="26" s="1"/>
  <c r="K1093" i="26" s="1"/>
  <c r="F1092" i="26"/>
  <c r="G1092" i="26" s="1"/>
  <c r="H1092" i="26" s="1"/>
  <c r="I1092" i="26" s="1"/>
  <c r="J1092" i="26" s="1"/>
  <c r="K1092" i="26" s="1"/>
  <c r="F1091" i="26"/>
  <c r="G1091" i="26" s="1"/>
  <c r="H1091" i="26" s="1"/>
  <c r="I1091" i="26" s="1"/>
  <c r="J1091" i="26" s="1"/>
  <c r="K1091" i="26" s="1"/>
  <c r="E1087" i="26"/>
  <c r="F1087" i="26" s="1"/>
  <c r="G1087" i="26" s="1"/>
  <c r="H1087" i="26" s="1"/>
  <c r="I1087" i="26" s="1"/>
  <c r="J1087" i="26" s="1"/>
  <c r="K1087" i="26" s="1"/>
  <c r="E1083" i="26"/>
  <c r="F1083" i="26" s="1"/>
  <c r="G1083" i="26" s="1"/>
  <c r="H1083" i="26" s="1"/>
  <c r="I1083" i="26" s="1"/>
  <c r="J1083" i="26" s="1"/>
  <c r="K1083" i="26" s="1"/>
  <c r="E1079" i="26"/>
  <c r="F1079" i="26" s="1"/>
  <c r="G1079" i="26" s="1"/>
  <c r="H1079" i="26" s="1"/>
  <c r="I1079" i="26" s="1"/>
  <c r="J1079" i="26" s="1"/>
  <c r="K1079" i="26" s="1"/>
  <c r="E1075" i="26"/>
  <c r="F1075" i="26" s="1"/>
  <c r="G1075" i="26" s="1"/>
  <c r="H1075" i="26" s="1"/>
  <c r="I1075" i="26" s="1"/>
  <c r="J1075" i="26" s="1"/>
  <c r="K1075" i="26" s="1"/>
  <c r="B1072" i="26"/>
  <c r="B1073" i="26" s="1"/>
  <c r="B1074" i="26" s="1"/>
  <c r="B1075" i="26" s="1"/>
  <c r="B1076" i="26" s="1"/>
  <c r="B1077" i="26" s="1"/>
  <c r="B1078" i="26" s="1"/>
  <c r="B1079" i="26" s="1"/>
  <c r="B1080" i="26" s="1"/>
  <c r="B1081" i="26" s="1"/>
  <c r="B1082" i="26" s="1"/>
  <c r="B1083" i="26" s="1"/>
  <c r="B1084" i="26" s="1"/>
  <c r="B1085" i="26" s="1"/>
  <c r="B1086" i="26" s="1"/>
  <c r="B1087" i="26" s="1"/>
  <c r="B1088" i="26" s="1"/>
  <c r="B1089" i="26" s="1"/>
  <c r="B1090" i="26" s="1"/>
  <c r="B1091" i="26" s="1"/>
  <c r="B1092" i="26" s="1"/>
  <c r="B1093" i="26" s="1"/>
  <c r="B1094" i="26" s="1"/>
  <c r="F1071" i="26"/>
  <c r="G1071" i="26" s="1"/>
  <c r="H1071" i="26" s="1"/>
  <c r="I1071" i="26" s="1"/>
  <c r="J1071" i="26" s="1"/>
  <c r="K1071" i="26" s="1"/>
  <c r="F1070" i="26"/>
  <c r="G1070" i="26" s="1"/>
  <c r="H1070" i="26" s="1"/>
  <c r="I1070" i="26" s="1"/>
  <c r="J1070" i="26" s="1"/>
  <c r="K1070" i="26" s="1"/>
  <c r="F1069" i="26"/>
  <c r="G1069" i="26" s="1"/>
  <c r="H1069" i="26" s="1"/>
  <c r="I1069" i="26" s="1"/>
  <c r="J1069" i="26" s="1"/>
  <c r="K1069" i="26" s="1"/>
  <c r="F1068" i="26"/>
  <c r="G1068" i="26" s="1"/>
  <c r="H1068" i="26" s="1"/>
  <c r="I1068" i="26" s="1"/>
  <c r="J1068" i="26" s="1"/>
  <c r="K1068" i="26" s="1"/>
  <c r="F1067" i="26"/>
  <c r="G1067" i="26" s="1"/>
  <c r="H1067" i="26" s="1"/>
  <c r="I1067" i="26" s="1"/>
  <c r="J1067" i="26" s="1"/>
  <c r="K1067" i="26" s="1"/>
  <c r="E1066" i="26"/>
  <c r="F1066" i="26" s="1"/>
  <c r="G1066" i="26" s="1"/>
  <c r="H1066" i="26" s="1"/>
  <c r="I1066" i="26" s="1"/>
  <c r="J1066" i="26" s="1"/>
  <c r="K1066" i="26" s="1"/>
  <c r="E1065" i="26"/>
  <c r="F1065" i="26" s="1"/>
  <c r="G1065" i="26" s="1"/>
  <c r="H1065" i="26" s="1"/>
  <c r="I1065" i="26" s="1"/>
  <c r="J1065" i="26" s="1"/>
  <c r="K1065" i="26" s="1"/>
  <c r="E1064" i="26"/>
  <c r="F1064" i="26" s="1"/>
  <c r="G1064" i="26" s="1"/>
  <c r="H1064" i="26" s="1"/>
  <c r="I1064" i="26" s="1"/>
  <c r="J1064" i="26" s="1"/>
  <c r="K1064" i="26" s="1"/>
  <c r="E1063" i="26"/>
  <c r="F1063" i="26" s="1"/>
  <c r="G1063" i="26" s="1"/>
  <c r="H1063" i="26" s="1"/>
  <c r="I1063" i="26" s="1"/>
  <c r="J1063" i="26" s="1"/>
  <c r="K1063" i="26" s="1"/>
  <c r="E1062" i="26"/>
  <c r="E1090" i="26" s="1"/>
  <c r="F1090" i="26" s="1"/>
  <c r="G1090" i="26" s="1"/>
  <c r="H1090" i="26" s="1"/>
  <c r="I1090" i="26" s="1"/>
  <c r="J1090" i="26" s="1"/>
  <c r="K1090" i="26" s="1"/>
  <c r="E1061" i="26"/>
  <c r="E1089" i="26" s="1"/>
  <c r="F1089" i="26" s="1"/>
  <c r="G1089" i="26" s="1"/>
  <c r="H1089" i="26" s="1"/>
  <c r="I1089" i="26" s="1"/>
  <c r="J1089" i="26" s="1"/>
  <c r="K1089" i="26" s="1"/>
  <c r="E1060" i="26"/>
  <c r="E1088" i="26" s="1"/>
  <c r="F1088" i="26" s="1"/>
  <c r="G1088" i="26" s="1"/>
  <c r="H1088" i="26" s="1"/>
  <c r="I1088" i="26" s="1"/>
  <c r="J1088" i="26" s="1"/>
  <c r="K1088" i="26" s="1"/>
  <c r="E1059" i="26"/>
  <c r="F1059" i="26" s="1"/>
  <c r="G1059" i="26" s="1"/>
  <c r="H1059" i="26" s="1"/>
  <c r="I1059" i="26" s="1"/>
  <c r="J1059" i="26" s="1"/>
  <c r="K1059" i="26" s="1"/>
  <c r="E1055" i="26"/>
  <c r="F1055" i="26" s="1"/>
  <c r="G1055" i="26" s="1"/>
  <c r="H1055" i="26" s="1"/>
  <c r="I1055" i="26" s="1"/>
  <c r="J1055" i="26" s="1"/>
  <c r="K1055" i="26" s="1"/>
  <c r="E1051" i="26"/>
  <c r="F1051" i="26" s="1"/>
  <c r="G1051" i="26" s="1"/>
  <c r="H1051" i="26" s="1"/>
  <c r="I1051" i="26" s="1"/>
  <c r="J1051" i="26" s="1"/>
  <c r="K1051" i="26" s="1"/>
  <c r="E1050" i="26"/>
  <c r="E1074" i="26" s="1"/>
  <c r="E1098" i="26" s="1"/>
  <c r="E1049" i="26"/>
  <c r="E1073" i="26" s="1"/>
  <c r="F1073" i="26" s="1"/>
  <c r="G1073" i="26" s="1"/>
  <c r="H1073" i="26" s="1"/>
  <c r="I1073" i="26" s="1"/>
  <c r="J1073" i="26" s="1"/>
  <c r="K1073" i="26" s="1"/>
  <c r="E1048" i="26"/>
  <c r="E1072" i="26" s="1"/>
  <c r="B1048" i="26"/>
  <c r="B1049" i="26" s="1"/>
  <c r="B1050" i="26" s="1"/>
  <c r="B1051" i="26" s="1"/>
  <c r="B1052" i="26" s="1"/>
  <c r="B1053" i="26" s="1"/>
  <c r="B1054" i="26" s="1"/>
  <c r="B1055" i="26" s="1"/>
  <c r="B1056" i="26" s="1"/>
  <c r="B1057" i="26" s="1"/>
  <c r="B1058" i="26" s="1"/>
  <c r="B1059" i="26" s="1"/>
  <c r="B1060" i="26" s="1"/>
  <c r="B1061" i="26" s="1"/>
  <c r="B1062" i="26" s="1"/>
  <c r="B1063" i="26" s="1"/>
  <c r="B1064" i="26" s="1"/>
  <c r="B1065" i="26" s="1"/>
  <c r="B1066" i="26" s="1"/>
  <c r="B1067" i="26" s="1"/>
  <c r="B1068" i="26" s="1"/>
  <c r="B1069" i="26" s="1"/>
  <c r="B1070" i="26" s="1"/>
  <c r="F1047" i="26"/>
  <c r="G1047" i="26" s="1"/>
  <c r="H1047" i="26" s="1"/>
  <c r="I1047" i="26" s="1"/>
  <c r="J1047" i="26" s="1"/>
  <c r="K1047" i="26" s="1"/>
  <c r="F1046" i="26"/>
  <c r="G1046" i="26" s="1"/>
  <c r="H1046" i="26" s="1"/>
  <c r="I1046" i="26" s="1"/>
  <c r="J1046" i="26" s="1"/>
  <c r="K1046" i="26" s="1"/>
  <c r="F1045" i="26"/>
  <c r="G1045" i="26" s="1"/>
  <c r="H1045" i="26" s="1"/>
  <c r="I1045" i="26" s="1"/>
  <c r="J1045" i="26" s="1"/>
  <c r="K1045" i="26" s="1"/>
  <c r="F1044" i="26"/>
  <c r="G1044" i="26" s="1"/>
  <c r="H1044" i="26" s="1"/>
  <c r="I1044" i="26" s="1"/>
  <c r="J1044" i="26" s="1"/>
  <c r="K1044" i="26" s="1"/>
  <c r="F1043" i="26"/>
  <c r="G1043" i="26" s="1"/>
  <c r="H1043" i="26" s="1"/>
  <c r="I1043" i="26" s="1"/>
  <c r="J1043" i="26" s="1"/>
  <c r="K1043" i="26" s="1"/>
  <c r="E1042" i="26"/>
  <c r="F1042" i="26" s="1"/>
  <c r="G1042" i="26" s="1"/>
  <c r="H1042" i="26" s="1"/>
  <c r="I1042" i="26" s="1"/>
  <c r="J1042" i="26" s="1"/>
  <c r="K1042" i="26" s="1"/>
  <c r="E1041" i="26"/>
  <c r="F1041" i="26" s="1"/>
  <c r="G1041" i="26" s="1"/>
  <c r="H1041" i="26" s="1"/>
  <c r="I1041" i="26" s="1"/>
  <c r="J1041" i="26" s="1"/>
  <c r="K1041" i="26" s="1"/>
  <c r="E1040" i="26"/>
  <c r="F1040" i="26" s="1"/>
  <c r="G1040" i="26" s="1"/>
  <c r="H1040" i="26" s="1"/>
  <c r="I1040" i="26" s="1"/>
  <c r="J1040" i="26" s="1"/>
  <c r="K1040" i="26" s="1"/>
  <c r="E1039" i="26"/>
  <c r="F1039" i="26" s="1"/>
  <c r="G1039" i="26" s="1"/>
  <c r="H1039" i="26" s="1"/>
  <c r="I1039" i="26" s="1"/>
  <c r="J1039" i="26" s="1"/>
  <c r="K1039" i="26" s="1"/>
  <c r="F1038" i="26"/>
  <c r="G1038" i="26" s="1"/>
  <c r="H1038" i="26" s="1"/>
  <c r="I1038" i="26" s="1"/>
  <c r="J1038" i="26" s="1"/>
  <c r="K1038" i="26" s="1"/>
  <c r="F1037" i="26"/>
  <c r="G1037" i="26" s="1"/>
  <c r="H1037" i="26" s="1"/>
  <c r="I1037" i="26" s="1"/>
  <c r="J1037" i="26" s="1"/>
  <c r="K1037" i="26" s="1"/>
  <c r="F1036" i="26"/>
  <c r="G1036" i="26" s="1"/>
  <c r="H1036" i="26" s="1"/>
  <c r="I1036" i="26" s="1"/>
  <c r="J1036" i="26" s="1"/>
  <c r="K1036" i="26" s="1"/>
  <c r="E1035" i="26"/>
  <c r="F1035" i="26" s="1"/>
  <c r="G1035" i="26" s="1"/>
  <c r="H1035" i="26" s="1"/>
  <c r="I1035" i="26" s="1"/>
  <c r="J1035" i="26" s="1"/>
  <c r="K1035" i="26" s="1"/>
  <c r="E1034" i="26"/>
  <c r="F1034" i="26" s="1"/>
  <c r="G1034" i="26" s="1"/>
  <c r="H1034" i="26" s="1"/>
  <c r="I1034" i="26" s="1"/>
  <c r="J1034" i="26" s="1"/>
  <c r="K1034" i="26" s="1"/>
  <c r="E1033" i="26"/>
  <c r="F1033" i="26" s="1"/>
  <c r="G1033" i="26" s="1"/>
  <c r="H1033" i="26" s="1"/>
  <c r="I1033" i="26" s="1"/>
  <c r="J1033" i="26" s="1"/>
  <c r="K1033" i="26" s="1"/>
  <c r="F1032" i="26"/>
  <c r="G1032" i="26" s="1"/>
  <c r="H1032" i="26" s="1"/>
  <c r="I1032" i="26" s="1"/>
  <c r="J1032" i="26" s="1"/>
  <c r="K1032" i="26" s="1"/>
  <c r="E1031" i="26"/>
  <c r="F1031" i="26" s="1"/>
  <c r="G1031" i="26" s="1"/>
  <c r="H1031" i="26" s="1"/>
  <c r="I1031" i="26" s="1"/>
  <c r="J1031" i="26" s="1"/>
  <c r="K1031" i="26" s="1"/>
  <c r="E1030" i="26"/>
  <c r="F1030" i="26" s="1"/>
  <c r="G1030" i="26" s="1"/>
  <c r="H1030" i="26" s="1"/>
  <c r="I1030" i="26" s="1"/>
  <c r="J1030" i="26" s="1"/>
  <c r="K1030" i="26" s="1"/>
  <c r="E1029" i="26"/>
  <c r="F1029" i="26" s="1"/>
  <c r="G1029" i="26" s="1"/>
  <c r="H1029" i="26" s="1"/>
  <c r="I1029" i="26" s="1"/>
  <c r="J1029" i="26" s="1"/>
  <c r="K1029" i="26" s="1"/>
  <c r="F1028" i="26"/>
  <c r="G1028" i="26" s="1"/>
  <c r="H1028" i="26" s="1"/>
  <c r="I1028" i="26" s="1"/>
  <c r="J1028" i="26" s="1"/>
  <c r="K1028" i="26" s="1"/>
  <c r="E1027" i="26"/>
  <c r="F1027" i="26" s="1"/>
  <c r="G1027" i="26" s="1"/>
  <c r="H1027" i="26" s="1"/>
  <c r="I1027" i="26" s="1"/>
  <c r="J1027" i="26" s="1"/>
  <c r="K1027" i="26" s="1"/>
  <c r="F1026" i="26"/>
  <c r="G1026" i="26" s="1"/>
  <c r="H1026" i="26" s="1"/>
  <c r="I1026" i="26" s="1"/>
  <c r="J1026" i="26" s="1"/>
  <c r="K1026" i="26" s="1"/>
  <c r="F1025" i="26"/>
  <c r="G1025" i="26" s="1"/>
  <c r="H1025" i="26" s="1"/>
  <c r="I1025" i="26" s="1"/>
  <c r="J1025" i="26" s="1"/>
  <c r="K1025" i="26" s="1"/>
  <c r="F1024" i="26"/>
  <c r="G1024" i="26" s="1"/>
  <c r="H1024" i="26" s="1"/>
  <c r="I1024" i="26" s="1"/>
  <c r="J1024" i="26" s="1"/>
  <c r="K1024" i="26" s="1"/>
  <c r="B1024" i="26"/>
  <c r="B1025" i="26" s="1"/>
  <c r="B1026" i="26" s="1"/>
  <c r="B1027" i="26" s="1"/>
  <c r="B1028" i="26" s="1"/>
  <c r="B1029" i="26" s="1"/>
  <c r="B1030" i="26" s="1"/>
  <c r="B1031" i="26" s="1"/>
  <c r="B1032" i="26" s="1"/>
  <c r="B1033" i="26" s="1"/>
  <c r="B1034" i="26" s="1"/>
  <c r="B1035" i="26" s="1"/>
  <c r="B1036" i="26" s="1"/>
  <c r="B1037" i="26" s="1"/>
  <c r="B1038" i="26" s="1"/>
  <c r="B1039" i="26" s="1"/>
  <c r="B1040" i="26" s="1"/>
  <c r="B1041" i="26" s="1"/>
  <c r="B1042" i="26" s="1"/>
  <c r="B1043" i="26" s="1"/>
  <c r="B1044" i="26" s="1"/>
  <c r="B1045" i="26" s="1"/>
  <c r="B1046" i="26" s="1"/>
  <c r="F1023" i="26"/>
  <c r="G1023" i="26" s="1"/>
  <c r="H1023" i="26" s="1"/>
  <c r="I1023" i="26" s="1"/>
  <c r="J1023" i="26" s="1"/>
  <c r="K1023" i="26" s="1"/>
  <c r="F1022" i="26"/>
  <c r="G1022" i="26" s="1"/>
  <c r="H1022" i="26" s="1"/>
  <c r="I1022" i="26" s="1"/>
  <c r="J1022" i="26" s="1"/>
  <c r="K1022" i="26" s="1"/>
  <c r="F1021" i="26"/>
  <c r="G1021" i="26" s="1"/>
  <c r="H1021" i="26" s="1"/>
  <c r="I1021" i="26" s="1"/>
  <c r="J1021" i="26" s="1"/>
  <c r="K1021" i="26" s="1"/>
  <c r="F1020" i="26"/>
  <c r="G1020" i="26" s="1"/>
  <c r="H1020" i="26" s="1"/>
  <c r="I1020" i="26" s="1"/>
  <c r="J1020" i="26" s="1"/>
  <c r="K1020" i="26" s="1"/>
  <c r="F1019" i="26"/>
  <c r="G1019" i="26" s="1"/>
  <c r="H1019" i="26" s="1"/>
  <c r="I1019" i="26" s="1"/>
  <c r="J1019" i="26" s="1"/>
  <c r="K1019" i="26" s="1"/>
  <c r="B1000" i="26"/>
  <c r="B1001" i="26" s="1"/>
  <c r="B1002" i="26" s="1"/>
  <c r="B1003" i="26" s="1"/>
  <c r="B1004" i="26" s="1"/>
  <c r="B1005" i="26" s="1"/>
  <c r="B1006" i="26" s="1"/>
  <c r="B1007" i="26" s="1"/>
  <c r="B1008" i="26" s="1"/>
  <c r="B1009" i="26" s="1"/>
  <c r="B1010" i="26" s="1"/>
  <c r="B1011" i="26" s="1"/>
  <c r="B1012" i="26" s="1"/>
  <c r="B1013" i="26" s="1"/>
  <c r="B1014" i="26" s="1"/>
  <c r="B1015" i="26" s="1"/>
  <c r="B1016" i="26" s="1"/>
  <c r="B1017" i="26" s="1"/>
  <c r="B1018" i="26" s="1"/>
  <c r="B1019" i="26" s="1"/>
  <c r="B1020" i="26" s="1"/>
  <c r="B1021" i="26" s="1"/>
  <c r="B1022" i="26" s="1"/>
  <c r="F998" i="26"/>
  <c r="G998" i="26" s="1"/>
  <c r="H998" i="26" s="1"/>
  <c r="I998" i="26" s="1"/>
  <c r="J998" i="26" s="1"/>
  <c r="K998" i="26" s="1"/>
  <c r="F997" i="26"/>
  <c r="G997" i="26" s="1"/>
  <c r="H997" i="26" s="1"/>
  <c r="I997" i="26" s="1"/>
  <c r="J997" i="26" s="1"/>
  <c r="K997" i="26" s="1"/>
  <c r="F996" i="26"/>
  <c r="G996" i="26" s="1"/>
  <c r="H996" i="26" s="1"/>
  <c r="I996" i="26" s="1"/>
  <c r="J996" i="26" s="1"/>
  <c r="K996" i="26" s="1"/>
  <c r="F995" i="26"/>
  <c r="G995" i="26" s="1"/>
  <c r="H995" i="26" s="1"/>
  <c r="I995" i="26" s="1"/>
  <c r="J995" i="26" s="1"/>
  <c r="K995" i="26" s="1"/>
  <c r="B976" i="26"/>
  <c r="B977" i="26" s="1"/>
  <c r="B978" i="26" s="1"/>
  <c r="B979" i="26" s="1"/>
  <c r="B980" i="26" s="1"/>
  <c r="B981" i="26" s="1"/>
  <c r="B982" i="26" s="1"/>
  <c r="B983" i="26" s="1"/>
  <c r="B984" i="26" s="1"/>
  <c r="B985" i="26" s="1"/>
  <c r="B986" i="26" s="1"/>
  <c r="B987" i="26" s="1"/>
  <c r="B988" i="26" s="1"/>
  <c r="B989" i="26" s="1"/>
  <c r="B990" i="26" s="1"/>
  <c r="B991" i="26" s="1"/>
  <c r="B992" i="26" s="1"/>
  <c r="B993" i="26" s="1"/>
  <c r="B994" i="26" s="1"/>
  <c r="B995" i="26" s="1"/>
  <c r="B996" i="26" s="1"/>
  <c r="B997" i="26" s="1"/>
  <c r="B998" i="26" s="1"/>
  <c r="F974" i="26"/>
  <c r="G974" i="26" s="1"/>
  <c r="H974" i="26" s="1"/>
  <c r="I974" i="26" s="1"/>
  <c r="J974" i="26" s="1"/>
  <c r="K974" i="26" s="1"/>
  <c r="F973" i="26"/>
  <c r="G973" i="26" s="1"/>
  <c r="H973" i="26" s="1"/>
  <c r="I973" i="26" s="1"/>
  <c r="J973" i="26" s="1"/>
  <c r="K973" i="26" s="1"/>
  <c r="F972" i="26"/>
  <c r="G972" i="26" s="1"/>
  <c r="H972" i="26" s="1"/>
  <c r="I972" i="26" s="1"/>
  <c r="J972" i="26" s="1"/>
  <c r="K972" i="26" s="1"/>
  <c r="F971" i="26"/>
  <c r="G971" i="26" s="1"/>
  <c r="H971" i="26" s="1"/>
  <c r="I971" i="26" s="1"/>
  <c r="J971" i="26" s="1"/>
  <c r="K971" i="26" s="1"/>
  <c r="B952" i="26"/>
  <c r="B953" i="26" s="1"/>
  <c r="B954" i="26" s="1"/>
  <c r="B955" i="26" s="1"/>
  <c r="B956" i="26" s="1"/>
  <c r="B957" i="26" s="1"/>
  <c r="B958" i="26" s="1"/>
  <c r="B959" i="26" s="1"/>
  <c r="B960" i="26" s="1"/>
  <c r="B961" i="26" s="1"/>
  <c r="B962" i="26" s="1"/>
  <c r="B963" i="26" s="1"/>
  <c r="B964" i="26" s="1"/>
  <c r="B965" i="26" s="1"/>
  <c r="B966" i="26" s="1"/>
  <c r="B967" i="26" s="1"/>
  <c r="B968" i="26" s="1"/>
  <c r="B969" i="26" s="1"/>
  <c r="B970" i="26" s="1"/>
  <c r="B971" i="26" s="1"/>
  <c r="B972" i="26" s="1"/>
  <c r="B973" i="26" s="1"/>
  <c r="B974" i="26" s="1"/>
  <c r="F950" i="26"/>
  <c r="G950" i="26" s="1"/>
  <c r="H950" i="26" s="1"/>
  <c r="I950" i="26" s="1"/>
  <c r="J950" i="26" s="1"/>
  <c r="K950" i="26" s="1"/>
  <c r="F949" i="26"/>
  <c r="G949" i="26" s="1"/>
  <c r="H949" i="26" s="1"/>
  <c r="I949" i="26" s="1"/>
  <c r="J949" i="26" s="1"/>
  <c r="K949" i="26" s="1"/>
  <c r="F948" i="26"/>
  <c r="G948" i="26" s="1"/>
  <c r="H948" i="26" s="1"/>
  <c r="I948" i="26" s="1"/>
  <c r="J948" i="26" s="1"/>
  <c r="K948" i="26" s="1"/>
  <c r="F947" i="26"/>
  <c r="G947" i="26" s="1"/>
  <c r="H947" i="26" s="1"/>
  <c r="I947" i="26" s="1"/>
  <c r="J947" i="26" s="1"/>
  <c r="K947" i="26" s="1"/>
  <c r="B928" i="26"/>
  <c r="B929" i="26" s="1"/>
  <c r="B930" i="26" s="1"/>
  <c r="B931" i="26" s="1"/>
  <c r="B932" i="26" s="1"/>
  <c r="B933" i="26" s="1"/>
  <c r="B934" i="26" s="1"/>
  <c r="B935" i="26" s="1"/>
  <c r="B936" i="26" s="1"/>
  <c r="B937" i="26" s="1"/>
  <c r="B938" i="26" s="1"/>
  <c r="B939" i="26" s="1"/>
  <c r="B940" i="26" s="1"/>
  <c r="B941" i="26" s="1"/>
  <c r="B942" i="26" s="1"/>
  <c r="B943" i="26" s="1"/>
  <c r="B944" i="26" s="1"/>
  <c r="B945" i="26" s="1"/>
  <c r="B946" i="26" s="1"/>
  <c r="B947" i="26" s="1"/>
  <c r="B948" i="26" s="1"/>
  <c r="B949" i="26" s="1"/>
  <c r="B950" i="26" s="1"/>
  <c r="E927" i="26"/>
  <c r="E951" i="26" s="1"/>
  <c r="F926" i="26"/>
  <c r="G926" i="26" s="1"/>
  <c r="H926" i="26" s="1"/>
  <c r="I926" i="26" s="1"/>
  <c r="J926" i="26" s="1"/>
  <c r="K926" i="26" s="1"/>
  <c r="F925" i="26"/>
  <c r="G925" i="26" s="1"/>
  <c r="H925" i="26" s="1"/>
  <c r="I925" i="26" s="1"/>
  <c r="J925" i="26" s="1"/>
  <c r="K925" i="26" s="1"/>
  <c r="F924" i="26"/>
  <c r="G924" i="26" s="1"/>
  <c r="H924" i="26" s="1"/>
  <c r="I924" i="26" s="1"/>
  <c r="J924" i="26" s="1"/>
  <c r="K924" i="26" s="1"/>
  <c r="F923" i="26"/>
  <c r="G923" i="26" s="1"/>
  <c r="H923" i="26" s="1"/>
  <c r="I923" i="26" s="1"/>
  <c r="J923" i="26" s="1"/>
  <c r="K923" i="26" s="1"/>
  <c r="E919" i="26"/>
  <c r="F919" i="26" s="1"/>
  <c r="G919" i="26" s="1"/>
  <c r="H919" i="26" s="1"/>
  <c r="I919" i="26" s="1"/>
  <c r="J919" i="26" s="1"/>
  <c r="K919" i="26" s="1"/>
  <c r="E915" i="26"/>
  <c r="F915" i="26" s="1"/>
  <c r="G915" i="26" s="1"/>
  <c r="H915" i="26" s="1"/>
  <c r="I915" i="26" s="1"/>
  <c r="J915" i="26" s="1"/>
  <c r="K915" i="26" s="1"/>
  <c r="E911" i="26"/>
  <c r="F911" i="26" s="1"/>
  <c r="G911" i="26" s="1"/>
  <c r="H911" i="26" s="1"/>
  <c r="I911" i="26" s="1"/>
  <c r="J911" i="26" s="1"/>
  <c r="K911" i="26" s="1"/>
  <c r="E907" i="26"/>
  <c r="F907" i="26" s="1"/>
  <c r="G907" i="26" s="1"/>
  <c r="H907" i="26" s="1"/>
  <c r="I907" i="26" s="1"/>
  <c r="J907" i="26" s="1"/>
  <c r="K907" i="26" s="1"/>
  <c r="B904" i="26"/>
  <c r="B905" i="26" s="1"/>
  <c r="B906" i="26" s="1"/>
  <c r="B907" i="26" s="1"/>
  <c r="B908" i="26" s="1"/>
  <c r="B909" i="26" s="1"/>
  <c r="B910" i="26" s="1"/>
  <c r="B911" i="26" s="1"/>
  <c r="B912" i="26" s="1"/>
  <c r="B913" i="26" s="1"/>
  <c r="B914" i="26" s="1"/>
  <c r="B915" i="26" s="1"/>
  <c r="B916" i="26" s="1"/>
  <c r="B917" i="26" s="1"/>
  <c r="B918" i="26" s="1"/>
  <c r="B919" i="26" s="1"/>
  <c r="B920" i="26" s="1"/>
  <c r="B921" i="26" s="1"/>
  <c r="B922" i="26" s="1"/>
  <c r="B923" i="26" s="1"/>
  <c r="B924" i="26" s="1"/>
  <c r="B925" i="26" s="1"/>
  <c r="B926" i="26" s="1"/>
  <c r="F903" i="26"/>
  <c r="G903" i="26" s="1"/>
  <c r="H903" i="26" s="1"/>
  <c r="I903" i="26" s="1"/>
  <c r="J903" i="26" s="1"/>
  <c r="K903" i="26" s="1"/>
  <c r="F902" i="26"/>
  <c r="G902" i="26" s="1"/>
  <c r="H902" i="26" s="1"/>
  <c r="I902" i="26" s="1"/>
  <c r="J902" i="26" s="1"/>
  <c r="K902" i="26" s="1"/>
  <c r="F901" i="26"/>
  <c r="G901" i="26" s="1"/>
  <c r="H901" i="26" s="1"/>
  <c r="I901" i="26" s="1"/>
  <c r="J901" i="26" s="1"/>
  <c r="K901" i="26" s="1"/>
  <c r="F900" i="26"/>
  <c r="G900" i="26" s="1"/>
  <c r="H900" i="26" s="1"/>
  <c r="I900" i="26" s="1"/>
  <c r="J900" i="26" s="1"/>
  <c r="K900" i="26" s="1"/>
  <c r="F899" i="26"/>
  <c r="G899" i="26" s="1"/>
  <c r="H899" i="26" s="1"/>
  <c r="I899" i="26" s="1"/>
  <c r="J899" i="26" s="1"/>
  <c r="K899" i="26" s="1"/>
  <c r="B880" i="26"/>
  <c r="B881" i="26" s="1"/>
  <c r="B882" i="26" s="1"/>
  <c r="B883" i="26" s="1"/>
  <c r="B884" i="26" s="1"/>
  <c r="B885" i="26" s="1"/>
  <c r="B886" i="26" s="1"/>
  <c r="B887" i="26" s="1"/>
  <c r="B888" i="26" s="1"/>
  <c r="B889" i="26" s="1"/>
  <c r="B890" i="26" s="1"/>
  <c r="B891" i="26" s="1"/>
  <c r="B892" i="26" s="1"/>
  <c r="B893" i="26" s="1"/>
  <c r="B894" i="26" s="1"/>
  <c r="B895" i="26" s="1"/>
  <c r="B896" i="26" s="1"/>
  <c r="B897" i="26" s="1"/>
  <c r="B898" i="26" s="1"/>
  <c r="B899" i="26" s="1"/>
  <c r="B900" i="26" s="1"/>
  <c r="B901" i="26" s="1"/>
  <c r="B902" i="26" s="1"/>
  <c r="F878" i="26"/>
  <c r="G878" i="26" s="1"/>
  <c r="H878" i="26" s="1"/>
  <c r="I878" i="26" s="1"/>
  <c r="J878" i="26" s="1"/>
  <c r="K878" i="26" s="1"/>
  <c r="F877" i="26"/>
  <c r="G877" i="26" s="1"/>
  <c r="H877" i="26" s="1"/>
  <c r="I877" i="26" s="1"/>
  <c r="J877" i="26" s="1"/>
  <c r="K877" i="26" s="1"/>
  <c r="F876" i="26"/>
  <c r="G876" i="26" s="1"/>
  <c r="H876" i="26" s="1"/>
  <c r="I876" i="26" s="1"/>
  <c r="J876" i="26" s="1"/>
  <c r="K876" i="26" s="1"/>
  <c r="F875" i="26"/>
  <c r="G875" i="26" s="1"/>
  <c r="H875" i="26" s="1"/>
  <c r="I875" i="26" s="1"/>
  <c r="J875" i="26" s="1"/>
  <c r="K875" i="26" s="1"/>
  <c r="B856" i="26"/>
  <c r="B857" i="26" s="1"/>
  <c r="B858" i="26" s="1"/>
  <c r="B859" i="26" s="1"/>
  <c r="B860" i="26" s="1"/>
  <c r="B861" i="26" s="1"/>
  <c r="B862" i="26" s="1"/>
  <c r="B863" i="26" s="1"/>
  <c r="B864" i="26" s="1"/>
  <c r="B865" i="26" s="1"/>
  <c r="B866" i="26" s="1"/>
  <c r="B867" i="26" s="1"/>
  <c r="B868" i="26" s="1"/>
  <c r="B869" i="26" s="1"/>
  <c r="B870" i="26" s="1"/>
  <c r="B871" i="26" s="1"/>
  <c r="B872" i="26" s="1"/>
  <c r="B873" i="26" s="1"/>
  <c r="B874" i="26" s="1"/>
  <c r="B875" i="26" s="1"/>
  <c r="B876" i="26" s="1"/>
  <c r="B877" i="26" s="1"/>
  <c r="B878" i="26" s="1"/>
  <c r="F854" i="26"/>
  <c r="G854" i="26" s="1"/>
  <c r="H854" i="26" s="1"/>
  <c r="I854" i="26" s="1"/>
  <c r="J854" i="26" s="1"/>
  <c r="K854" i="26" s="1"/>
  <c r="F853" i="26"/>
  <c r="G853" i="26" s="1"/>
  <c r="H853" i="26" s="1"/>
  <c r="I853" i="26" s="1"/>
  <c r="J853" i="26" s="1"/>
  <c r="K853" i="26" s="1"/>
  <c r="F852" i="26"/>
  <c r="G852" i="26" s="1"/>
  <c r="H852" i="26" s="1"/>
  <c r="I852" i="26" s="1"/>
  <c r="J852" i="26" s="1"/>
  <c r="K852" i="26" s="1"/>
  <c r="F851" i="26"/>
  <c r="G851" i="26" s="1"/>
  <c r="H851" i="26" s="1"/>
  <c r="I851" i="26" s="1"/>
  <c r="J851" i="26" s="1"/>
  <c r="K851" i="26" s="1"/>
  <c r="B832" i="26"/>
  <c r="B833" i="26" s="1"/>
  <c r="B834" i="26" s="1"/>
  <c r="B835" i="26" s="1"/>
  <c r="B836" i="26" s="1"/>
  <c r="B837" i="26" s="1"/>
  <c r="B838" i="26" s="1"/>
  <c r="B839" i="26" s="1"/>
  <c r="B840" i="26" s="1"/>
  <c r="B841" i="26" s="1"/>
  <c r="B842" i="26" s="1"/>
  <c r="B843" i="26" s="1"/>
  <c r="B844" i="26" s="1"/>
  <c r="B845" i="26" s="1"/>
  <c r="B846" i="26" s="1"/>
  <c r="B847" i="26" s="1"/>
  <c r="B848" i="26" s="1"/>
  <c r="B849" i="26" s="1"/>
  <c r="B850" i="26" s="1"/>
  <c r="B851" i="26" s="1"/>
  <c r="B852" i="26" s="1"/>
  <c r="B853" i="26" s="1"/>
  <c r="B854" i="26" s="1"/>
  <c r="F830" i="26"/>
  <c r="G830" i="26" s="1"/>
  <c r="H830" i="26" s="1"/>
  <c r="I830" i="26" s="1"/>
  <c r="J830" i="26" s="1"/>
  <c r="K830" i="26" s="1"/>
  <c r="F829" i="26"/>
  <c r="G829" i="26" s="1"/>
  <c r="H829" i="26" s="1"/>
  <c r="I829" i="26" s="1"/>
  <c r="J829" i="26" s="1"/>
  <c r="K829" i="26" s="1"/>
  <c r="F828" i="26"/>
  <c r="G828" i="26" s="1"/>
  <c r="H828" i="26" s="1"/>
  <c r="I828" i="26" s="1"/>
  <c r="J828" i="26" s="1"/>
  <c r="K828" i="26" s="1"/>
  <c r="F827" i="26"/>
  <c r="G827" i="26" s="1"/>
  <c r="H827" i="26" s="1"/>
  <c r="I827" i="26" s="1"/>
  <c r="J827" i="26" s="1"/>
  <c r="K827" i="26" s="1"/>
  <c r="B808" i="26"/>
  <c r="B809" i="26" s="1"/>
  <c r="B810" i="26" s="1"/>
  <c r="B811" i="26" s="1"/>
  <c r="B812" i="26" s="1"/>
  <c r="B813" i="26" s="1"/>
  <c r="B814" i="26" s="1"/>
  <c r="B815" i="26" s="1"/>
  <c r="B816" i="26" s="1"/>
  <c r="B817" i="26" s="1"/>
  <c r="B818" i="26" s="1"/>
  <c r="B819" i="26" s="1"/>
  <c r="B820" i="26" s="1"/>
  <c r="B821" i="26" s="1"/>
  <c r="B822" i="26" s="1"/>
  <c r="B823" i="26" s="1"/>
  <c r="B824" i="26" s="1"/>
  <c r="B825" i="26" s="1"/>
  <c r="B826" i="26" s="1"/>
  <c r="B827" i="26" s="1"/>
  <c r="B828" i="26" s="1"/>
  <c r="B829" i="26" s="1"/>
  <c r="B830" i="26" s="1"/>
  <c r="F806" i="26"/>
  <c r="G806" i="26" s="1"/>
  <c r="H806" i="26" s="1"/>
  <c r="I806" i="26" s="1"/>
  <c r="J806" i="26" s="1"/>
  <c r="K806" i="26" s="1"/>
  <c r="F805" i="26"/>
  <c r="G805" i="26" s="1"/>
  <c r="H805" i="26" s="1"/>
  <c r="I805" i="26" s="1"/>
  <c r="J805" i="26" s="1"/>
  <c r="K805" i="26" s="1"/>
  <c r="F804" i="26"/>
  <c r="G804" i="26" s="1"/>
  <c r="H804" i="26" s="1"/>
  <c r="I804" i="26" s="1"/>
  <c r="J804" i="26" s="1"/>
  <c r="K804" i="26" s="1"/>
  <c r="F803" i="26"/>
  <c r="G803" i="26" s="1"/>
  <c r="H803" i="26" s="1"/>
  <c r="I803" i="26" s="1"/>
  <c r="J803" i="26" s="1"/>
  <c r="K803" i="26" s="1"/>
  <c r="B784" i="26"/>
  <c r="B785" i="26" s="1"/>
  <c r="B786" i="26" s="1"/>
  <c r="B787" i="26" s="1"/>
  <c r="B788" i="26" s="1"/>
  <c r="B789" i="26" s="1"/>
  <c r="B790" i="26" s="1"/>
  <c r="B791" i="26" s="1"/>
  <c r="B792" i="26" s="1"/>
  <c r="B793" i="26" s="1"/>
  <c r="B794" i="26" s="1"/>
  <c r="B795" i="26" s="1"/>
  <c r="B796" i="26" s="1"/>
  <c r="B797" i="26" s="1"/>
  <c r="B798" i="26" s="1"/>
  <c r="B799" i="26" s="1"/>
  <c r="B800" i="26" s="1"/>
  <c r="B801" i="26" s="1"/>
  <c r="B802" i="26" s="1"/>
  <c r="B803" i="26" s="1"/>
  <c r="B804" i="26" s="1"/>
  <c r="B805" i="26" s="1"/>
  <c r="B806" i="26" s="1"/>
  <c r="E783" i="26"/>
  <c r="E807" i="26" s="1"/>
  <c r="F782" i="26"/>
  <c r="G782" i="26" s="1"/>
  <c r="H782" i="26" s="1"/>
  <c r="I782" i="26" s="1"/>
  <c r="J782" i="26" s="1"/>
  <c r="K782" i="26" s="1"/>
  <c r="F781" i="26"/>
  <c r="G781" i="26" s="1"/>
  <c r="H781" i="26" s="1"/>
  <c r="I781" i="26" s="1"/>
  <c r="J781" i="26" s="1"/>
  <c r="K781" i="26" s="1"/>
  <c r="F780" i="26"/>
  <c r="G780" i="26" s="1"/>
  <c r="H780" i="26" s="1"/>
  <c r="I780" i="26" s="1"/>
  <c r="J780" i="26" s="1"/>
  <c r="K780" i="26" s="1"/>
  <c r="F779" i="26"/>
  <c r="G779" i="26" s="1"/>
  <c r="H779" i="26" s="1"/>
  <c r="I779" i="26" s="1"/>
  <c r="J779" i="26" s="1"/>
  <c r="K779" i="26" s="1"/>
  <c r="E778" i="26"/>
  <c r="F778" i="26" s="1"/>
  <c r="G778" i="26" s="1"/>
  <c r="H778" i="26" s="1"/>
  <c r="I778" i="26" s="1"/>
  <c r="J778" i="26" s="1"/>
  <c r="K778" i="26" s="1"/>
  <c r="E777" i="26"/>
  <c r="F777" i="26" s="1"/>
  <c r="G777" i="26" s="1"/>
  <c r="H777" i="26" s="1"/>
  <c r="I777" i="26" s="1"/>
  <c r="J777" i="26" s="1"/>
  <c r="K777" i="26" s="1"/>
  <c r="E776" i="26"/>
  <c r="F776" i="26" s="1"/>
  <c r="G776" i="26" s="1"/>
  <c r="H776" i="26" s="1"/>
  <c r="I776" i="26" s="1"/>
  <c r="J776" i="26" s="1"/>
  <c r="K776" i="26" s="1"/>
  <c r="E775" i="26"/>
  <c r="F775" i="26" s="1"/>
  <c r="G775" i="26" s="1"/>
  <c r="H775" i="26" s="1"/>
  <c r="I775" i="26" s="1"/>
  <c r="J775" i="26" s="1"/>
  <c r="K775" i="26" s="1"/>
  <c r="E774" i="26"/>
  <c r="E802" i="26" s="1"/>
  <c r="F802" i="26" s="1"/>
  <c r="G802" i="26" s="1"/>
  <c r="H802" i="26" s="1"/>
  <c r="I802" i="26" s="1"/>
  <c r="J802" i="26" s="1"/>
  <c r="K802" i="26" s="1"/>
  <c r="E773" i="26"/>
  <c r="E797" i="26" s="1"/>
  <c r="E825" i="26" s="1"/>
  <c r="F825" i="26" s="1"/>
  <c r="G825" i="26" s="1"/>
  <c r="H825" i="26" s="1"/>
  <c r="I825" i="26" s="1"/>
  <c r="J825" i="26" s="1"/>
  <c r="K825" i="26" s="1"/>
  <c r="E772" i="26"/>
  <c r="F772" i="26" s="1"/>
  <c r="G772" i="26" s="1"/>
  <c r="H772" i="26" s="1"/>
  <c r="I772" i="26" s="1"/>
  <c r="J772" i="26" s="1"/>
  <c r="K772" i="26" s="1"/>
  <c r="E771" i="26"/>
  <c r="F771" i="26" s="1"/>
  <c r="G771" i="26" s="1"/>
  <c r="H771" i="26" s="1"/>
  <c r="I771" i="26" s="1"/>
  <c r="J771" i="26" s="1"/>
  <c r="K771" i="26" s="1"/>
  <c r="E767" i="26"/>
  <c r="F767" i="26" s="1"/>
  <c r="G767" i="26" s="1"/>
  <c r="H767" i="26" s="1"/>
  <c r="I767" i="26" s="1"/>
  <c r="J767" i="26" s="1"/>
  <c r="K767" i="26" s="1"/>
  <c r="E763" i="26"/>
  <c r="F763" i="26" s="1"/>
  <c r="G763" i="26" s="1"/>
  <c r="H763" i="26" s="1"/>
  <c r="I763" i="26" s="1"/>
  <c r="J763" i="26" s="1"/>
  <c r="K763" i="26" s="1"/>
  <c r="E762" i="26"/>
  <c r="E770" i="26" s="1"/>
  <c r="F770" i="26" s="1"/>
  <c r="G770" i="26" s="1"/>
  <c r="H770" i="26" s="1"/>
  <c r="I770" i="26" s="1"/>
  <c r="J770" i="26" s="1"/>
  <c r="K770" i="26" s="1"/>
  <c r="E761" i="26"/>
  <c r="E769" i="26" s="1"/>
  <c r="F769" i="26" s="1"/>
  <c r="G769" i="26" s="1"/>
  <c r="H769" i="26" s="1"/>
  <c r="I769" i="26" s="1"/>
  <c r="J769" i="26" s="1"/>
  <c r="K769" i="26" s="1"/>
  <c r="E760" i="26"/>
  <c r="F768" i="26" s="1"/>
  <c r="G768" i="26" s="1"/>
  <c r="H768" i="26" s="1"/>
  <c r="I768" i="26" s="1"/>
  <c r="J768" i="26" s="1"/>
  <c r="K768" i="26" s="1"/>
  <c r="B760" i="26"/>
  <c r="B761" i="26" s="1"/>
  <c r="B762" i="26" s="1"/>
  <c r="B763" i="26" s="1"/>
  <c r="B764" i="26" s="1"/>
  <c r="B765" i="26" s="1"/>
  <c r="B766" i="26" s="1"/>
  <c r="B767" i="26" s="1"/>
  <c r="B768" i="26" s="1"/>
  <c r="B769" i="26" s="1"/>
  <c r="B770" i="26" s="1"/>
  <c r="B771" i="26" s="1"/>
  <c r="B772" i="26" s="1"/>
  <c r="B773" i="26" s="1"/>
  <c r="B774" i="26" s="1"/>
  <c r="B775" i="26" s="1"/>
  <c r="B776" i="26" s="1"/>
  <c r="B777" i="26" s="1"/>
  <c r="B778" i="26" s="1"/>
  <c r="B779" i="26" s="1"/>
  <c r="B780" i="26" s="1"/>
  <c r="B781" i="26" s="1"/>
  <c r="B782" i="26" s="1"/>
  <c r="F759" i="26"/>
  <c r="G759" i="26" s="1"/>
  <c r="H759" i="26" s="1"/>
  <c r="I759" i="26" s="1"/>
  <c r="J759" i="26" s="1"/>
  <c r="K759" i="26" s="1"/>
  <c r="F758" i="26"/>
  <c r="G758" i="26" s="1"/>
  <c r="H758" i="26" s="1"/>
  <c r="I758" i="26" s="1"/>
  <c r="J758" i="26" s="1"/>
  <c r="K758" i="26" s="1"/>
  <c r="F757" i="26"/>
  <c r="G757" i="26" s="1"/>
  <c r="H757" i="26" s="1"/>
  <c r="I757" i="26" s="1"/>
  <c r="J757" i="26" s="1"/>
  <c r="K757" i="26" s="1"/>
  <c r="F756" i="26"/>
  <c r="G756" i="26" s="1"/>
  <c r="H756" i="26" s="1"/>
  <c r="I756" i="26" s="1"/>
  <c r="J756" i="26" s="1"/>
  <c r="K756" i="26" s="1"/>
  <c r="F755" i="26"/>
  <c r="G755" i="26" s="1"/>
  <c r="H755" i="26" s="1"/>
  <c r="I755" i="26" s="1"/>
  <c r="J755" i="26" s="1"/>
  <c r="K755" i="26" s="1"/>
  <c r="E754" i="26"/>
  <c r="F754" i="26" s="1"/>
  <c r="G754" i="26" s="1"/>
  <c r="H754" i="26" s="1"/>
  <c r="I754" i="26" s="1"/>
  <c r="J754" i="26" s="1"/>
  <c r="K754" i="26" s="1"/>
  <c r="E753" i="26"/>
  <c r="F753" i="26" s="1"/>
  <c r="G753" i="26" s="1"/>
  <c r="H753" i="26" s="1"/>
  <c r="I753" i="26" s="1"/>
  <c r="J753" i="26" s="1"/>
  <c r="K753" i="26" s="1"/>
  <c r="E752" i="26"/>
  <c r="F752" i="26" s="1"/>
  <c r="G752" i="26" s="1"/>
  <c r="H752" i="26" s="1"/>
  <c r="I752" i="26" s="1"/>
  <c r="J752" i="26" s="1"/>
  <c r="K752" i="26" s="1"/>
  <c r="E751" i="26"/>
  <c r="F751" i="26" s="1"/>
  <c r="G751" i="26" s="1"/>
  <c r="H751" i="26" s="1"/>
  <c r="I751" i="26" s="1"/>
  <c r="J751" i="26" s="1"/>
  <c r="K751" i="26" s="1"/>
  <c r="F750" i="26"/>
  <c r="G750" i="26" s="1"/>
  <c r="H750" i="26" s="1"/>
  <c r="I750" i="26" s="1"/>
  <c r="J750" i="26" s="1"/>
  <c r="K750" i="26" s="1"/>
  <c r="F749" i="26"/>
  <c r="G749" i="26" s="1"/>
  <c r="H749" i="26" s="1"/>
  <c r="I749" i="26" s="1"/>
  <c r="J749" i="26" s="1"/>
  <c r="K749" i="26" s="1"/>
  <c r="F748" i="26"/>
  <c r="G748" i="26" s="1"/>
  <c r="H748" i="26" s="1"/>
  <c r="I748" i="26" s="1"/>
  <c r="J748" i="26" s="1"/>
  <c r="K748" i="26" s="1"/>
  <c r="E747" i="26"/>
  <c r="F747" i="26" s="1"/>
  <c r="G747" i="26" s="1"/>
  <c r="H747" i="26" s="1"/>
  <c r="I747" i="26" s="1"/>
  <c r="J747" i="26" s="1"/>
  <c r="K747" i="26" s="1"/>
  <c r="E746" i="26"/>
  <c r="F746" i="26" s="1"/>
  <c r="G746" i="26" s="1"/>
  <c r="H746" i="26" s="1"/>
  <c r="I746" i="26" s="1"/>
  <c r="J746" i="26" s="1"/>
  <c r="K746" i="26" s="1"/>
  <c r="E745" i="26"/>
  <c r="F745" i="26" s="1"/>
  <c r="G745" i="26" s="1"/>
  <c r="H745" i="26" s="1"/>
  <c r="I745" i="26" s="1"/>
  <c r="J745" i="26" s="1"/>
  <c r="K745" i="26" s="1"/>
  <c r="F744" i="26"/>
  <c r="G744" i="26" s="1"/>
  <c r="H744" i="26" s="1"/>
  <c r="I744" i="26" s="1"/>
  <c r="J744" i="26" s="1"/>
  <c r="K744" i="26" s="1"/>
  <c r="E743" i="26"/>
  <c r="F743" i="26" s="1"/>
  <c r="G743" i="26" s="1"/>
  <c r="H743" i="26" s="1"/>
  <c r="I743" i="26" s="1"/>
  <c r="J743" i="26" s="1"/>
  <c r="K743" i="26" s="1"/>
  <c r="E742" i="26"/>
  <c r="F742" i="26" s="1"/>
  <c r="G742" i="26" s="1"/>
  <c r="H742" i="26" s="1"/>
  <c r="I742" i="26" s="1"/>
  <c r="J742" i="26" s="1"/>
  <c r="K742" i="26" s="1"/>
  <c r="E741" i="26"/>
  <c r="F741" i="26" s="1"/>
  <c r="G741" i="26" s="1"/>
  <c r="H741" i="26" s="1"/>
  <c r="I741" i="26" s="1"/>
  <c r="J741" i="26" s="1"/>
  <c r="K741" i="26" s="1"/>
  <c r="F740" i="26"/>
  <c r="G740" i="26" s="1"/>
  <c r="H740" i="26" s="1"/>
  <c r="I740" i="26" s="1"/>
  <c r="J740" i="26" s="1"/>
  <c r="K740" i="26" s="1"/>
  <c r="E739" i="26"/>
  <c r="F739" i="26" s="1"/>
  <c r="G739" i="26" s="1"/>
  <c r="H739" i="26" s="1"/>
  <c r="I739" i="26" s="1"/>
  <c r="J739" i="26" s="1"/>
  <c r="K739" i="26" s="1"/>
  <c r="F738" i="26"/>
  <c r="G738" i="26" s="1"/>
  <c r="H738" i="26" s="1"/>
  <c r="I738" i="26" s="1"/>
  <c r="J738" i="26" s="1"/>
  <c r="K738" i="26" s="1"/>
  <c r="F737" i="26"/>
  <c r="G737" i="26" s="1"/>
  <c r="H737" i="26" s="1"/>
  <c r="I737" i="26" s="1"/>
  <c r="J737" i="26" s="1"/>
  <c r="K737" i="26" s="1"/>
  <c r="F736" i="26"/>
  <c r="G736" i="26" s="1"/>
  <c r="H736" i="26" s="1"/>
  <c r="I736" i="26" s="1"/>
  <c r="J736" i="26" s="1"/>
  <c r="K736" i="26" s="1"/>
  <c r="B736" i="26"/>
  <c r="B737" i="26" s="1"/>
  <c r="B738" i="26" s="1"/>
  <c r="B739" i="26" s="1"/>
  <c r="B740" i="26" s="1"/>
  <c r="B741" i="26" s="1"/>
  <c r="B742" i="26" s="1"/>
  <c r="B743" i="26" s="1"/>
  <c r="B744" i="26" s="1"/>
  <c r="B745" i="26" s="1"/>
  <c r="B746" i="26" s="1"/>
  <c r="B747" i="26" s="1"/>
  <c r="B748" i="26" s="1"/>
  <c r="B749" i="26" s="1"/>
  <c r="B750" i="26" s="1"/>
  <c r="B751" i="26" s="1"/>
  <c r="B752" i="26" s="1"/>
  <c r="B753" i="26" s="1"/>
  <c r="B754" i="26" s="1"/>
  <c r="B755" i="26" s="1"/>
  <c r="B756" i="26" s="1"/>
  <c r="B757" i="26" s="1"/>
  <c r="B758" i="26" s="1"/>
  <c r="F735" i="26"/>
  <c r="G735" i="26" s="1"/>
  <c r="H735" i="26" s="1"/>
  <c r="I735" i="26" s="1"/>
  <c r="J735" i="26" s="1"/>
  <c r="K735" i="26" s="1"/>
  <c r="F734" i="26"/>
  <c r="G734" i="26" s="1"/>
  <c r="H734" i="26" s="1"/>
  <c r="I734" i="26" s="1"/>
  <c r="J734" i="26" s="1"/>
  <c r="K734" i="26" s="1"/>
  <c r="F733" i="26"/>
  <c r="G733" i="26" s="1"/>
  <c r="H733" i="26" s="1"/>
  <c r="I733" i="26" s="1"/>
  <c r="J733" i="26" s="1"/>
  <c r="K733" i="26" s="1"/>
  <c r="F732" i="26"/>
  <c r="G732" i="26" s="1"/>
  <c r="H732" i="26" s="1"/>
  <c r="I732" i="26" s="1"/>
  <c r="J732" i="26" s="1"/>
  <c r="K732" i="26" s="1"/>
  <c r="F731" i="26"/>
  <c r="G731" i="26" s="1"/>
  <c r="H731" i="26" s="1"/>
  <c r="I731" i="26" s="1"/>
  <c r="J731" i="26" s="1"/>
  <c r="K731" i="26" s="1"/>
  <c r="E727" i="26"/>
  <c r="F727" i="26" s="1"/>
  <c r="G727" i="26" s="1"/>
  <c r="H727" i="26" s="1"/>
  <c r="I727" i="26" s="1"/>
  <c r="J727" i="26" s="1"/>
  <c r="K727" i="26" s="1"/>
  <c r="E723" i="26"/>
  <c r="F723" i="26" s="1"/>
  <c r="G723" i="26" s="1"/>
  <c r="H723" i="26" s="1"/>
  <c r="I723" i="26" s="1"/>
  <c r="J723" i="26" s="1"/>
  <c r="K723" i="26" s="1"/>
  <c r="E719" i="26"/>
  <c r="F719" i="26" s="1"/>
  <c r="G719" i="26" s="1"/>
  <c r="H719" i="26" s="1"/>
  <c r="I719" i="26" s="1"/>
  <c r="J719" i="26" s="1"/>
  <c r="K719" i="26" s="1"/>
  <c r="E715" i="26"/>
  <c r="F715" i="26" s="1"/>
  <c r="G715" i="26" s="1"/>
  <c r="H715" i="26" s="1"/>
  <c r="I715" i="26" s="1"/>
  <c r="J715" i="26" s="1"/>
  <c r="K715" i="26" s="1"/>
  <c r="B712" i="26"/>
  <c r="B713" i="26" s="1"/>
  <c r="B714" i="26" s="1"/>
  <c r="B715" i="26" s="1"/>
  <c r="B716" i="26" s="1"/>
  <c r="B717" i="26" s="1"/>
  <c r="B718" i="26" s="1"/>
  <c r="B719" i="26" s="1"/>
  <c r="B720" i="26" s="1"/>
  <c r="B721" i="26" s="1"/>
  <c r="B722" i="26" s="1"/>
  <c r="B723" i="26" s="1"/>
  <c r="B724" i="26" s="1"/>
  <c r="B725" i="26" s="1"/>
  <c r="B726" i="26" s="1"/>
  <c r="B727" i="26" s="1"/>
  <c r="B728" i="26" s="1"/>
  <c r="B729" i="26" s="1"/>
  <c r="B730" i="26" s="1"/>
  <c r="B731" i="26" s="1"/>
  <c r="B732" i="26" s="1"/>
  <c r="B733" i="26" s="1"/>
  <c r="B734" i="26" s="1"/>
  <c r="F711" i="26"/>
  <c r="G711" i="26" s="1"/>
  <c r="H711" i="26" s="1"/>
  <c r="I711" i="26" s="1"/>
  <c r="J711" i="26" s="1"/>
  <c r="K711" i="26" s="1"/>
  <c r="F710" i="26"/>
  <c r="G710" i="26" s="1"/>
  <c r="H710" i="26" s="1"/>
  <c r="I710" i="26" s="1"/>
  <c r="J710" i="26" s="1"/>
  <c r="K710" i="26" s="1"/>
  <c r="F709" i="26"/>
  <c r="G709" i="26" s="1"/>
  <c r="H709" i="26" s="1"/>
  <c r="I709" i="26" s="1"/>
  <c r="J709" i="26" s="1"/>
  <c r="K709" i="26" s="1"/>
  <c r="F708" i="26"/>
  <c r="G708" i="26" s="1"/>
  <c r="H708" i="26" s="1"/>
  <c r="I708" i="26" s="1"/>
  <c r="J708" i="26" s="1"/>
  <c r="K708" i="26" s="1"/>
  <c r="F707" i="26"/>
  <c r="G707" i="26" s="1"/>
  <c r="H707" i="26" s="1"/>
  <c r="I707" i="26" s="1"/>
  <c r="J707" i="26" s="1"/>
  <c r="K707" i="26" s="1"/>
  <c r="E703" i="26"/>
  <c r="F703" i="26" s="1"/>
  <c r="G703" i="26" s="1"/>
  <c r="H703" i="26" s="1"/>
  <c r="I703" i="26" s="1"/>
  <c r="J703" i="26" s="1"/>
  <c r="K703" i="26" s="1"/>
  <c r="E699" i="26"/>
  <c r="F699" i="26" s="1"/>
  <c r="G699" i="26" s="1"/>
  <c r="H699" i="26" s="1"/>
  <c r="I699" i="26" s="1"/>
  <c r="J699" i="26" s="1"/>
  <c r="K699" i="26" s="1"/>
  <c r="E695" i="26"/>
  <c r="F695" i="26" s="1"/>
  <c r="G695" i="26" s="1"/>
  <c r="H695" i="26" s="1"/>
  <c r="I695" i="26" s="1"/>
  <c r="J695" i="26" s="1"/>
  <c r="K695" i="26" s="1"/>
  <c r="E691" i="26"/>
  <c r="F691" i="26" s="1"/>
  <c r="G691" i="26" s="1"/>
  <c r="H691" i="26" s="1"/>
  <c r="I691" i="26" s="1"/>
  <c r="J691" i="26" s="1"/>
  <c r="K691" i="26" s="1"/>
  <c r="B688" i="26"/>
  <c r="B689" i="26" s="1"/>
  <c r="B690" i="26" s="1"/>
  <c r="B691" i="26" s="1"/>
  <c r="B692" i="26" s="1"/>
  <c r="B693" i="26" s="1"/>
  <c r="B694" i="26" s="1"/>
  <c r="B695" i="26" s="1"/>
  <c r="B696" i="26" s="1"/>
  <c r="B697" i="26" s="1"/>
  <c r="B698" i="26" s="1"/>
  <c r="B699" i="26" s="1"/>
  <c r="B700" i="26" s="1"/>
  <c r="B701" i="26" s="1"/>
  <c r="B702" i="26" s="1"/>
  <c r="B703" i="26" s="1"/>
  <c r="B704" i="26" s="1"/>
  <c r="B705" i="26" s="1"/>
  <c r="B706" i="26" s="1"/>
  <c r="B707" i="26" s="1"/>
  <c r="B708" i="26" s="1"/>
  <c r="B709" i="26" s="1"/>
  <c r="B710" i="26" s="1"/>
  <c r="F687" i="26"/>
  <c r="G687" i="26" s="1"/>
  <c r="H687" i="26" s="1"/>
  <c r="I687" i="26" s="1"/>
  <c r="J687" i="26" s="1"/>
  <c r="K687" i="26" s="1"/>
  <c r="F686" i="26"/>
  <c r="G686" i="26" s="1"/>
  <c r="H686" i="26" s="1"/>
  <c r="I686" i="26" s="1"/>
  <c r="J686" i="26" s="1"/>
  <c r="K686" i="26" s="1"/>
  <c r="F685" i="26"/>
  <c r="G685" i="26" s="1"/>
  <c r="H685" i="26" s="1"/>
  <c r="I685" i="26" s="1"/>
  <c r="J685" i="26" s="1"/>
  <c r="K685" i="26" s="1"/>
  <c r="F684" i="26"/>
  <c r="G684" i="26" s="1"/>
  <c r="H684" i="26" s="1"/>
  <c r="I684" i="26" s="1"/>
  <c r="J684" i="26" s="1"/>
  <c r="K684" i="26" s="1"/>
  <c r="F683" i="26"/>
  <c r="G683" i="26" s="1"/>
  <c r="H683" i="26" s="1"/>
  <c r="I683" i="26" s="1"/>
  <c r="J683" i="26" s="1"/>
  <c r="K683" i="26" s="1"/>
  <c r="E679" i="26"/>
  <c r="F679" i="26" s="1"/>
  <c r="G679" i="26" s="1"/>
  <c r="H679" i="26" s="1"/>
  <c r="I679" i="26" s="1"/>
  <c r="J679" i="26" s="1"/>
  <c r="K679" i="26" s="1"/>
  <c r="E675" i="26"/>
  <c r="F675" i="26" s="1"/>
  <c r="G675" i="26" s="1"/>
  <c r="H675" i="26" s="1"/>
  <c r="I675" i="26" s="1"/>
  <c r="J675" i="26" s="1"/>
  <c r="K675" i="26" s="1"/>
  <c r="E671" i="26"/>
  <c r="F671" i="26" s="1"/>
  <c r="G671" i="26" s="1"/>
  <c r="H671" i="26" s="1"/>
  <c r="I671" i="26" s="1"/>
  <c r="J671" i="26" s="1"/>
  <c r="K671" i="26" s="1"/>
  <c r="E667" i="26"/>
  <c r="F667" i="26" s="1"/>
  <c r="G667" i="26" s="1"/>
  <c r="H667" i="26" s="1"/>
  <c r="I667" i="26" s="1"/>
  <c r="J667" i="26" s="1"/>
  <c r="K667" i="26" s="1"/>
  <c r="B664" i="26"/>
  <c r="B665" i="26" s="1"/>
  <c r="B666" i="26" s="1"/>
  <c r="B667" i="26" s="1"/>
  <c r="B668" i="26" s="1"/>
  <c r="B669" i="26" s="1"/>
  <c r="B670" i="26" s="1"/>
  <c r="B671" i="26" s="1"/>
  <c r="B672" i="26" s="1"/>
  <c r="B673" i="26" s="1"/>
  <c r="B674" i="26" s="1"/>
  <c r="B675" i="26" s="1"/>
  <c r="B676" i="26" s="1"/>
  <c r="B677" i="26" s="1"/>
  <c r="B678" i="26" s="1"/>
  <c r="B679" i="26" s="1"/>
  <c r="B680" i="26" s="1"/>
  <c r="B681" i="26" s="1"/>
  <c r="B682" i="26" s="1"/>
  <c r="B683" i="26" s="1"/>
  <c r="B684" i="26" s="1"/>
  <c r="B685" i="26" s="1"/>
  <c r="B686" i="26" s="1"/>
  <c r="F663" i="26"/>
  <c r="G663" i="26" s="1"/>
  <c r="H663" i="26" s="1"/>
  <c r="I663" i="26" s="1"/>
  <c r="J663" i="26" s="1"/>
  <c r="K663" i="26" s="1"/>
  <c r="F662" i="26"/>
  <c r="G662" i="26" s="1"/>
  <c r="H662" i="26" s="1"/>
  <c r="I662" i="26" s="1"/>
  <c r="J662" i="26" s="1"/>
  <c r="K662" i="26" s="1"/>
  <c r="F661" i="26"/>
  <c r="G661" i="26" s="1"/>
  <c r="H661" i="26" s="1"/>
  <c r="I661" i="26" s="1"/>
  <c r="J661" i="26" s="1"/>
  <c r="K661" i="26" s="1"/>
  <c r="F660" i="26"/>
  <c r="G660" i="26" s="1"/>
  <c r="H660" i="26" s="1"/>
  <c r="I660" i="26" s="1"/>
  <c r="J660" i="26" s="1"/>
  <c r="K660" i="26" s="1"/>
  <c r="F659" i="26"/>
  <c r="G659" i="26" s="1"/>
  <c r="H659" i="26" s="1"/>
  <c r="I659" i="26" s="1"/>
  <c r="J659" i="26" s="1"/>
  <c r="K659" i="26" s="1"/>
  <c r="E655" i="26"/>
  <c r="F655" i="26" s="1"/>
  <c r="G655" i="26" s="1"/>
  <c r="H655" i="26" s="1"/>
  <c r="I655" i="26" s="1"/>
  <c r="J655" i="26" s="1"/>
  <c r="K655" i="26" s="1"/>
  <c r="E651" i="26"/>
  <c r="F651" i="26" s="1"/>
  <c r="G651" i="26" s="1"/>
  <c r="H651" i="26" s="1"/>
  <c r="I651" i="26" s="1"/>
  <c r="J651" i="26" s="1"/>
  <c r="K651" i="26" s="1"/>
  <c r="E647" i="26"/>
  <c r="F647" i="26" s="1"/>
  <c r="G647" i="26" s="1"/>
  <c r="H647" i="26" s="1"/>
  <c r="I647" i="26" s="1"/>
  <c r="J647" i="26" s="1"/>
  <c r="K647" i="26" s="1"/>
  <c r="E643" i="26"/>
  <c r="F643" i="26" s="1"/>
  <c r="G643" i="26" s="1"/>
  <c r="H643" i="26" s="1"/>
  <c r="I643" i="26" s="1"/>
  <c r="J643" i="26" s="1"/>
  <c r="K643" i="26" s="1"/>
  <c r="B640" i="26"/>
  <c r="B641" i="26" s="1"/>
  <c r="B642" i="26" s="1"/>
  <c r="B643" i="26" s="1"/>
  <c r="B644" i="26" s="1"/>
  <c r="B645" i="26" s="1"/>
  <c r="B646" i="26" s="1"/>
  <c r="B647" i="26" s="1"/>
  <c r="B648" i="26" s="1"/>
  <c r="B649" i="26" s="1"/>
  <c r="B650" i="26" s="1"/>
  <c r="B651" i="26" s="1"/>
  <c r="B652" i="26" s="1"/>
  <c r="B653" i="26" s="1"/>
  <c r="B654" i="26" s="1"/>
  <c r="B655" i="26" s="1"/>
  <c r="B656" i="26" s="1"/>
  <c r="B657" i="26" s="1"/>
  <c r="B658" i="26" s="1"/>
  <c r="B659" i="26" s="1"/>
  <c r="B660" i="26" s="1"/>
  <c r="B661" i="26" s="1"/>
  <c r="B662" i="26" s="1"/>
  <c r="F639" i="26"/>
  <c r="G639" i="26" s="1"/>
  <c r="H639" i="26" s="1"/>
  <c r="I639" i="26" s="1"/>
  <c r="J639" i="26" s="1"/>
  <c r="K639" i="26" s="1"/>
  <c r="F638" i="26"/>
  <c r="G638" i="26" s="1"/>
  <c r="H638" i="26" s="1"/>
  <c r="I638" i="26" s="1"/>
  <c r="J638" i="26" s="1"/>
  <c r="K638" i="26" s="1"/>
  <c r="F637" i="26"/>
  <c r="G637" i="26" s="1"/>
  <c r="H637" i="26" s="1"/>
  <c r="I637" i="26" s="1"/>
  <c r="J637" i="26" s="1"/>
  <c r="K637" i="26" s="1"/>
  <c r="F636" i="26"/>
  <c r="G636" i="26" s="1"/>
  <c r="H636" i="26" s="1"/>
  <c r="I636" i="26" s="1"/>
  <c r="J636" i="26" s="1"/>
  <c r="K636" i="26" s="1"/>
  <c r="F635" i="26"/>
  <c r="G635" i="26" s="1"/>
  <c r="H635" i="26" s="1"/>
  <c r="I635" i="26" s="1"/>
  <c r="J635" i="26" s="1"/>
  <c r="K635" i="26" s="1"/>
  <c r="E631" i="26"/>
  <c r="F631" i="26" s="1"/>
  <c r="G631" i="26" s="1"/>
  <c r="H631" i="26" s="1"/>
  <c r="I631" i="26" s="1"/>
  <c r="J631" i="26" s="1"/>
  <c r="K631" i="26" s="1"/>
  <c r="E627" i="26"/>
  <c r="F627" i="26" s="1"/>
  <c r="G627" i="26" s="1"/>
  <c r="H627" i="26" s="1"/>
  <c r="I627" i="26" s="1"/>
  <c r="J627" i="26" s="1"/>
  <c r="K627" i="26" s="1"/>
  <c r="E623" i="26"/>
  <c r="F623" i="26" s="1"/>
  <c r="G623" i="26" s="1"/>
  <c r="H623" i="26" s="1"/>
  <c r="I623" i="26" s="1"/>
  <c r="J623" i="26" s="1"/>
  <c r="K623" i="26" s="1"/>
  <c r="E619" i="26"/>
  <c r="F619" i="26" s="1"/>
  <c r="G619" i="26" s="1"/>
  <c r="H619" i="26" s="1"/>
  <c r="I619" i="26" s="1"/>
  <c r="J619" i="26" s="1"/>
  <c r="K619" i="26" s="1"/>
  <c r="B616" i="26"/>
  <c r="B617" i="26" s="1"/>
  <c r="B618" i="26" s="1"/>
  <c r="B619" i="26" s="1"/>
  <c r="B620" i="26" s="1"/>
  <c r="B621" i="26" s="1"/>
  <c r="B622" i="26" s="1"/>
  <c r="B623" i="26" s="1"/>
  <c r="B624" i="26" s="1"/>
  <c r="B625" i="26" s="1"/>
  <c r="B626" i="26" s="1"/>
  <c r="B627" i="26" s="1"/>
  <c r="B628" i="26" s="1"/>
  <c r="B629" i="26" s="1"/>
  <c r="B630" i="26" s="1"/>
  <c r="B631" i="26" s="1"/>
  <c r="B632" i="26" s="1"/>
  <c r="B633" i="26" s="1"/>
  <c r="B634" i="26" s="1"/>
  <c r="B635" i="26" s="1"/>
  <c r="B636" i="26" s="1"/>
  <c r="B637" i="26" s="1"/>
  <c r="B638" i="26" s="1"/>
  <c r="F615" i="26"/>
  <c r="G615" i="26" s="1"/>
  <c r="H615" i="26" s="1"/>
  <c r="I615" i="26" s="1"/>
  <c r="J615" i="26" s="1"/>
  <c r="K615" i="26" s="1"/>
  <c r="F614" i="26"/>
  <c r="G614" i="26" s="1"/>
  <c r="H614" i="26" s="1"/>
  <c r="I614" i="26" s="1"/>
  <c r="J614" i="26" s="1"/>
  <c r="K614" i="26" s="1"/>
  <c r="F613" i="26"/>
  <c r="G613" i="26" s="1"/>
  <c r="H613" i="26" s="1"/>
  <c r="I613" i="26" s="1"/>
  <c r="J613" i="26" s="1"/>
  <c r="K613" i="26" s="1"/>
  <c r="F612" i="26"/>
  <c r="G612" i="26" s="1"/>
  <c r="H612" i="26" s="1"/>
  <c r="I612" i="26" s="1"/>
  <c r="J612" i="26" s="1"/>
  <c r="K612" i="26" s="1"/>
  <c r="F611" i="26"/>
  <c r="G611" i="26" s="1"/>
  <c r="H611" i="26" s="1"/>
  <c r="I611" i="26" s="1"/>
  <c r="J611" i="26" s="1"/>
  <c r="K611" i="26" s="1"/>
  <c r="E607" i="26"/>
  <c r="F607" i="26" s="1"/>
  <c r="G607" i="26" s="1"/>
  <c r="H607" i="26" s="1"/>
  <c r="I607" i="26" s="1"/>
  <c r="J607" i="26" s="1"/>
  <c r="K607" i="26" s="1"/>
  <c r="E603" i="26"/>
  <c r="F603" i="26" s="1"/>
  <c r="G603" i="26" s="1"/>
  <c r="H603" i="26" s="1"/>
  <c r="I603" i="26" s="1"/>
  <c r="J603" i="26" s="1"/>
  <c r="K603" i="26" s="1"/>
  <c r="E599" i="26"/>
  <c r="F599" i="26" s="1"/>
  <c r="G599" i="26" s="1"/>
  <c r="H599" i="26" s="1"/>
  <c r="I599" i="26" s="1"/>
  <c r="J599" i="26" s="1"/>
  <c r="K599" i="26" s="1"/>
  <c r="E595" i="26"/>
  <c r="F595" i="26" s="1"/>
  <c r="G595" i="26" s="1"/>
  <c r="H595" i="26" s="1"/>
  <c r="I595" i="26" s="1"/>
  <c r="J595" i="26" s="1"/>
  <c r="K595" i="26" s="1"/>
  <c r="B592" i="26"/>
  <c r="B593" i="26" s="1"/>
  <c r="B594" i="26" s="1"/>
  <c r="B595" i="26" s="1"/>
  <c r="B596" i="26" s="1"/>
  <c r="B597" i="26" s="1"/>
  <c r="B598" i="26" s="1"/>
  <c r="B599" i="26" s="1"/>
  <c r="B600" i="26" s="1"/>
  <c r="B601" i="26" s="1"/>
  <c r="B602" i="26" s="1"/>
  <c r="B603" i="26" s="1"/>
  <c r="B604" i="26" s="1"/>
  <c r="B605" i="26" s="1"/>
  <c r="B606" i="26" s="1"/>
  <c r="B607" i="26" s="1"/>
  <c r="B608" i="26" s="1"/>
  <c r="B609" i="26" s="1"/>
  <c r="B610" i="26" s="1"/>
  <c r="B611" i="26" s="1"/>
  <c r="B612" i="26" s="1"/>
  <c r="B613" i="26" s="1"/>
  <c r="B614" i="26" s="1"/>
  <c r="F591" i="26"/>
  <c r="G591" i="26" s="1"/>
  <c r="H591" i="26" s="1"/>
  <c r="I591" i="26" s="1"/>
  <c r="J591" i="26" s="1"/>
  <c r="K591" i="26" s="1"/>
  <c r="F590" i="26"/>
  <c r="G590" i="26" s="1"/>
  <c r="H590" i="26" s="1"/>
  <c r="I590" i="26" s="1"/>
  <c r="J590" i="26" s="1"/>
  <c r="K590" i="26" s="1"/>
  <c r="F589" i="26"/>
  <c r="G589" i="26" s="1"/>
  <c r="H589" i="26" s="1"/>
  <c r="I589" i="26" s="1"/>
  <c r="J589" i="26" s="1"/>
  <c r="K589" i="26" s="1"/>
  <c r="F588" i="26"/>
  <c r="G588" i="26" s="1"/>
  <c r="H588" i="26" s="1"/>
  <c r="I588" i="26" s="1"/>
  <c r="J588" i="26" s="1"/>
  <c r="K588" i="26" s="1"/>
  <c r="F587" i="26"/>
  <c r="G587" i="26" s="1"/>
  <c r="H587" i="26" s="1"/>
  <c r="I587" i="26" s="1"/>
  <c r="J587" i="26" s="1"/>
  <c r="K587" i="26" s="1"/>
  <c r="E586" i="26"/>
  <c r="F586" i="26" s="1"/>
  <c r="G586" i="26" s="1"/>
  <c r="H586" i="26" s="1"/>
  <c r="I586" i="26" s="1"/>
  <c r="J586" i="26" s="1"/>
  <c r="K586" i="26" s="1"/>
  <c r="E585" i="26"/>
  <c r="F585" i="26" s="1"/>
  <c r="G585" i="26" s="1"/>
  <c r="H585" i="26" s="1"/>
  <c r="I585" i="26" s="1"/>
  <c r="J585" i="26" s="1"/>
  <c r="K585" i="26" s="1"/>
  <c r="E584" i="26"/>
  <c r="F584" i="26" s="1"/>
  <c r="G584" i="26" s="1"/>
  <c r="H584" i="26" s="1"/>
  <c r="I584" i="26" s="1"/>
  <c r="J584" i="26" s="1"/>
  <c r="K584" i="26" s="1"/>
  <c r="E583" i="26"/>
  <c r="F583" i="26" s="1"/>
  <c r="G583" i="26" s="1"/>
  <c r="H583" i="26" s="1"/>
  <c r="I583" i="26" s="1"/>
  <c r="J583" i="26" s="1"/>
  <c r="K583" i="26" s="1"/>
  <c r="E582" i="26"/>
  <c r="E610" i="26" s="1"/>
  <c r="F610" i="26" s="1"/>
  <c r="G610" i="26" s="1"/>
  <c r="H610" i="26" s="1"/>
  <c r="I610" i="26" s="1"/>
  <c r="J610" i="26" s="1"/>
  <c r="K610" i="26" s="1"/>
  <c r="E581" i="26"/>
  <c r="E609" i="26" s="1"/>
  <c r="F609" i="26" s="1"/>
  <c r="G609" i="26" s="1"/>
  <c r="H609" i="26" s="1"/>
  <c r="I609" i="26" s="1"/>
  <c r="J609" i="26" s="1"/>
  <c r="K609" i="26" s="1"/>
  <c r="E580" i="26"/>
  <c r="E608" i="26" s="1"/>
  <c r="F608" i="26" s="1"/>
  <c r="G608" i="26" s="1"/>
  <c r="H608" i="26" s="1"/>
  <c r="I608" i="26" s="1"/>
  <c r="J608" i="26" s="1"/>
  <c r="K608" i="26" s="1"/>
  <c r="E579" i="26"/>
  <c r="F579" i="26" s="1"/>
  <c r="G579" i="26" s="1"/>
  <c r="H579" i="26" s="1"/>
  <c r="I579" i="26" s="1"/>
  <c r="J579" i="26" s="1"/>
  <c r="K579" i="26" s="1"/>
  <c r="E575" i="26"/>
  <c r="F575" i="26" s="1"/>
  <c r="G575" i="26" s="1"/>
  <c r="H575" i="26" s="1"/>
  <c r="I575" i="26" s="1"/>
  <c r="J575" i="26" s="1"/>
  <c r="K575" i="26" s="1"/>
  <c r="E571" i="26"/>
  <c r="F571" i="26" s="1"/>
  <c r="G571" i="26" s="1"/>
  <c r="H571" i="26" s="1"/>
  <c r="I571" i="26" s="1"/>
  <c r="J571" i="26" s="1"/>
  <c r="K571" i="26" s="1"/>
  <c r="E570" i="26"/>
  <c r="E594" i="26" s="1"/>
  <c r="E569" i="26"/>
  <c r="E593" i="26" s="1"/>
  <c r="E568" i="26"/>
  <c r="E592" i="26" s="1"/>
  <c r="B568" i="26"/>
  <c r="B569" i="26" s="1"/>
  <c r="B570" i="26" s="1"/>
  <c r="B571" i="26" s="1"/>
  <c r="B572" i="26" s="1"/>
  <c r="B573" i="26" s="1"/>
  <c r="B574" i="26" s="1"/>
  <c r="B575" i="26" s="1"/>
  <c r="B576" i="26" s="1"/>
  <c r="B577" i="26" s="1"/>
  <c r="B578" i="26" s="1"/>
  <c r="B579" i="26" s="1"/>
  <c r="B580" i="26" s="1"/>
  <c r="B581" i="26" s="1"/>
  <c r="B582" i="26" s="1"/>
  <c r="B583" i="26" s="1"/>
  <c r="B584" i="26" s="1"/>
  <c r="B585" i="26" s="1"/>
  <c r="B586" i="26" s="1"/>
  <c r="B587" i="26" s="1"/>
  <c r="B588" i="26" s="1"/>
  <c r="B589" i="26" s="1"/>
  <c r="B590" i="26" s="1"/>
  <c r="F567" i="26"/>
  <c r="G567" i="26" s="1"/>
  <c r="H567" i="26" s="1"/>
  <c r="I567" i="26" s="1"/>
  <c r="J567" i="26" s="1"/>
  <c r="K567" i="26" s="1"/>
  <c r="F566" i="26"/>
  <c r="G566" i="26" s="1"/>
  <c r="H566" i="26" s="1"/>
  <c r="I566" i="26" s="1"/>
  <c r="J566" i="26" s="1"/>
  <c r="K566" i="26" s="1"/>
  <c r="F565" i="26"/>
  <c r="G565" i="26" s="1"/>
  <c r="H565" i="26" s="1"/>
  <c r="I565" i="26" s="1"/>
  <c r="J565" i="26" s="1"/>
  <c r="K565" i="26" s="1"/>
  <c r="F564" i="26"/>
  <c r="G564" i="26" s="1"/>
  <c r="H564" i="26" s="1"/>
  <c r="I564" i="26" s="1"/>
  <c r="J564" i="26" s="1"/>
  <c r="K564" i="26" s="1"/>
  <c r="F563" i="26"/>
  <c r="G563" i="26" s="1"/>
  <c r="H563" i="26" s="1"/>
  <c r="I563" i="26" s="1"/>
  <c r="J563" i="26" s="1"/>
  <c r="K563" i="26" s="1"/>
  <c r="E562" i="26"/>
  <c r="F562" i="26" s="1"/>
  <c r="G562" i="26" s="1"/>
  <c r="H562" i="26" s="1"/>
  <c r="I562" i="26" s="1"/>
  <c r="J562" i="26" s="1"/>
  <c r="K562" i="26" s="1"/>
  <c r="E561" i="26"/>
  <c r="F561" i="26" s="1"/>
  <c r="G561" i="26" s="1"/>
  <c r="H561" i="26" s="1"/>
  <c r="I561" i="26" s="1"/>
  <c r="J561" i="26" s="1"/>
  <c r="K561" i="26" s="1"/>
  <c r="E560" i="26"/>
  <c r="F560" i="26" s="1"/>
  <c r="G560" i="26" s="1"/>
  <c r="H560" i="26" s="1"/>
  <c r="I560" i="26" s="1"/>
  <c r="J560" i="26" s="1"/>
  <c r="K560" i="26" s="1"/>
  <c r="E559" i="26"/>
  <c r="F559" i="26" s="1"/>
  <c r="G559" i="26" s="1"/>
  <c r="H559" i="26" s="1"/>
  <c r="I559" i="26" s="1"/>
  <c r="J559" i="26" s="1"/>
  <c r="K559" i="26" s="1"/>
  <c r="F558" i="26"/>
  <c r="G558" i="26" s="1"/>
  <c r="H558" i="26" s="1"/>
  <c r="I558" i="26" s="1"/>
  <c r="J558" i="26" s="1"/>
  <c r="K558" i="26" s="1"/>
  <c r="F557" i="26"/>
  <c r="G557" i="26" s="1"/>
  <c r="H557" i="26" s="1"/>
  <c r="I557" i="26" s="1"/>
  <c r="J557" i="26" s="1"/>
  <c r="K557" i="26" s="1"/>
  <c r="F556" i="26"/>
  <c r="G556" i="26" s="1"/>
  <c r="H556" i="26" s="1"/>
  <c r="I556" i="26" s="1"/>
  <c r="J556" i="26" s="1"/>
  <c r="K556" i="26" s="1"/>
  <c r="E555" i="26"/>
  <c r="F555" i="26" s="1"/>
  <c r="G555" i="26" s="1"/>
  <c r="H555" i="26" s="1"/>
  <c r="I555" i="26" s="1"/>
  <c r="J555" i="26" s="1"/>
  <c r="K555" i="26" s="1"/>
  <c r="E554" i="26"/>
  <c r="F554" i="26" s="1"/>
  <c r="G554" i="26" s="1"/>
  <c r="H554" i="26" s="1"/>
  <c r="I554" i="26" s="1"/>
  <c r="J554" i="26" s="1"/>
  <c r="K554" i="26" s="1"/>
  <c r="E553" i="26"/>
  <c r="F553" i="26" s="1"/>
  <c r="G553" i="26" s="1"/>
  <c r="H553" i="26" s="1"/>
  <c r="I553" i="26" s="1"/>
  <c r="J553" i="26" s="1"/>
  <c r="K553" i="26" s="1"/>
  <c r="F552" i="26"/>
  <c r="G552" i="26" s="1"/>
  <c r="H552" i="26" s="1"/>
  <c r="I552" i="26" s="1"/>
  <c r="J552" i="26" s="1"/>
  <c r="K552" i="26" s="1"/>
  <c r="E551" i="26"/>
  <c r="F551" i="26" s="1"/>
  <c r="G551" i="26" s="1"/>
  <c r="H551" i="26" s="1"/>
  <c r="I551" i="26" s="1"/>
  <c r="J551" i="26" s="1"/>
  <c r="K551" i="26" s="1"/>
  <c r="E550" i="26"/>
  <c r="F550" i="26" s="1"/>
  <c r="G550" i="26" s="1"/>
  <c r="H550" i="26" s="1"/>
  <c r="I550" i="26" s="1"/>
  <c r="J550" i="26" s="1"/>
  <c r="K550" i="26" s="1"/>
  <c r="E549" i="26"/>
  <c r="F549" i="26" s="1"/>
  <c r="G549" i="26" s="1"/>
  <c r="H549" i="26" s="1"/>
  <c r="I549" i="26" s="1"/>
  <c r="J549" i="26" s="1"/>
  <c r="K549" i="26" s="1"/>
  <c r="F548" i="26"/>
  <c r="G548" i="26" s="1"/>
  <c r="H548" i="26" s="1"/>
  <c r="I548" i="26" s="1"/>
  <c r="J548" i="26" s="1"/>
  <c r="K548" i="26" s="1"/>
  <c r="E547" i="26"/>
  <c r="F547" i="26" s="1"/>
  <c r="G547" i="26" s="1"/>
  <c r="H547" i="26" s="1"/>
  <c r="I547" i="26" s="1"/>
  <c r="J547" i="26" s="1"/>
  <c r="K547" i="26" s="1"/>
  <c r="F546" i="26"/>
  <c r="G546" i="26" s="1"/>
  <c r="H546" i="26" s="1"/>
  <c r="I546" i="26" s="1"/>
  <c r="J546" i="26" s="1"/>
  <c r="K546" i="26" s="1"/>
  <c r="F545" i="26"/>
  <c r="G545" i="26" s="1"/>
  <c r="H545" i="26" s="1"/>
  <c r="I545" i="26" s="1"/>
  <c r="J545" i="26" s="1"/>
  <c r="K545" i="26" s="1"/>
  <c r="F544" i="26"/>
  <c r="G544" i="26" s="1"/>
  <c r="H544" i="26" s="1"/>
  <c r="I544" i="26" s="1"/>
  <c r="J544" i="26" s="1"/>
  <c r="K544" i="26" s="1"/>
  <c r="B544" i="26"/>
  <c r="B545" i="26" s="1"/>
  <c r="B546" i="26" s="1"/>
  <c r="B547" i="26" s="1"/>
  <c r="B548" i="26" s="1"/>
  <c r="B549" i="26" s="1"/>
  <c r="B550" i="26" s="1"/>
  <c r="B551" i="26" s="1"/>
  <c r="B552" i="26" s="1"/>
  <c r="B553" i="26" s="1"/>
  <c r="B554" i="26" s="1"/>
  <c r="B555" i="26" s="1"/>
  <c r="B556" i="26" s="1"/>
  <c r="B557" i="26" s="1"/>
  <c r="B558" i="26" s="1"/>
  <c r="B559" i="26" s="1"/>
  <c r="B560" i="26" s="1"/>
  <c r="B561" i="26" s="1"/>
  <c r="B562" i="26" s="1"/>
  <c r="B563" i="26" s="1"/>
  <c r="B564" i="26" s="1"/>
  <c r="B565" i="26" s="1"/>
  <c r="B566" i="26" s="1"/>
  <c r="F543" i="26"/>
  <c r="G543" i="26" s="1"/>
  <c r="H543" i="26" s="1"/>
  <c r="I543" i="26" s="1"/>
  <c r="J543" i="26" s="1"/>
  <c r="K543" i="26" s="1"/>
  <c r="F542" i="26"/>
  <c r="G542" i="26" s="1"/>
  <c r="H542" i="26" s="1"/>
  <c r="I542" i="26" s="1"/>
  <c r="J542" i="26" s="1"/>
  <c r="K542" i="26" s="1"/>
  <c r="F541" i="26"/>
  <c r="G541" i="26" s="1"/>
  <c r="H541" i="26" s="1"/>
  <c r="I541" i="26" s="1"/>
  <c r="J541" i="26" s="1"/>
  <c r="K541" i="26" s="1"/>
  <c r="F540" i="26"/>
  <c r="G540" i="26" s="1"/>
  <c r="H540" i="26" s="1"/>
  <c r="I540" i="26" s="1"/>
  <c r="J540" i="26" s="1"/>
  <c r="K540" i="26" s="1"/>
  <c r="F539" i="26"/>
  <c r="G539" i="26" s="1"/>
  <c r="H539" i="26" s="1"/>
  <c r="I539" i="26" s="1"/>
  <c r="J539" i="26" s="1"/>
  <c r="K539" i="26" s="1"/>
  <c r="E538" i="26"/>
  <c r="F538" i="26" s="1"/>
  <c r="G538" i="26" s="1"/>
  <c r="H538" i="26" s="1"/>
  <c r="I538" i="26" s="1"/>
  <c r="J538" i="26" s="1"/>
  <c r="K538" i="26" s="1"/>
  <c r="E537" i="26"/>
  <c r="F537" i="26" s="1"/>
  <c r="G537" i="26" s="1"/>
  <c r="H537" i="26" s="1"/>
  <c r="I537" i="26" s="1"/>
  <c r="J537" i="26" s="1"/>
  <c r="K537" i="26" s="1"/>
  <c r="E536" i="26"/>
  <c r="F536" i="26" s="1"/>
  <c r="G536" i="26" s="1"/>
  <c r="H536" i="26" s="1"/>
  <c r="I536" i="26" s="1"/>
  <c r="J536" i="26" s="1"/>
  <c r="K536" i="26" s="1"/>
  <c r="E535" i="26"/>
  <c r="F535" i="26" s="1"/>
  <c r="G535" i="26" s="1"/>
  <c r="H535" i="26" s="1"/>
  <c r="I535" i="26" s="1"/>
  <c r="J535" i="26" s="1"/>
  <c r="K535" i="26" s="1"/>
  <c r="F534" i="26"/>
  <c r="G534" i="26" s="1"/>
  <c r="H534" i="26" s="1"/>
  <c r="I534" i="26" s="1"/>
  <c r="J534" i="26" s="1"/>
  <c r="K534" i="26" s="1"/>
  <c r="F533" i="26"/>
  <c r="G533" i="26" s="1"/>
  <c r="H533" i="26" s="1"/>
  <c r="I533" i="26" s="1"/>
  <c r="J533" i="26" s="1"/>
  <c r="K533" i="26" s="1"/>
  <c r="F532" i="26"/>
  <c r="G532" i="26" s="1"/>
  <c r="H532" i="26" s="1"/>
  <c r="I532" i="26" s="1"/>
  <c r="J532" i="26" s="1"/>
  <c r="K532" i="26" s="1"/>
  <c r="E531" i="26"/>
  <c r="F531" i="26" s="1"/>
  <c r="G531" i="26" s="1"/>
  <c r="H531" i="26" s="1"/>
  <c r="I531" i="26" s="1"/>
  <c r="J531" i="26" s="1"/>
  <c r="K531" i="26" s="1"/>
  <c r="E530" i="26"/>
  <c r="F530" i="26" s="1"/>
  <c r="G530" i="26" s="1"/>
  <c r="H530" i="26" s="1"/>
  <c r="I530" i="26" s="1"/>
  <c r="J530" i="26" s="1"/>
  <c r="K530" i="26" s="1"/>
  <c r="E529" i="26"/>
  <c r="F529" i="26" s="1"/>
  <c r="G529" i="26" s="1"/>
  <c r="H529" i="26" s="1"/>
  <c r="I529" i="26" s="1"/>
  <c r="J529" i="26" s="1"/>
  <c r="K529" i="26" s="1"/>
  <c r="F528" i="26"/>
  <c r="G528" i="26" s="1"/>
  <c r="H528" i="26" s="1"/>
  <c r="I528" i="26" s="1"/>
  <c r="J528" i="26" s="1"/>
  <c r="K528" i="26" s="1"/>
  <c r="E527" i="26"/>
  <c r="F527" i="26" s="1"/>
  <c r="G527" i="26" s="1"/>
  <c r="H527" i="26" s="1"/>
  <c r="I527" i="26" s="1"/>
  <c r="J527" i="26" s="1"/>
  <c r="K527" i="26" s="1"/>
  <c r="E526" i="26"/>
  <c r="F526" i="26" s="1"/>
  <c r="G526" i="26" s="1"/>
  <c r="H526" i="26" s="1"/>
  <c r="I526" i="26" s="1"/>
  <c r="J526" i="26" s="1"/>
  <c r="K526" i="26" s="1"/>
  <c r="E525" i="26"/>
  <c r="F525" i="26" s="1"/>
  <c r="G525" i="26" s="1"/>
  <c r="H525" i="26" s="1"/>
  <c r="I525" i="26" s="1"/>
  <c r="J525" i="26" s="1"/>
  <c r="K525" i="26" s="1"/>
  <c r="F524" i="26"/>
  <c r="G524" i="26" s="1"/>
  <c r="H524" i="26" s="1"/>
  <c r="I524" i="26" s="1"/>
  <c r="J524" i="26" s="1"/>
  <c r="K524" i="26" s="1"/>
  <c r="E523" i="26"/>
  <c r="F523" i="26" s="1"/>
  <c r="G523" i="26" s="1"/>
  <c r="H523" i="26" s="1"/>
  <c r="I523" i="26" s="1"/>
  <c r="J523" i="26" s="1"/>
  <c r="K523" i="26" s="1"/>
  <c r="F522" i="26"/>
  <c r="G522" i="26" s="1"/>
  <c r="H522" i="26" s="1"/>
  <c r="I522" i="26" s="1"/>
  <c r="J522" i="26" s="1"/>
  <c r="K522" i="26" s="1"/>
  <c r="F521" i="26"/>
  <c r="G521" i="26" s="1"/>
  <c r="H521" i="26" s="1"/>
  <c r="I521" i="26" s="1"/>
  <c r="J521" i="26" s="1"/>
  <c r="K521" i="26" s="1"/>
  <c r="F520" i="26"/>
  <c r="G520" i="26" s="1"/>
  <c r="H520" i="26" s="1"/>
  <c r="I520" i="26" s="1"/>
  <c r="J520" i="26" s="1"/>
  <c r="K520" i="26" s="1"/>
  <c r="B520" i="26"/>
  <c r="B521" i="26" s="1"/>
  <c r="B522" i="26" s="1"/>
  <c r="B523" i="26" s="1"/>
  <c r="B524" i="26" s="1"/>
  <c r="B525" i="26" s="1"/>
  <c r="B526" i="26" s="1"/>
  <c r="B527" i="26" s="1"/>
  <c r="B528" i="26" s="1"/>
  <c r="B529" i="26" s="1"/>
  <c r="B530" i="26" s="1"/>
  <c r="B531" i="26" s="1"/>
  <c r="B532" i="26" s="1"/>
  <c r="B533" i="26" s="1"/>
  <c r="B534" i="26" s="1"/>
  <c r="B535" i="26" s="1"/>
  <c r="B536" i="26" s="1"/>
  <c r="B537" i="26" s="1"/>
  <c r="B538" i="26" s="1"/>
  <c r="B539" i="26" s="1"/>
  <c r="B540" i="26" s="1"/>
  <c r="B541" i="26" s="1"/>
  <c r="B542" i="26" s="1"/>
  <c r="F519" i="26"/>
  <c r="G519" i="26" s="1"/>
  <c r="H519" i="26" s="1"/>
  <c r="I519" i="26" s="1"/>
  <c r="J519" i="26" s="1"/>
  <c r="K519" i="26" s="1"/>
  <c r="F518" i="26"/>
  <c r="G518" i="26" s="1"/>
  <c r="H518" i="26" s="1"/>
  <c r="I518" i="26" s="1"/>
  <c r="J518" i="26" s="1"/>
  <c r="K518" i="26" s="1"/>
  <c r="F517" i="26"/>
  <c r="G517" i="26" s="1"/>
  <c r="H517" i="26" s="1"/>
  <c r="I517" i="26" s="1"/>
  <c r="J517" i="26" s="1"/>
  <c r="K517" i="26" s="1"/>
  <c r="F516" i="26"/>
  <c r="G516" i="26" s="1"/>
  <c r="H516" i="26" s="1"/>
  <c r="I516" i="26" s="1"/>
  <c r="J516" i="26" s="1"/>
  <c r="K516" i="26" s="1"/>
  <c r="F515" i="26"/>
  <c r="G515" i="26" s="1"/>
  <c r="H515" i="26" s="1"/>
  <c r="I515" i="26" s="1"/>
  <c r="J515" i="26" s="1"/>
  <c r="K515" i="26" s="1"/>
  <c r="B496" i="26"/>
  <c r="B497" i="26" s="1"/>
  <c r="B498" i="26" s="1"/>
  <c r="B499" i="26" s="1"/>
  <c r="B500" i="26" s="1"/>
  <c r="B501" i="26" s="1"/>
  <c r="B502" i="26" s="1"/>
  <c r="B503" i="26" s="1"/>
  <c r="B504" i="26" s="1"/>
  <c r="B505" i="26" s="1"/>
  <c r="B506" i="26" s="1"/>
  <c r="B507" i="26" s="1"/>
  <c r="B508" i="26" s="1"/>
  <c r="B509" i="26" s="1"/>
  <c r="B510" i="26" s="1"/>
  <c r="B511" i="26" s="1"/>
  <c r="B512" i="26" s="1"/>
  <c r="B513" i="26" s="1"/>
  <c r="B514" i="26" s="1"/>
  <c r="B515" i="26" s="1"/>
  <c r="B516" i="26" s="1"/>
  <c r="B517" i="26" s="1"/>
  <c r="B518" i="26" s="1"/>
  <c r="F494" i="26"/>
  <c r="G494" i="26" s="1"/>
  <c r="H494" i="26" s="1"/>
  <c r="I494" i="26" s="1"/>
  <c r="J494" i="26" s="1"/>
  <c r="K494" i="26" s="1"/>
  <c r="F493" i="26"/>
  <c r="G493" i="26" s="1"/>
  <c r="H493" i="26" s="1"/>
  <c r="I493" i="26" s="1"/>
  <c r="J493" i="26" s="1"/>
  <c r="K493" i="26" s="1"/>
  <c r="F492" i="26"/>
  <c r="G492" i="26" s="1"/>
  <c r="H492" i="26" s="1"/>
  <c r="I492" i="26" s="1"/>
  <c r="J492" i="26" s="1"/>
  <c r="K492" i="26" s="1"/>
  <c r="F491" i="26"/>
  <c r="G491" i="26" s="1"/>
  <c r="H491" i="26" s="1"/>
  <c r="I491" i="26" s="1"/>
  <c r="J491" i="26" s="1"/>
  <c r="K491" i="26" s="1"/>
  <c r="B472" i="26"/>
  <c r="B473" i="26" s="1"/>
  <c r="B474" i="26" s="1"/>
  <c r="B475" i="26" s="1"/>
  <c r="B476" i="26" s="1"/>
  <c r="B477" i="26" s="1"/>
  <c r="B478" i="26" s="1"/>
  <c r="B479" i="26" s="1"/>
  <c r="B480" i="26" s="1"/>
  <c r="B481" i="26" s="1"/>
  <c r="B482" i="26" s="1"/>
  <c r="B483" i="26" s="1"/>
  <c r="B484" i="26" s="1"/>
  <c r="B485" i="26" s="1"/>
  <c r="B486" i="26" s="1"/>
  <c r="B487" i="26" s="1"/>
  <c r="B488" i="26" s="1"/>
  <c r="B489" i="26" s="1"/>
  <c r="B490" i="26" s="1"/>
  <c r="B491" i="26" s="1"/>
  <c r="B492" i="26" s="1"/>
  <c r="B493" i="26" s="1"/>
  <c r="B494" i="26" s="1"/>
  <c r="F470" i="26"/>
  <c r="G470" i="26" s="1"/>
  <c r="H470" i="26" s="1"/>
  <c r="I470" i="26" s="1"/>
  <c r="J470" i="26" s="1"/>
  <c r="K470" i="26" s="1"/>
  <c r="F469" i="26"/>
  <c r="G469" i="26" s="1"/>
  <c r="H469" i="26" s="1"/>
  <c r="I469" i="26" s="1"/>
  <c r="J469" i="26" s="1"/>
  <c r="K469" i="26" s="1"/>
  <c r="F468" i="26"/>
  <c r="G468" i="26" s="1"/>
  <c r="H468" i="26" s="1"/>
  <c r="I468" i="26" s="1"/>
  <c r="J468" i="26" s="1"/>
  <c r="K468" i="26" s="1"/>
  <c r="F467" i="26"/>
  <c r="G467" i="26" s="1"/>
  <c r="H467" i="26" s="1"/>
  <c r="I467" i="26" s="1"/>
  <c r="J467" i="26" s="1"/>
  <c r="K467" i="26" s="1"/>
  <c r="B448" i="26"/>
  <c r="B449" i="26" s="1"/>
  <c r="B450" i="26" s="1"/>
  <c r="B451" i="26" s="1"/>
  <c r="B452" i="26" s="1"/>
  <c r="B453" i="26" s="1"/>
  <c r="B454" i="26" s="1"/>
  <c r="B455" i="26" s="1"/>
  <c r="B456" i="26" s="1"/>
  <c r="B457" i="26" s="1"/>
  <c r="B458" i="26" s="1"/>
  <c r="B459" i="26" s="1"/>
  <c r="B460" i="26" s="1"/>
  <c r="B461" i="26" s="1"/>
  <c r="B462" i="26" s="1"/>
  <c r="B463" i="26" s="1"/>
  <c r="B464" i="26" s="1"/>
  <c r="B465" i="26" s="1"/>
  <c r="B466" i="26" s="1"/>
  <c r="B467" i="26" s="1"/>
  <c r="B468" i="26" s="1"/>
  <c r="B469" i="26" s="1"/>
  <c r="B470" i="26" s="1"/>
  <c r="F446" i="26"/>
  <c r="G446" i="26" s="1"/>
  <c r="H446" i="26" s="1"/>
  <c r="I446" i="26" s="1"/>
  <c r="J446" i="26" s="1"/>
  <c r="K446" i="26" s="1"/>
  <c r="F445" i="26"/>
  <c r="G445" i="26" s="1"/>
  <c r="H445" i="26" s="1"/>
  <c r="I445" i="26" s="1"/>
  <c r="J445" i="26" s="1"/>
  <c r="K445" i="26" s="1"/>
  <c r="F444" i="26"/>
  <c r="G444" i="26" s="1"/>
  <c r="H444" i="26" s="1"/>
  <c r="I444" i="26" s="1"/>
  <c r="J444" i="26" s="1"/>
  <c r="K444" i="26" s="1"/>
  <c r="F443" i="26"/>
  <c r="G443" i="26" s="1"/>
  <c r="H443" i="26" s="1"/>
  <c r="I443" i="26" s="1"/>
  <c r="J443" i="26" s="1"/>
  <c r="K443" i="26" s="1"/>
  <c r="B424" i="26"/>
  <c r="B425" i="26" s="1"/>
  <c r="B426" i="26" s="1"/>
  <c r="B427" i="26" s="1"/>
  <c r="B428" i="26" s="1"/>
  <c r="B429" i="26" s="1"/>
  <c r="B430" i="26" s="1"/>
  <c r="B431" i="26" s="1"/>
  <c r="B432" i="26" s="1"/>
  <c r="B433" i="26" s="1"/>
  <c r="B434" i="26" s="1"/>
  <c r="B435" i="26" s="1"/>
  <c r="B436" i="26" s="1"/>
  <c r="B437" i="26" s="1"/>
  <c r="B438" i="26" s="1"/>
  <c r="B439" i="26" s="1"/>
  <c r="B440" i="26" s="1"/>
  <c r="B441" i="26" s="1"/>
  <c r="B442" i="26" s="1"/>
  <c r="B443" i="26" s="1"/>
  <c r="B444" i="26" s="1"/>
  <c r="B445" i="26" s="1"/>
  <c r="B446" i="26" s="1"/>
  <c r="F422" i="26"/>
  <c r="G422" i="26" s="1"/>
  <c r="H422" i="26" s="1"/>
  <c r="I422" i="26" s="1"/>
  <c r="J422" i="26" s="1"/>
  <c r="K422" i="26" s="1"/>
  <c r="F421" i="26"/>
  <c r="G421" i="26" s="1"/>
  <c r="H421" i="26" s="1"/>
  <c r="I421" i="26" s="1"/>
  <c r="J421" i="26" s="1"/>
  <c r="K421" i="26" s="1"/>
  <c r="F420" i="26"/>
  <c r="G420" i="26" s="1"/>
  <c r="H420" i="26" s="1"/>
  <c r="I420" i="26" s="1"/>
  <c r="J420" i="26" s="1"/>
  <c r="K420" i="26" s="1"/>
  <c r="F419" i="26"/>
  <c r="G419" i="26" s="1"/>
  <c r="H419" i="26" s="1"/>
  <c r="I419" i="26" s="1"/>
  <c r="J419" i="26" s="1"/>
  <c r="K419" i="26" s="1"/>
  <c r="B400" i="26"/>
  <c r="B401" i="26" s="1"/>
  <c r="B402" i="26" s="1"/>
  <c r="B403" i="26" s="1"/>
  <c r="B404" i="26" s="1"/>
  <c r="B405" i="26" s="1"/>
  <c r="B406" i="26" s="1"/>
  <c r="B407" i="26" s="1"/>
  <c r="B408" i="26" s="1"/>
  <c r="B409" i="26" s="1"/>
  <c r="B410" i="26" s="1"/>
  <c r="B411" i="26" s="1"/>
  <c r="B412" i="26" s="1"/>
  <c r="B413" i="26" s="1"/>
  <c r="B414" i="26" s="1"/>
  <c r="B415" i="26" s="1"/>
  <c r="B416" i="26" s="1"/>
  <c r="B417" i="26" s="1"/>
  <c r="B418" i="26" s="1"/>
  <c r="B419" i="26" s="1"/>
  <c r="B420" i="26" s="1"/>
  <c r="B421" i="26" s="1"/>
  <c r="B422" i="26" s="1"/>
  <c r="F398" i="26"/>
  <c r="G398" i="26" s="1"/>
  <c r="H398" i="26" s="1"/>
  <c r="I398" i="26" s="1"/>
  <c r="J398" i="26" s="1"/>
  <c r="K398" i="26" s="1"/>
  <c r="F397" i="26"/>
  <c r="G397" i="26" s="1"/>
  <c r="H397" i="26" s="1"/>
  <c r="I397" i="26" s="1"/>
  <c r="J397" i="26" s="1"/>
  <c r="K397" i="26" s="1"/>
  <c r="F396" i="26"/>
  <c r="G396" i="26" s="1"/>
  <c r="H396" i="26" s="1"/>
  <c r="I396" i="26" s="1"/>
  <c r="J396" i="26" s="1"/>
  <c r="K396" i="26" s="1"/>
  <c r="F395" i="26"/>
  <c r="G395" i="26" s="1"/>
  <c r="H395" i="26" s="1"/>
  <c r="I395" i="26" s="1"/>
  <c r="J395" i="26" s="1"/>
  <c r="K395" i="26" s="1"/>
  <c r="B376" i="26"/>
  <c r="B377" i="26" s="1"/>
  <c r="B378" i="26" s="1"/>
  <c r="B379" i="26" s="1"/>
  <c r="B380" i="26" s="1"/>
  <c r="B381" i="26" s="1"/>
  <c r="B382" i="26" s="1"/>
  <c r="B383" i="26" s="1"/>
  <c r="B384" i="26" s="1"/>
  <c r="B385" i="26" s="1"/>
  <c r="B386" i="26" s="1"/>
  <c r="B387" i="26" s="1"/>
  <c r="B388" i="26" s="1"/>
  <c r="B389" i="26" s="1"/>
  <c r="B390" i="26" s="1"/>
  <c r="B391" i="26" s="1"/>
  <c r="B392" i="26" s="1"/>
  <c r="B393" i="26" s="1"/>
  <c r="B394" i="26" s="1"/>
  <c r="B395" i="26" s="1"/>
  <c r="B396" i="26" s="1"/>
  <c r="B397" i="26" s="1"/>
  <c r="B398" i="26" s="1"/>
  <c r="F374" i="26"/>
  <c r="G374" i="26" s="1"/>
  <c r="H374" i="26" s="1"/>
  <c r="I374" i="26" s="1"/>
  <c r="J374" i="26" s="1"/>
  <c r="K374" i="26" s="1"/>
  <c r="F373" i="26"/>
  <c r="G373" i="26" s="1"/>
  <c r="H373" i="26" s="1"/>
  <c r="I373" i="26" s="1"/>
  <c r="J373" i="26" s="1"/>
  <c r="K373" i="26" s="1"/>
  <c r="F372" i="26"/>
  <c r="G372" i="26" s="1"/>
  <c r="H372" i="26" s="1"/>
  <c r="I372" i="26" s="1"/>
  <c r="J372" i="26" s="1"/>
  <c r="K372" i="26" s="1"/>
  <c r="F371" i="26"/>
  <c r="G371" i="26" s="1"/>
  <c r="H371" i="26" s="1"/>
  <c r="I371" i="26" s="1"/>
  <c r="J371" i="26" s="1"/>
  <c r="K371" i="26" s="1"/>
  <c r="B352" i="26"/>
  <c r="B353" i="26" s="1"/>
  <c r="B354" i="26" s="1"/>
  <c r="B355" i="26" s="1"/>
  <c r="B356" i="26" s="1"/>
  <c r="B357" i="26" s="1"/>
  <c r="B358" i="26" s="1"/>
  <c r="B359" i="26" s="1"/>
  <c r="B360" i="26" s="1"/>
  <c r="B361" i="26" s="1"/>
  <c r="B362" i="26" s="1"/>
  <c r="B363" i="26" s="1"/>
  <c r="B364" i="26" s="1"/>
  <c r="B365" i="26" s="1"/>
  <c r="B366" i="26" s="1"/>
  <c r="B367" i="26" s="1"/>
  <c r="B368" i="26" s="1"/>
  <c r="B369" i="26" s="1"/>
  <c r="B370" i="26" s="1"/>
  <c r="B371" i="26" s="1"/>
  <c r="B372" i="26" s="1"/>
  <c r="B373" i="26" s="1"/>
  <c r="B374" i="26" s="1"/>
  <c r="F350" i="26"/>
  <c r="G350" i="26" s="1"/>
  <c r="H350" i="26" s="1"/>
  <c r="I350" i="26" s="1"/>
  <c r="J350" i="26" s="1"/>
  <c r="K350" i="26" s="1"/>
  <c r="F349" i="26"/>
  <c r="G349" i="26" s="1"/>
  <c r="H349" i="26" s="1"/>
  <c r="I349" i="26" s="1"/>
  <c r="J349" i="26" s="1"/>
  <c r="K349" i="26" s="1"/>
  <c r="F348" i="26"/>
  <c r="G348" i="26" s="1"/>
  <c r="H348" i="26" s="1"/>
  <c r="I348" i="26" s="1"/>
  <c r="J348" i="26" s="1"/>
  <c r="K348" i="26" s="1"/>
  <c r="F347" i="26"/>
  <c r="G347" i="26" s="1"/>
  <c r="H347" i="26" s="1"/>
  <c r="I347" i="26" s="1"/>
  <c r="J347" i="26" s="1"/>
  <c r="K347" i="26" s="1"/>
  <c r="B328" i="26"/>
  <c r="B329" i="26" s="1"/>
  <c r="B330" i="26" s="1"/>
  <c r="B331" i="26" s="1"/>
  <c r="B332" i="26" s="1"/>
  <c r="B333" i="26" s="1"/>
  <c r="B334" i="26" s="1"/>
  <c r="B335" i="26" s="1"/>
  <c r="B336" i="26" s="1"/>
  <c r="B337" i="26" s="1"/>
  <c r="B338" i="26" s="1"/>
  <c r="B339" i="26" s="1"/>
  <c r="B340" i="26" s="1"/>
  <c r="B341" i="26" s="1"/>
  <c r="B342" i="26" s="1"/>
  <c r="B343" i="26" s="1"/>
  <c r="B344" i="26" s="1"/>
  <c r="B345" i="26" s="1"/>
  <c r="B346" i="26" s="1"/>
  <c r="B347" i="26" s="1"/>
  <c r="B348" i="26" s="1"/>
  <c r="B349" i="26" s="1"/>
  <c r="B350" i="26" s="1"/>
  <c r="F326" i="26"/>
  <c r="G326" i="26" s="1"/>
  <c r="H326" i="26" s="1"/>
  <c r="I326" i="26" s="1"/>
  <c r="J326" i="26" s="1"/>
  <c r="K326" i="26" s="1"/>
  <c r="F325" i="26"/>
  <c r="G325" i="26" s="1"/>
  <c r="H325" i="26" s="1"/>
  <c r="I325" i="26" s="1"/>
  <c r="J325" i="26" s="1"/>
  <c r="K325" i="26" s="1"/>
  <c r="F324" i="26"/>
  <c r="G324" i="26" s="1"/>
  <c r="H324" i="26" s="1"/>
  <c r="I324" i="26" s="1"/>
  <c r="J324" i="26" s="1"/>
  <c r="K324" i="26" s="1"/>
  <c r="F323" i="26"/>
  <c r="G323" i="26" s="1"/>
  <c r="H323" i="26" s="1"/>
  <c r="I323" i="26" s="1"/>
  <c r="J323" i="26" s="1"/>
  <c r="K323" i="26" s="1"/>
  <c r="B304" i="26"/>
  <c r="B305" i="26" s="1"/>
  <c r="B306" i="26" s="1"/>
  <c r="B307" i="26" s="1"/>
  <c r="B308" i="26" s="1"/>
  <c r="B309" i="26" s="1"/>
  <c r="B310" i="26" s="1"/>
  <c r="B311" i="26" s="1"/>
  <c r="B312" i="26" s="1"/>
  <c r="B313" i="26" s="1"/>
  <c r="B314" i="26" s="1"/>
  <c r="B315" i="26" s="1"/>
  <c r="B316" i="26" s="1"/>
  <c r="B317" i="26" s="1"/>
  <c r="B318" i="26" s="1"/>
  <c r="B319" i="26" s="1"/>
  <c r="B320" i="26" s="1"/>
  <c r="B321" i="26" s="1"/>
  <c r="B322" i="26" s="1"/>
  <c r="B323" i="26" s="1"/>
  <c r="B324" i="26" s="1"/>
  <c r="B325" i="26" s="1"/>
  <c r="B326" i="26" s="1"/>
  <c r="F302" i="26"/>
  <c r="G302" i="26" s="1"/>
  <c r="H302" i="26" s="1"/>
  <c r="I302" i="26" s="1"/>
  <c r="J302" i="26" s="1"/>
  <c r="K302" i="26" s="1"/>
  <c r="F301" i="26"/>
  <c r="G301" i="26" s="1"/>
  <c r="H301" i="26" s="1"/>
  <c r="I301" i="26" s="1"/>
  <c r="J301" i="26" s="1"/>
  <c r="K301" i="26" s="1"/>
  <c r="F300" i="26"/>
  <c r="G300" i="26" s="1"/>
  <c r="H300" i="26" s="1"/>
  <c r="I300" i="26" s="1"/>
  <c r="J300" i="26" s="1"/>
  <c r="K300" i="26" s="1"/>
  <c r="F299" i="26"/>
  <c r="G299" i="26" s="1"/>
  <c r="H299" i="26" s="1"/>
  <c r="I299" i="26" s="1"/>
  <c r="J299" i="26" s="1"/>
  <c r="K299" i="26" s="1"/>
  <c r="B280" i="26"/>
  <c r="B281" i="26" s="1"/>
  <c r="B282" i="26" s="1"/>
  <c r="B283" i="26" s="1"/>
  <c r="B284" i="26" s="1"/>
  <c r="B285" i="26" s="1"/>
  <c r="B286" i="26" s="1"/>
  <c r="B287" i="26" s="1"/>
  <c r="B288" i="26" s="1"/>
  <c r="B289" i="26" s="1"/>
  <c r="B290" i="26" s="1"/>
  <c r="B291" i="26" s="1"/>
  <c r="B292" i="26" s="1"/>
  <c r="B293" i="26" s="1"/>
  <c r="B294" i="26" s="1"/>
  <c r="B295" i="26" s="1"/>
  <c r="B296" i="26" s="1"/>
  <c r="B297" i="26" s="1"/>
  <c r="B298" i="26" s="1"/>
  <c r="B299" i="26" s="1"/>
  <c r="B300" i="26" s="1"/>
  <c r="B301" i="26" s="1"/>
  <c r="B302" i="26" s="1"/>
  <c r="F278" i="26"/>
  <c r="G278" i="26" s="1"/>
  <c r="H278" i="26" s="1"/>
  <c r="I278" i="26" s="1"/>
  <c r="J278" i="26" s="1"/>
  <c r="K278" i="26" s="1"/>
  <c r="F277" i="26"/>
  <c r="G277" i="26" s="1"/>
  <c r="H277" i="26" s="1"/>
  <c r="I277" i="26" s="1"/>
  <c r="J277" i="26" s="1"/>
  <c r="K277" i="26" s="1"/>
  <c r="F276" i="26"/>
  <c r="G276" i="26" s="1"/>
  <c r="H276" i="26" s="1"/>
  <c r="I276" i="26" s="1"/>
  <c r="J276" i="26" s="1"/>
  <c r="K276" i="26" s="1"/>
  <c r="F275" i="26"/>
  <c r="G275" i="26" s="1"/>
  <c r="H275" i="26" s="1"/>
  <c r="I275" i="26" s="1"/>
  <c r="J275" i="26" s="1"/>
  <c r="K275" i="26" s="1"/>
  <c r="E274" i="26"/>
  <c r="F274" i="26" s="1"/>
  <c r="G274" i="26" s="1"/>
  <c r="H274" i="26" s="1"/>
  <c r="I274" i="26" s="1"/>
  <c r="J274" i="26" s="1"/>
  <c r="K274" i="26" s="1"/>
  <c r="E273" i="26"/>
  <c r="F273" i="26" s="1"/>
  <c r="G273" i="26" s="1"/>
  <c r="H273" i="26" s="1"/>
  <c r="I273" i="26" s="1"/>
  <c r="J273" i="26" s="1"/>
  <c r="K273" i="26" s="1"/>
  <c r="E272" i="26"/>
  <c r="F272" i="26" s="1"/>
  <c r="G272" i="26" s="1"/>
  <c r="H272" i="26" s="1"/>
  <c r="I272" i="26" s="1"/>
  <c r="J272" i="26" s="1"/>
  <c r="K272" i="26" s="1"/>
  <c r="E270" i="26"/>
  <c r="E294" i="26" s="1"/>
  <c r="F294" i="26" s="1"/>
  <c r="G294" i="26" s="1"/>
  <c r="H294" i="26" s="1"/>
  <c r="I294" i="26" s="1"/>
  <c r="J294" i="26" s="1"/>
  <c r="K294" i="26" s="1"/>
  <c r="E269" i="26"/>
  <c r="E297" i="26" s="1"/>
  <c r="F297" i="26" s="1"/>
  <c r="G297" i="26" s="1"/>
  <c r="H297" i="26" s="1"/>
  <c r="I297" i="26" s="1"/>
  <c r="J297" i="26" s="1"/>
  <c r="K297" i="26" s="1"/>
  <c r="E268" i="26"/>
  <c r="E296" i="26" s="1"/>
  <c r="F296" i="26" s="1"/>
  <c r="G296" i="26" s="1"/>
  <c r="H296" i="26" s="1"/>
  <c r="I296" i="26" s="1"/>
  <c r="J296" i="26" s="1"/>
  <c r="K296" i="26" s="1"/>
  <c r="E258" i="26"/>
  <c r="E266" i="26" s="1"/>
  <c r="F266" i="26" s="1"/>
  <c r="G266" i="26" s="1"/>
  <c r="H266" i="26" s="1"/>
  <c r="I266" i="26" s="1"/>
  <c r="J266" i="26" s="1"/>
  <c r="K266" i="26" s="1"/>
  <c r="E257" i="26"/>
  <c r="E265" i="26" s="1"/>
  <c r="F265" i="26" s="1"/>
  <c r="G265" i="26" s="1"/>
  <c r="H265" i="26" s="1"/>
  <c r="I265" i="26" s="1"/>
  <c r="J265" i="26" s="1"/>
  <c r="K265" i="26" s="1"/>
  <c r="E256" i="26"/>
  <c r="F264" i="26" s="1"/>
  <c r="G264" i="26" s="1"/>
  <c r="H264" i="26" s="1"/>
  <c r="I264" i="26" s="1"/>
  <c r="J264" i="26" s="1"/>
  <c r="K264" i="26" s="1"/>
  <c r="B256" i="26"/>
  <c r="B257" i="26" s="1"/>
  <c r="B258" i="26" s="1"/>
  <c r="B259" i="26" s="1"/>
  <c r="B260" i="26" s="1"/>
  <c r="B261" i="26" s="1"/>
  <c r="B262" i="26" s="1"/>
  <c r="B263" i="26" s="1"/>
  <c r="B264" i="26" s="1"/>
  <c r="B265" i="26" s="1"/>
  <c r="B266" i="26" s="1"/>
  <c r="B267" i="26" s="1"/>
  <c r="B268" i="26" s="1"/>
  <c r="B269" i="26" s="1"/>
  <c r="B270" i="26" s="1"/>
  <c r="B271" i="26" s="1"/>
  <c r="B272" i="26" s="1"/>
  <c r="B273" i="26" s="1"/>
  <c r="B274" i="26" s="1"/>
  <c r="B275" i="26" s="1"/>
  <c r="B276" i="26" s="1"/>
  <c r="B277" i="26" s="1"/>
  <c r="B278" i="26" s="1"/>
  <c r="E255" i="26"/>
  <c r="E271" i="26" s="1"/>
  <c r="F271" i="26" s="1"/>
  <c r="G271" i="26" s="1"/>
  <c r="H271" i="26" s="1"/>
  <c r="I271" i="26" s="1"/>
  <c r="J271" i="26" s="1"/>
  <c r="K271" i="26" s="1"/>
  <c r="F254" i="26"/>
  <c r="G254" i="26" s="1"/>
  <c r="H254" i="26" s="1"/>
  <c r="I254" i="26" s="1"/>
  <c r="J254" i="26" s="1"/>
  <c r="K254" i="26" s="1"/>
  <c r="F253" i="26"/>
  <c r="G253" i="26" s="1"/>
  <c r="H253" i="26" s="1"/>
  <c r="I253" i="26" s="1"/>
  <c r="J253" i="26" s="1"/>
  <c r="K253" i="26" s="1"/>
  <c r="F252" i="26"/>
  <c r="G252" i="26" s="1"/>
  <c r="H252" i="26" s="1"/>
  <c r="I252" i="26" s="1"/>
  <c r="J252" i="26" s="1"/>
  <c r="K252" i="26" s="1"/>
  <c r="F251" i="26"/>
  <c r="G251" i="26" s="1"/>
  <c r="H251" i="26" s="1"/>
  <c r="I251" i="26" s="1"/>
  <c r="J251" i="26" s="1"/>
  <c r="K251" i="26" s="1"/>
  <c r="F250" i="26"/>
  <c r="G250" i="26" s="1"/>
  <c r="H250" i="26" s="1"/>
  <c r="I250" i="26" s="1"/>
  <c r="J250" i="26" s="1"/>
  <c r="K250" i="26" s="1"/>
  <c r="F249" i="26"/>
  <c r="G249" i="26" s="1"/>
  <c r="H249" i="26" s="1"/>
  <c r="I249" i="26" s="1"/>
  <c r="J249" i="26" s="1"/>
  <c r="K249" i="26" s="1"/>
  <c r="F248" i="26"/>
  <c r="G248" i="26" s="1"/>
  <c r="H248" i="26" s="1"/>
  <c r="I248" i="26" s="1"/>
  <c r="J248" i="26" s="1"/>
  <c r="K248" i="26" s="1"/>
  <c r="E247" i="26"/>
  <c r="F247" i="26" s="1"/>
  <c r="G247" i="26" s="1"/>
  <c r="H247" i="26" s="1"/>
  <c r="I247" i="26" s="1"/>
  <c r="J247" i="26" s="1"/>
  <c r="K247" i="26" s="1"/>
  <c r="F246" i="26"/>
  <c r="G246" i="26" s="1"/>
  <c r="H246" i="26" s="1"/>
  <c r="I246" i="26" s="1"/>
  <c r="J246" i="26" s="1"/>
  <c r="K246" i="26" s="1"/>
  <c r="F245" i="26"/>
  <c r="G245" i="26" s="1"/>
  <c r="H245" i="26" s="1"/>
  <c r="I245" i="26" s="1"/>
  <c r="J245" i="26" s="1"/>
  <c r="K245" i="26" s="1"/>
  <c r="F244" i="26"/>
  <c r="G244" i="26" s="1"/>
  <c r="H244" i="26" s="1"/>
  <c r="I244" i="26" s="1"/>
  <c r="J244" i="26" s="1"/>
  <c r="K244" i="26" s="1"/>
  <c r="E243" i="26"/>
  <c r="F243" i="26" s="1"/>
  <c r="G243" i="26" s="1"/>
  <c r="H243" i="26" s="1"/>
  <c r="I243" i="26" s="1"/>
  <c r="J243" i="26" s="1"/>
  <c r="K243" i="26" s="1"/>
  <c r="E242" i="26"/>
  <c r="F242" i="26" s="1"/>
  <c r="G242" i="26" s="1"/>
  <c r="H242" i="26" s="1"/>
  <c r="I242" i="26" s="1"/>
  <c r="J242" i="26" s="1"/>
  <c r="K242" i="26" s="1"/>
  <c r="E241" i="26"/>
  <c r="F241" i="26" s="1"/>
  <c r="G241" i="26" s="1"/>
  <c r="H241" i="26" s="1"/>
  <c r="I241" i="26" s="1"/>
  <c r="J241" i="26" s="1"/>
  <c r="K241" i="26" s="1"/>
  <c r="F240" i="26"/>
  <c r="G240" i="26" s="1"/>
  <c r="H240" i="26" s="1"/>
  <c r="I240" i="26" s="1"/>
  <c r="J240" i="26" s="1"/>
  <c r="K240" i="26" s="1"/>
  <c r="E239" i="26"/>
  <c r="F239" i="26" s="1"/>
  <c r="G239" i="26" s="1"/>
  <c r="H239" i="26" s="1"/>
  <c r="I239" i="26" s="1"/>
  <c r="J239" i="26" s="1"/>
  <c r="K239" i="26" s="1"/>
  <c r="E238" i="26"/>
  <c r="F238" i="26" s="1"/>
  <c r="G238" i="26" s="1"/>
  <c r="H238" i="26" s="1"/>
  <c r="I238" i="26" s="1"/>
  <c r="J238" i="26" s="1"/>
  <c r="K238" i="26" s="1"/>
  <c r="E237" i="26"/>
  <c r="F237" i="26" s="1"/>
  <c r="G237" i="26" s="1"/>
  <c r="H237" i="26" s="1"/>
  <c r="I237" i="26" s="1"/>
  <c r="J237" i="26" s="1"/>
  <c r="K237" i="26" s="1"/>
  <c r="F236" i="26"/>
  <c r="G236" i="26" s="1"/>
  <c r="H236" i="26" s="1"/>
  <c r="I236" i="26" s="1"/>
  <c r="J236" i="26" s="1"/>
  <c r="K236" i="26" s="1"/>
  <c r="E235" i="26"/>
  <c r="F235" i="26" s="1"/>
  <c r="G235" i="26" s="1"/>
  <c r="H235" i="26" s="1"/>
  <c r="I235" i="26" s="1"/>
  <c r="J235" i="26" s="1"/>
  <c r="K235" i="26" s="1"/>
  <c r="F234" i="26"/>
  <c r="G234" i="26" s="1"/>
  <c r="H234" i="26" s="1"/>
  <c r="I234" i="26" s="1"/>
  <c r="J234" i="26" s="1"/>
  <c r="K234" i="26" s="1"/>
  <c r="F233" i="26"/>
  <c r="G233" i="26" s="1"/>
  <c r="H233" i="26" s="1"/>
  <c r="I233" i="26" s="1"/>
  <c r="J233" i="26" s="1"/>
  <c r="K233" i="26" s="1"/>
  <c r="F232" i="26"/>
  <c r="G232" i="26" s="1"/>
  <c r="H232" i="26" s="1"/>
  <c r="I232" i="26" s="1"/>
  <c r="J232" i="26" s="1"/>
  <c r="K232" i="26" s="1"/>
  <c r="B232" i="26"/>
  <c r="B233" i="26" s="1"/>
  <c r="B234" i="26" s="1"/>
  <c r="B235" i="26" s="1"/>
  <c r="B236" i="26" s="1"/>
  <c r="B237" i="26" s="1"/>
  <c r="B238" i="26" s="1"/>
  <c r="B239" i="26" s="1"/>
  <c r="B240" i="26" s="1"/>
  <c r="B241" i="26" s="1"/>
  <c r="B242" i="26" s="1"/>
  <c r="B243" i="26" s="1"/>
  <c r="B244" i="26" s="1"/>
  <c r="B245" i="26" s="1"/>
  <c r="B246" i="26" s="1"/>
  <c r="B247" i="26" s="1"/>
  <c r="B248" i="26" s="1"/>
  <c r="B249" i="26" s="1"/>
  <c r="B250" i="26" s="1"/>
  <c r="B251" i="26" s="1"/>
  <c r="B252" i="26" s="1"/>
  <c r="B253" i="26" s="1"/>
  <c r="B254" i="26" s="1"/>
  <c r="F231" i="26"/>
  <c r="G231" i="26" s="1"/>
  <c r="H231" i="26" s="1"/>
  <c r="I231" i="26" s="1"/>
  <c r="J231" i="26" s="1"/>
  <c r="K231" i="26" s="1"/>
  <c r="F230" i="26"/>
  <c r="G230" i="26" s="1"/>
  <c r="H230" i="26" s="1"/>
  <c r="I230" i="26" s="1"/>
  <c r="J230" i="26" s="1"/>
  <c r="K230" i="26" s="1"/>
  <c r="F229" i="26"/>
  <c r="G229" i="26" s="1"/>
  <c r="H229" i="26" s="1"/>
  <c r="I229" i="26" s="1"/>
  <c r="J229" i="26" s="1"/>
  <c r="K229" i="26" s="1"/>
  <c r="F228" i="26"/>
  <c r="G228" i="26" s="1"/>
  <c r="H228" i="26" s="1"/>
  <c r="I228" i="26" s="1"/>
  <c r="J228" i="26" s="1"/>
  <c r="K228" i="26" s="1"/>
  <c r="F227" i="26"/>
  <c r="G227" i="26" s="1"/>
  <c r="H227" i="26" s="1"/>
  <c r="I227" i="26" s="1"/>
  <c r="J227" i="26" s="1"/>
  <c r="K227" i="26" s="1"/>
  <c r="E226" i="26"/>
  <c r="F226" i="26" s="1"/>
  <c r="G226" i="26" s="1"/>
  <c r="H226" i="26" s="1"/>
  <c r="I226" i="26" s="1"/>
  <c r="J226" i="26" s="1"/>
  <c r="K226" i="26" s="1"/>
  <c r="E225" i="26"/>
  <c r="F225" i="26" s="1"/>
  <c r="G225" i="26" s="1"/>
  <c r="H225" i="26" s="1"/>
  <c r="I225" i="26" s="1"/>
  <c r="J225" i="26" s="1"/>
  <c r="K225" i="26" s="1"/>
  <c r="E224" i="26"/>
  <c r="F224" i="26" s="1"/>
  <c r="G224" i="26" s="1"/>
  <c r="H224" i="26" s="1"/>
  <c r="I224" i="26" s="1"/>
  <c r="J224" i="26" s="1"/>
  <c r="K224" i="26" s="1"/>
  <c r="E223" i="26"/>
  <c r="F223" i="26" s="1"/>
  <c r="G223" i="26" s="1"/>
  <c r="H223" i="26" s="1"/>
  <c r="I223" i="26" s="1"/>
  <c r="J223" i="26" s="1"/>
  <c r="K223" i="26" s="1"/>
  <c r="F222" i="26"/>
  <c r="G222" i="26" s="1"/>
  <c r="H222" i="26" s="1"/>
  <c r="I222" i="26" s="1"/>
  <c r="J222" i="26" s="1"/>
  <c r="K222" i="26" s="1"/>
  <c r="F221" i="26"/>
  <c r="G221" i="26" s="1"/>
  <c r="H221" i="26" s="1"/>
  <c r="I221" i="26" s="1"/>
  <c r="J221" i="26" s="1"/>
  <c r="K221" i="26" s="1"/>
  <c r="F220" i="26"/>
  <c r="G220" i="26" s="1"/>
  <c r="H220" i="26" s="1"/>
  <c r="I220" i="26" s="1"/>
  <c r="J220" i="26" s="1"/>
  <c r="K220" i="26" s="1"/>
  <c r="E219" i="26"/>
  <c r="F219" i="26" s="1"/>
  <c r="G219" i="26" s="1"/>
  <c r="H219" i="26" s="1"/>
  <c r="I219" i="26" s="1"/>
  <c r="J219" i="26" s="1"/>
  <c r="K219" i="26" s="1"/>
  <c r="E218" i="26"/>
  <c r="F218" i="26" s="1"/>
  <c r="G218" i="26" s="1"/>
  <c r="H218" i="26" s="1"/>
  <c r="I218" i="26" s="1"/>
  <c r="J218" i="26" s="1"/>
  <c r="K218" i="26" s="1"/>
  <c r="E217" i="26"/>
  <c r="F217" i="26" s="1"/>
  <c r="G217" i="26" s="1"/>
  <c r="H217" i="26" s="1"/>
  <c r="I217" i="26" s="1"/>
  <c r="J217" i="26" s="1"/>
  <c r="K217" i="26" s="1"/>
  <c r="F216" i="26"/>
  <c r="G216" i="26" s="1"/>
  <c r="H216" i="26" s="1"/>
  <c r="I216" i="26" s="1"/>
  <c r="J216" i="26" s="1"/>
  <c r="K216" i="26" s="1"/>
  <c r="E215" i="26"/>
  <c r="F215" i="26" s="1"/>
  <c r="G215" i="26" s="1"/>
  <c r="H215" i="26" s="1"/>
  <c r="I215" i="26" s="1"/>
  <c r="J215" i="26" s="1"/>
  <c r="K215" i="26" s="1"/>
  <c r="E214" i="26"/>
  <c r="F214" i="26" s="1"/>
  <c r="G214" i="26" s="1"/>
  <c r="H214" i="26" s="1"/>
  <c r="I214" i="26" s="1"/>
  <c r="J214" i="26" s="1"/>
  <c r="K214" i="26" s="1"/>
  <c r="E213" i="26"/>
  <c r="F213" i="26" s="1"/>
  <c r="G213" i="26" s="1"/>
  <c r="H213" i="26" s="1"/>
  <c r="I213" i="26" s="1"/>
  <c r="J213" i="26" s="1"/>
  <c r="K213" i="26" s="1"/>
  <c r="F212" i="26"/>
  <c r="G212" i="26" s="1"/>
  <c r="H212" i="26" s="1"/>
  <c r="I212" i="26" s="1"/>
  <c r="J212" i="26" s="1"/>
  <c r="K212" i="26" s="1"/>
  <c r="E211" i="26"/>
  <c r="F211" i="26" s="1"/>
  <c r="G211" i="26" s="1"/>
  <c r="H211" i="26" s="1"/>
  <c r="I211" i="26" s="1"/>
  <c r="J211" i="26" s="1"/>
  <c r="K211" i="26" s="1"/>
  <c r="F210" i="26"/>
  <c r="G210" i="26" s="1"/>
  <c r="H210" i="26" s="1"/>
  <c r="I210" i="26" s="1"/>
  <c r="J210" i="26" s="1"/>
  <c r="K210" i="26" s="1"/>
  <c r="F209" i="26"/>
  <c r="G209" i="26" s="1"/>
  <c r="H209" i="26" s="1"/>
  <c r="I209" i="26" s="1"/>
  <c r="J209" i="26" s="1"/>
  <c r="K209" i="26" s="1"/>
  <c r="F208" i="26"/>
  <c r="G208" i="26" s="1"/>
  <c r="H208" i="26" s="1"/>
  <c r="I208" i="26" s="1"/>
  <c r="J208" i="26" s="1"/>
  <c r="K208" i="26" s="1"/>
  <c r="B208" i="26"/>
  <c r="B209" i="26" s="1"/>
  <c r="B210" i="26" s="1"/>
  <c r="B211" i="26" s="1"/>
  <c r="B212" i="26" s="1"/>
  <c r="B213" i="26" s="1"/>
  <c r="B214" i="26" s="1"/>
  <c r="B215" i="26" s="1"/>
  <c r="B216" i="26" s="1"/>
  <c r="B217" i="26" s="1"/>
  <c r="B218" i="26" s="1"/>
  <c r="B219" i="26" s="1"/>
  <c r="B220" i="26" s="1"/>
  <c r="B221" i="26" s="1"/>
  <c r="B222" i="26" s="1"/>
  <c r="B223" i="26" s="1"/>
  <c r="B224" i="26" s="1"/>
  <c r="B225" i="26" s="1"/>
  <c r="B226" i="26" s="1"/>
  <c r="B227" i="26" s="1"/>
  <c r="B228" i="26" s="1"/>
  <c r="B229" i="26" s="1"/>
  <c r="B230" i="26" s="1"/>
  <c r="F207" i="26"/>
  <c r="G207" i="26" s="1"/>
  <c r="H207" i="26" s="1"/>
  <c r="I207" i="26" s="1"/>
  <c r="J207" i="26" s="1"/>
  <c r="K207" i="26" s="1"/>
  <c r="F206" i="26"/>
  <c r="G206" i="26" s="1"/>
  <c r="H206" i="26" s="1"/>
  <c r="I206" i="26" s="1"/>
  <c r="J206" i="26" s="1"/>
  <c r="K206" i="26" s="1"/>
  <c r="F205" i="26"/>
  <c r="G205" i="26" s="1"/>
  <c r="H205" i="26" s="1"/>
  <c r="I205" i="26" s="1"/>
  <c r="J205" i="26" s="1"/>
  <c r="K205" i="26" s="1"/>
  <c r="F204" i="26"/>
  <c r="G204" i="26" s="1"/>
  <c r="H204" i="26" s="1"/>
  <c r="I204" i="26" s="1"/>
  <c r="J204" i="26" s="1"/>
  <c r="K204" i="26" s="1"/>
  <c r="F203" i="26"/>
  <c r="G203" i="26" s="1"/>
  <c r="H203" i="26" s="1"/>
  <c r="I203" i="26" s="1"/>
  <c r="J203" i="26" s="1"/>
  <c r="K203" i="26" s="1"/>
  <c r="B184" i="26"/>
  <c r="B185" i="26" s="1"/>
  <c r="B186" i="26" s="1"/>
  <c r="B187" i="26" s="1"/>
  <c r="B188" i="26" s="1"/>
  <c r="B189" i="26" s="1"/>
  <c r="B190" i="26" s="1"/>
  <c r="B191" i="26" s="1"/>
  <c r="B192" i="26" s="1"/>
  <c r="B193" i="26" s="1"/>
  <c r="B194" i="26" s="1"/>
  <c r="B195" i="26" s="1"/>
  <c r="B196" i="26" s="1"/>
  <c r="B197" i="26" s="1"/>
  <c r="B198" i="26" s="1"/>
  <c r="B199" i="26" s="1"/>
  <c r="B200" i="26" s="1"/>
  <c r="B201" i="26" s="1"/>
  <c r="B202" i="26" s="1"/>
  <c r="B203" i="26" s="1"/>
  <c r="B204" i="26" s="1"/>
  <c r="B205" i="26" s="1"/>
  <c r="B206" i="26" s="1"/>
  <c r="F182" i="26"/>
  <c r="G182" i="26" s="1"/>
  <c r="H182" i="26" s="1"/>
  <c r="I182" i="26" s="1"/>
  <c r="J182" i="26" s="1"/>
  <c r="K182" i="26" s="1"/>
  <c r="F181" i="26"/>
  <c r="G181" i="26" s="1"/>
  <c r="H181" i="26" s="1"/>
  <c r="I181" i="26" s="1"/>
  <c r="J181" i="26" s="1"/>
  <c r="K181" i="26" s="1"/>
  <c r="F180" i="26"/>
  <c r="G180" i="26" s="1"/>
  <c r="H180" i="26" s="1"/>
  <c r="I180" i="26" s="1"/>
  <c r="J180" i="26" s="1"/>
  <c r="K180" i="26" s="1"/>
  <c r="F179" i="26"/>
  <c r="G179" i="26" s="1"/>
  <c r="H179" i="26" s="1"/>
  <c r="I179" i="26" s="1"/>
  <c r="J179" i="26" s="1"/>
  <c r="K179" i="26" s="1"/>
  <c r="B160" i="26"/>
  <c r="B161" i="26" s="1"/>
  <c r="B162" i="26" s="1"/>
  <c r="B163" i="26" s="1"/>
  <c r="B164" i="26" s="1"/>
  <c r="B165" i="26" s="1"/>
  <c r="B166" i="26" s="1"/>
  <c r="B167" i="26" s="1"/>
  <c r="B168" i="26" s="1"/>
  <c r="B169" i="26" s="1"/>
  <c r="B170" i="26" s="1"/>
  <c r="B171" i="26" s="1"/>
  <c r="B172" i="26" s="1"/>
  <c r="B173" i="26" s="1"/>
  <c r="B174" i="26" s="1"/>
  <c r="B175" i="26" s="1"/>
  <c r="B176" i="26" s="1"/>
  <c r="B177" i="26" s="1"/>
  <c r="B178" i="26" s="1"/>
  <c r="B179" i="26" s="1"/>
  <c r="B180" i="26" s="1"/>
  <c r="B181" i="26" s="1"/>
  <c r="B182" i="26" s="1"/>
  <c r="F158" i="26"/>
  <c r="G158" i="26" s="1"/>
  <c r="H158" i="26" s="1"/>
  <c r="I158" i="26" s="1"/>
  <c r="J158" i="26" s="1"/>
  <c r="K158" i="26" s="1"/>
  <c r="F157" i="26"/>
  <c r="G157" i="26" s="1"/>
  <c r="H157" i="26" s="1"/>
  <c r="I157" i="26" s="1"/>
  <c r="J157" i="26" s="1"/>
  <c r="K157" i="26" s="1"/>
  <c r="F156" i="26"/>
  <c r="G156" i="26" s="1"/>
  <c r="H156" i="26" s="1"/>
  <c r="I156" i="26" s="1"/>
  <c r="J156" i="26" s="1"/>
  <c r="K156" i="26" s="1"/>
  <c r="F155" i="26"/>
  <c r="G155" i="26" s="1"/>
  <c r="H155" i="26" s="1"/>
  <c r="I155" i="26" s="1"/>
  <c r="J155" i="26" s="1"/>
  <c r="K155" i="26" s="1"/>
  <c r="B136" i="26"/>
  <c r="B137" i="26" s="1"/>
  <c r="B138" i="26" s="1"/>
  <c r="B139" i="26" s="1"/>
  <c r="B140" i="26" s="1"/>
  <c r="B141" i="26" s="1"/>
  <c r="B142" i="26" s="1"/>
  <c r="B143" i="26" s="1"/>
  <c r="B144" i="26" s="1"/>
  <c r="B145" i="26" s="1"/>
  <c r="B146" i="26" s="1"/>
  <c r="B147" i="26" s="1"/>
  <c r="B148" i="26" s="1"/>
  <c r="B149" i="26" s="1"/>
  <c r="B150" i="26" s="1"/>
  <c r="B151" i="26" s="1"/>
  <c r="B152" i="26" s="1"/>
  <c r="B153" i="26" s="1"/>
  <c r="B154" i="26" s="1"/>
  <c r="B155" i="26" s="1"/>
  <c r="B156" i="26" s="1"/>
  <c r="B157" i="26" s="1"/>
  <c r="B158" i="26" s="1"/>
  <c r="F134" i="26"/>
  <c r="G134" i="26" s="1"/>
  <c r="H134" i="26" s="1"/>
  <c r="I134" i="26" s="1"/>
  <c r="J134" i="26" s="1"/>
  <c r="K134" i="26" s="1"/>
  <c r="F133" i="26"/>
  <c r="G133" i="26" s="1"/>
  <c r="H133" i="26" s="1"/>
  <c r="I133" i="26" s="1"/>
  <c r="J133" i="26" s="1"/>
  <c r="K133" i="26" s="1"/>
  <c r="F132" i="26"/>
  <c r="G132" i="26" s="1"/>
  <c r="H132" i="26" s="1"/>
  <c r="I132" i="26" s="1"/>
  <c r="J132" i="26" s="1"/>
  <c r="K132" i="26" s="1"/>
  <c r="F131" i="26"/>
  <c r="G131" i="26" s="1"/>
  <c r="H131" i="26" s="1"/>
  <c r="I131" i="26" s="1"/>
  <c r="J131" i="26" s="1"/>
  <c r="K131" i="26" s="1"/>
  <c r="B112" i="26"/>
  <c r="B113" i="26" s="1"/>
  <c r="B114" i="26" s="1"/>
  <c r="B115" i="26" s="1"/>
  <c r="B116" i="26" s="1"/>
  <c r="B117" i="26" s="1"/>
  <c r="B118" i="26" s="1"/>
  <c r="B119" i="26" s="1"/>
  <c r="B120" i="26" s="1"/>
  <c r="B121" i="26" s="1"/>
  <c r="B122" i="26" s="1"/>
  <c r="B123" i="26" s="1"/>
  <c r="B124" i="26" s="1"/>
  <c r="B125" i="26" s="1"/>
  <c r="B126" i="26" s="1"/>
  <c r="B127" i="26" s="1"/>
  <c r="B128" i="26" s="1"/>
  <c r="B129" i="26" s="1"/>
  <c r="B130" i="26" s="1"/>
  <c r="B131" i="26" s="1"/>
  <c r="B132" i="26" s="1"/>
  <c r="B133" i="26" s="1"/>
  <c r="B134" i="26" s="1"/>
  <c r="F110" i="26"/>
  <c r="G110" i="26" s="1"/>
  <c r="H110" i="26" s="1"/>
  <c r="I110" i="26" s="1"/>
  <c r="J110" i="26" s="1"/>
  <c r="K110" i="26" s="1"/>
  <c r="F109" i="26"/>
  <c r="G109" i="26" s="1"/>
  <c r="H109" i="26" s="1"/>
  <c r="I109" i="26" s="1"/>
  <c r="J109" i="26" s="1"/>
  <c r="K109" i="26" s="1"/>
  <c r="F108" i="26"/>
  <c r="G108" i="26" s="1"/>
  <c r="H108" i="26" s="1"/>
  <c r="I108" i="26" s="1"/>
  <c r="J108" i="26" s="1"/>
  <c r="K108" i="26" s="1"/>
  <c r="F107" i="26"/>
  <c r="G107" i="26" s="1"/>
  <c r="H107" i="26" s="1"/>
  <c r="I107" i="26" s="1"/>
  <c r="J107" i="26" s="1"/>
  <c r="K107" i="26" s="1"/>
  <c r="B88" i="26"/>
  <c r="B89" i="26" s="1"/>
  <c r="B90" i="26" s="1"/>
  <c r="B91" i="26" s="1"/>
  <c r="B92" i="26" s="1"/>
  <c r="B93" i="26" s="1"/>
  <c r="B94" i="26" s="1"/>
  <c r="B95" i="26" s="1"/>
  <c r="B96" i="26" s="1"/>
  <c r="B97" i="26" s="1"/>
  <c r="B98" i="26" s="1"/>
  <c r="B99" i="26" s="1"/>
  <c r="B100" i="26" s="1"/>
  <c r="B101" i="26" s="1"/>
  <c r="B102" i="26" s="1"/>
  <c r="B103" i="26" s="1"/>
  <c r="B104" i="26" s="1"/>
  <c r="B105" i="26" s="1"/>
  <c r="B106" i="26" s="1"/>
  <c r="B107" i="26" s="1"/>
  <c r="B108" i="26" s="1"/>
  <c r="B109" i="26" s="1"/>
  <c r="B110" i="26" s="1"/>
  <c r="F86" i="26"/>
  <c r="G86" i="26" s="1"/>
  <c r="H86" i="26" s="1"/>
  <c r="I86" i="26" s="1"/>
  <c r="J86" i="26" s="1"/>
  <c r="K86" i="26" s="1"/>
  <c r="F85" i="26"/>
  <c r="G85" i="26" s="1"/>
  <c r="H85" i="26" s="1"/>
  <c r="I85" i="26" s="1"/>
  <c r="J85" i="26" s="1"/>
  <c r="K85" i="26" s="1"/>
  <c r="F84" i="26"/>
  <c r="G84" i="26" s="1"/>
  <c r="H84" i="26" s="1"/>
  <c r="I84" i="26" s="1"/>
  <c r="J84" i="26" s="1"/>
  <c r="K84" i="26" s="1"/>
  <c r="F83" i="26"/>
  <c r="G83" i="26" s="1"/>
  <c r="H83" i="26" s="1"/>
  <c r="I83" i="26" s="1"/>
  <c r="J83" i="26" s="1"/>
  <c r="K83" i="26" s="1"/>
  <c r="E82" i="26"/>
  <c r="F82" i="26" s="1"/>
  <c r="G82" i="26" s="1"/>
  <c r="H82" i="26" s="1"/>
  <c r="I82" i="26" s="1"/>
  <c r="J82" i="26" s="1"/>
  <c r="K82" i="26" s="1"/>
  <c r="E81" i="26"/>
  <c r="F81" i="26" s="1"/>
  <c r="G81" i="26" s="1"/>
  <c r="H81" i="26" s="1"/>
  <c r="I81" i="26" s="1"/>
  <c r="J81" i="26" s="1"/>
  <c r="K81" i="26" s="1"/>
  <c r="E80" i="26"/>
  <c r="F80" i="26" s="1"/>
  <c r="G80" i="26" s="1"/>
  <c r="H80" i="26" s="1"/>
  <c r="I80" i="26" s="1"/>
  <c r="J80" i="26" s="1"/>
  <c r="K80" i="26" s="1"/>
  <c r="E78" i="26"/>
  <c r="E106" i="26" s="1"/>
  <c r="F106" i="26" s="1"/>
  <c r="G106" i="26" s="1"/>
  <c r="H106" i="26" s="1"/>
  <c r="I106" i="26" s="1"/>
  <c r="J106" i="26" s="1"/>
  <c r="K106" i="26" s="1"/>
  <c r="E77" i="26"/>
  <c r="E105" i="26" s="1"/>
  <c r="F105" i="26" s="1"/>
  <c r="G105" i="26" s="1"/>
  <c r="H105" i="26" s="1"/>
  <c r="I105" i="26" s="1"/>
  <c r="J105" i="26" s="1"/>
  <c r="K105" i="26" s="1"/>
  <c r="E76" i="26"/>
  <c r="E104" i="26" s="1"/>
  <c r="F104" i="26" s="1"/>
  <c r="G104" i="26" s="1"/>
  <c r="H104" i="26" s="1"/>
  <c r="I104" i="26" s="1"/>
  <c r="J104" i="26" s="1"/>
  <c r="K104" i="26" s="1"/>
  <c r="E66" i="26"/>
  <c r="E90" i="26" s="1"/>
  <c r="E65" i="26"/>
  <c r="E73" i="26" s="1"/>
  <c r="F73" i="26" s="1"/>
  <c r="G73" i="26" s="1"/>
  <c r="H73" i="26" s="1"/>
  <c r="I73" i="26" s="1"/>
  <c r="J73" i="26" s="1"/>
  <c r="K73" i="26" s="1"/>
  <c r="E88" i="26"/>
  <c r="B64" i="26"/>
  <c r="B65" i="26" s="1"/>
  <c r="B66" i="26" s="1"/>
  <c r="B67" i="26" s="1"/>
  <c r="B68" i="26" s="1"/>
  <c r="B69" i="26" s="1"/>
  <c r="B70" i="26" s="1"/>
  <c r="B71" i="26" s="1"/>
  <c r="B72" i="26" s="1"/>
  <c r="B73" i="26" s="1"/>
  <c r="B74" i="26" s="1"/>
  <c r="B75" i="26" s="1"/>
  <c r="B76" i="26" s="1"/>
  <c r="B77" i="26" s="1"/>
  <c r="B78" i="26" s="1"/>
  <c r="B79" i="26" s="1"/>
  <c r="B80" i="26" s="1"/>
  <c r="B81" i="26" s="1"/>
  <c r="B82" i="26" s="1"/>
  <c r="B83" i="26" s="1"/>
  <c r="B84" i="26" s="1"/>
  <c r="B85" i="26" s="1"/>
  <c r="B86" i="26" s="1"/>
  <c r="E63" i="26"/>
  <c r="E87" i="26" s="1"/>
  <c r="F62" i="26"/>
  <c r="G62" i="26" s="1"/>
  <c r="H62" i="26" s="1"/>
  <c r="I62" i="26" s="1"/>
  <c r="J62" i="26" s="1"/>
  <c r="K62" i="26" s="1"/>
  <c r="F61" i="26"/>
  <c r="G61" i="26" s="1"/>
  <c r="H61" i="26" s="1"/>
  <c r="I61" i="26" s="1"/>
  <c r="J61" i="26" s="1"/>
  <c r="K61" i="26" s="1"/>
  <c r="F60" i="26"/>
  <c r="G60" i="26" s="1"/>
  <c r="H60" i="26" s="1"/>
  <c r="I60" i="26" s="1"/>
  <c r="J60" i="26" s="1"/>
  <c r="K60" i="26" s="1"/>
  <c r="F59" i="26"/>
  <c r="G59" i="26" s="1"/>
  <c r="H59" i="26" s="1"/>
  <c r="I59" i="26" s="1"/>
  <c r="J59" i="26" s="1"/>
  <c r="K59" i="26" s="1"/>
  <c r="E58" i="26"/>
  <c r="F58" i="26" s="1"/>
  <c r="G58" i="26" s="1"/>
  <c r="H58" i="26" s="1"/>
  <c r="I58" i="26" s="1"/>
  <c r="J58" i="26" s="1"/>
  <c r="K58" i="26" s="1"/>
  <c r="E57" i="26"/>
  <c r="F57" i="26" s="1"/>
  <c r="G57" i="26" s="1"/>
  <c r="H57" i="26" s="1"/>
  <c r="I57" i="26" s="1"/>
  <c r="J57" i="26" s="1"/>
  <c r="K57" i="26" s="1"/>
  <c r="E56" i="26"/>
  <c r="F56" i="26" s="1"/>
  <c r="G56" i="26" s="1"/>
  <c r="H56" i="26" s="1"/>
  <c r="I56" i="26" s="1"/>
  <c r="J56" i="26" s="1"/>
  <c r="K56" i="26" s="1"/>
  <c r="E55" i="26"/>
  <c r="F55" i="26" s="1"/>
  <c r="G55" i="26" s="1"/>
  <c r="H55" i="26" s="1"/>
  <c r="I55" i="26" s="1"/>
  <c r="J55" i="26" s="1"/>
  <c r="K55" i="26" s="1"/>
  <c r="F54" i="26"/>
  <c r="G54" i="26" s="1"/>
  <c r="H54" i="26" s="1"/>
  <c r="I54" i="26" s="1"/>
  <c r="J54" i="26" s="1"/>
  <c r="K54" i="26" s="1"/>
  <c r="F53" i="26"/>
  <c r="G53" i="26" s="1"/>
  <c r="H53" i="26" s="1"/>
  <c r="I53" i="26" s="1"/>
  <c r="J53" i="26" s="1"/>
  <c r="K53" i="26" s="1"/>
  <c r="F52" i="26"/>
  <c r="G52" i="26" s="1"/>
  <c r="H52" i="26" s="1"/>
  <c r="I52" i="26" s="1"/>
  <c r="J52" i="26" s="1"/>
  <c r="K52" i="26" s="1"/>
  <c r="E51" i="26"/>
  <c r="F51" i="26" s="1"/>
  <c r="G51" i="26" s="1"/>
  <c r="H51" i="26" s="1"/>
  <c r="I51" i="26" s="1"/>
  <c r="J51" i="26" s="1"/>
  <c r="K51" i="26" s="1"/>
  <c r="E50" i="26"/>
  <c r="F50" i="26" s="1"/>
  <c r="G50" i="26" s="1"/>
  <c r="H50" i="26" s="1"/>
  <c r="I50" i="26" s="1"/>
  <c r="J50" i="26" s="1"/>
  <c r="K50" i="26" s="1"/>
  <c r="E49" i="26"/>
  <c r="F49" i="26" s="1"/>
  <c r="G49" i="26" s="1"/>
  <c r="H49" i="26" s="1"/>
  <c r="I49" i="26" s="1"/>
  <c r="J49" i="26" s="1"/>
  <c r="K49" i="26" s="1"/>
  <c r="F48" i="26"/>
  <c r="G48" i="26" s="1"/>
  <c r="H48" i="26" s="1"/>
  <c r="I48" i="26" s="1"/>
  <c r="J48" i="26" s="1"/>
  <c r="K48" i="26" s="1"/>
  <c r="E47" i="26"/>
  <c r="F47" i="26" s="1"/>
  <c r="G47" i="26" s="1"/>
  <c r="H47" i="26" s="1"/>
  <c r="I47" i="26" s="1"/>
  <c r="J47" i="26" s="1"/>
  <c r="K47" i="26" s="1"/>
  <c r="E46" i="26"/>
  <c r="F46" i="26" s="1"/>
  <c r="G46" i="26" s="1"/>
  <c r="H46" i="26" s="1"/>
  <c r="I46" i="26" s="1"/>
  <c r="J46" i="26" s="1"/>
  <c r="K46" i="26" s="1"/>
  <c r="E45" i="26"/>
  <c r="F45" i="26" s="1"/>
  <c r="G45" i="26" s="1"/>
  <c r="H45" i="26" s="1"/>
  <c r="I45" i="26" s="1"/>
  <c r="J45" i="26" s="1"/>
  <c r="K45" i="26" s="1"/>
  <c r="F44" i="26"/>
  <c r="G44" i="26" s="1"/>
  <c r="H44" i="26" s="1"/>
  <c r="I44" i="26" s="1"/>
  <c r="J44" i="26" s="1"/>
  <c r="K44" i="26" s="1"/>
  <c r="E43" i="26"/>
  <c r="F43" i="26" s="1"/>
  <c r="G43" i="26" s="1"/>
  <c r="H43" i="26" s="1"/>
  <c r="I43" i="26" s="1"/>
  <c r="J43" i="26" s="1"/>
  <c r="K43" i="26" s="1"/>
  <c r="F42" i="26"/>
  <c r="G42" i="26" s="1"/>
  <c r="H42" i="26" s="1"/>
  <c r="I42" i="26" s="1"/>
  <c r="J42" i="26" s="1"/>
  <c r="K42" i="26" s="1"/>
  <c r="F41" i="26"/>
  <c r="G41" i="26" s="1"/>
  <c r="H41" i="26" s="1"/>
  <c r="I41" i="26" s="1"/>
  <c r="J41" i="26" s="1"/>
  <c r="K41" i="26" s="1"/>
  <c r="F40" i="26"/>
  <c r="G40" i="26" s="1"/>
  <c r="H40" i="26" s="1"/>
  <c r="I40" i="26" s="1"/>
  <c r="J40" i="26" s="1"/>
  <c r="K40" i="26" s="1"/>
  <c r="B40" i="26"/>
  <c r="B41" i="26" s="1"/>
  <c r="B42" i="26" s="1"/>
  <c r="B43" i="26" s="1"/>
  <c r="B44" i="26" s="1"/>
  <c r="B45" i="26" s="1"/>
  <c r="B46" i="26" s="1"/>
  <c r="B47" i="26" s="1"/>
  <c r="B48" i="26" s="1"/>
  <c r="B49" i="26" s="1"/>
  <c r="B50" i="26" s="1"/>
  <c r="B51" i="26" s="1"/>
  <c r="B52" i="26" s="1"/>
  <c r="B53" i="26" s="1"/>
  <c r="B54" i="26" s="1"/>
  <c r="B55" i="26" s="1"/>
  <c r="B56" i="26" s="1"/>
  <c r="B57" i="26" s="1"/>
  <c r="B58" i="26" s="1"/>
  <c r="B59" i="26" s="1"/>
  <c r="B60" i="26" s="1"/>
  <c r="B61" i="26" s="1"/>
  <c r="B62" i="26" s="1"/>
  <c r="F39" i="26"/>
  <c r="G39" i="26" s="1"/>
  <c r="H39" i="26" s="1"/>
  <c r="I39" i="26" s="1"/>
  <c r="J39" i="26" s="1"/>
  <c r="K39" i="26" s="1"/>
  <c r="F38" i="26"/>
  <c r="G38" i="26" s="1"/>
  <c r="H38" i="26" s="1"/>
  <c r="I38" i="26" s="1"/>
  <c r="J38" i="26" s="1"/>
  <c r="K38" i="26" s="1"/>
  <c r="F37" i="26"/>
  <c r="G37" i="26" s="1"/>
  <c r="H37" i="26" s="1"/>
  <c r="I37" i="26" s="1"/>
  <c r="J37" i="26" s="1"/>
  <c r="K37" i="26" s="1"/>
  <c r="F36" i="26"/>
  <c r="G36" i="26" s="1"/>
  <c r="H36" i="26" s="1"/>
  <c r="I36" i="26" s="1"/>
  <c r="J36" i="26" s="1"/>
  <c r="K36" i="26" s="1"/>
  <c r="F35" i="26"/>
  <c r="G35" i="26" s="1"/>
  <c r="H35" i="26" s="1"/>
  <c r="I35" i="26" s="1"/>
  <c r="J35" i="26" s="1"/>
  <c r="K35" i="26" s="1"/>
  <c r="E34" i="26"/>
  <c r="F34" i="26" s="1"/>
  <c r="G34" i="26" s="1"/>
  <c r="H34" i="26" s="1"/>
  <c r="I34" i="26" s="1"/>
  <c r="J34" i="26" s="1"/>
  <c r="K34" i="26" s="1"/>
  <c r="E33" i="26"/>
  <c r="F33" i="26" s="1"/>
  <c r="G33" i="26" s="1"/>
  <c r="H33" i="26" s="1"/>
  <c r="I33" i="26" s="1"/>
  <c r="J33" i="26" s="1"/>
  <c r="K33" i="26" s="1"/>
  <c r="E32" i="26"/>
  <c r="F32" i="26" s="1"/>
  <c r="G32" i="26" s="1"/>
  <c r="H32" i="26" s="1"/>
  <c r="I32" i="26" s="1"/>
  <c r="J32" i="26" s="1"/>
  <c r="K32" i="26" s="1"/>
  <c r="E31" i="26"/>
  <c r="F31" i="26" s="1"/>
  <c r="G31" i="26" s="1"/>
  <c r="H31" i="26" s="1"/>
  <c r="I31" i="26" s="1"/>
  <c r="J31" i="26" s="1"/>
  <c r="K31" i="26" s="1"/>
  <c r="F30" i="26"/>
  <c r="G30" i="26" s="1"/>
  <c r="H30" i="26" s="1"/>
  <c r="I30" i="26" s="1"/>
  <c r="J30" i="26" s="1"/>
  <c r="K30" i="26" s="1"/>
  <c r="F29" i="26"/>
  <c r="G29" i="26" s="1"/>
  <c r="H29" i="26" s="1"/>
  <c r="I29" i="26" s="1"/>
  <c r="J29" i="26" s="1"/>
  <c r="K29" i="26" s="1"/>
  <c r="F28" i="26"/>
  <c r="G28" i="26" s="1"/>
  <c r="H28" i="26" s="1"/>
  <c r="I28" i="26" s="1"/>
  <c r="J28" i="26" s="1"/>
  <c r="K28" i="26" s="1"/>
  <c r="E27" i="26"/>
  <c r="F27" i="26" s="1"/>
  <c r="G27" i="26" s="1"/>
  <c r="H27" i="26" s="1"/>
  <c r="I27" i="26" s="1"/>
  <c r="J27" i="26" s="1"/>
  <c r="K27" i="26" s="1"/>
  <c r="E26" i="26"/>
  <c r="F26" i="26" s="1"/>
  <c r="G26" i="26" s="1"/>
  <c r="H26" i="26" s="1"/>
  <c r="I26" i="26" s="1"/>
  <c r="J26" i="26" s="1"/>
  <c r="K26" i="26" s="1"/>
  <c r="E25" i="26"/>
  <c r="F25" i="26" s="1"/>
  <c r="G25" i="26" s="1"/>
  <c r="H25" i="26" s="1"/>
  <c r="I25" i="26" s="1"/>
  <c r="J25" i="26" s="1"/>
  <c r="K25" i="26" s="1"/>
  <c r="F24" i="26"/>
  <c r="G24" i="26" s="1"/>
  <c r="H24" i="26" s="1"/>
  <c r="I24" i="26" s="1"/>
  <c r="J24" i="26" s="1"/>
  <c r="K24" i="26" s="1"/>
  <c r="E23" i="26"/>
  <c r="F23" i="26" s="1"/>
  <c r="G23" i="26" s="1"/>
  <c r="H23" i="26" s="1"/>
  <c r="I23" i="26" s="1"/>
  <c r="J23" i="26" s="1"/>
  <c r="K23" i="26" s="1"/>
  <c r="E22" i="26"/>
  <c r="F22" i="26" s="1"/>
  <c r="G22" i="26" s="1"/>
  <c r="H22" i="26" s="1"/>
  <c r="I22" i="26" s="1"/>
  <c r="J22" i="26" s="1"/>
  <c r="K22" i="26" s="1"/>
  <c r="E21" i="26"/>
  <c r="F21" i="26" s="1"/>
  <c r="G21" i="26" s="1"/>
  <c r="H21" i="26" s="1"/>
  <c r="I21" i="26" s="1"/>
  <c r="J21" i="26" s="1"/>
  <c r="K21" i="26" s="1"/>
  <c r="F20" i="26"/>
  <c r="G20" i="26" s="1"/>
  <c r="H20" i="26" s="1"/>
  <c r="I20" i="26" s="1"/>
  <c r="J20" i="26" s="1"/>
  <c r="K20" i="26" s="1"/>
  <c r="E19" i="26"/>
  <c r="F19" i="26" s="1"/>
  <c r="G19" i="26" s="1"/>
  <c r="H19" i="26" s="1"/>
  <c r="I19" i="26" s="1"/>
  <c r="J19" i="26" s="1"/>
  <c r="K19" i="26" s="1"/>
  <c r="F18" i="26"/>
  <c r="G18" i="26" s="1"/>
  <c r="H18" i="26" s="1"/>
  <c r="I18" i="26" s="1"/>
  <c r="J18" i="26" s="1"/>
  <c r="K18" i="26" s="1"/>
  <c r="F17" i="26"/>
  <c r="G17" i="26" s="1"/>
  <c r="H17" i="26" s="1"/>
  <c r="I17" i="26" s="1"/>
  <c r="J17" i="26" s="1"/>
  <c r="K17" i="26" s="1"/>
  <c r="F16" i="26"/>
  <c r="G16" i="26" s="1"/>
  <c r="H16" i="26" s="1"/>
  <c r="I16" i="26" s="1"/>
  <c r="J16" i="26" s="1"/>
  <c r="K16" i="26" s="1"/>
  <c r="B16" i="26"/>
  <c r="F15" i="26"/>
  <c r="G15" i="26" s="1"/>
  <c r="H15" i="26" s="1"/>
  <c r="I15" i="26" s="1"/>
  <c r="J15" i="26" s="1"/>
  <c r="K15" i="26" s="1"/>
  <c r="D10" i="26"/>
  <c r="D6" i="26"/>
  <c r="E630" i="26" l="1"/>
  <c r="E658" i="26" s="1"/>
  <c r="F658" i="26" s="1"/>
  <c r="G658" i="26" s="1"/>
  <c r="H658" i="26" s="1"/>
  <c r="I658" i="26" s="1"/>
  <c r="J658" i="26" s="1"/>
  <c r="K658" i="26" s="1"/>
  <c r="F773" i="26"/>
  <c r="G773" i="26" s="1"/>
  <c r="H773" i="26" s="1"/>
  <c r="I773" i="26" s="1"/>
  <c r="J773" i="26" s="1"/>
  <c r="K773" i="26" s="1"/>
  <c r="F77" i="26"/>
  <c r="G77" i="26" s="1"/>
  <c r="H77" i="26" s="1"/>
  <c r="I77" i="26" s="1"/>
  <c r="J77" i="26" s="1"/>
  <c r="K77" i="26" s="1"/>
  <c r="E282" i="26"/>
  <c r="E306" i="26" s="1"/>
  <c r="E330" i="26" s="1"/>
  <c r="E338" i="26" s="1"/>
  <c r="F338" i="26" s="1"/>
  <c r="G338" i="26" s="1"/>
  <c r="H338" i="26" s="1"/>
  <c r="I338" i="26" s="1"/>
  <c r="J338" i="26" s="1"/>
  <c r="K338" i="26" s="1"/>
  <c r="E628" i="26"/>
  <c r="E656" i="26" s="1"/>
  <c r="F656" i="26" s="1"/>
  <c r="G656" i="26" s="1"/>
  <c r="H656" i="26" s="1"/>
  <c r="I656" i="26" s="1"/>
  <c r="J656" i="26" s="1"/>
  <c r="K656" i="26" s="1"/>
  <c r="E298" i="26"/>
  <c r="F298" i="26" s="1"/>
  <c r="G298" i="26" s="1"/>
  <c r="H298" i="26" s="1"/>
  <c r="I298" i="26" s="1"/>
  <c r="J298" i="26" s="1"/>
  <c r="K298" i="26" s="1"/>
  <c r="E629" i="26"/>
  <c r="F629" i="26" s="1"/>
  <c r="G629" i="26" s="1"/>
  <c r="H629" i="26" s="1"/>
  <c r="I629" i="26" s="1"/>
  <c r="J629" i="26" s="1"/>
  <c r="K629" i="26" s="1"/>
  <c r="F774" i="26"/>
  <c r="G774" i="26" s="1"/>
  <c r="H774" i="26" s="1"/>
  <c r="I774" i="26" s="1"/>
  <c r="J774" i="26" s="1"/>
  <c r="K774" i="26" s="1"/>
  <c r="E632" i="26"/>
  <c r="F632" i="26" s="1"/>
  <c r="G632" i="26" s="1"/>
  <c r="H632" i="26" s="1"/>
  <c r="I632" i="26" s="1"/>
  <c r="J632" i="26" s="1"/>
  <c r="K632" i="26" s="1"/>
  <c r="E1203" i="26"/>
  <c r="F1203" i="26" s="1"/>
  <c r="G1203" i="26" s="1"/>
  <c r="H1203" i="26" s="1"/>
  <c r="I1203" i="26" s="1"/>
  <c r="J1203" i="26" s="1"/>
  <c r="K1203" i="26" s="1"/>
  <c r="E280" i="26"/>
  <c r="E304" i="26" s="1"/>
  <c r="E328" i="26" s="1"/>
  <c r="F332" i="26" s="1"/>
  <c r="G332" i="26" s="1"/>
  <c r="H332" i="26" s="1"/>
  <c r="I332" i="26" s="1"/>
  <c r="J332" i="26" s="1"/>
  <c r="K332" i="26" s="1"/>
  <c r="F65" i="26"/>
  <c r="G65" i="26" s="1"/>
  <c r="H65" i="26" s="1"/>
  <c r="I65" i="26" s="1"/>
  <c r="J65" i="26" s="1"/>
  <c r="K65" i="26" s="1"/>
  <c r="E292" i="26"/>
  <c r="F292" i="26" s="1"/>
  <c r="G292" i="26" s="1"/>
  <c r="H292" i="26" s="1"/>
  <c r="I292" i="26" s="1"/>
  <c r="J292" i="26" s="1"/>
  <c r="K292" i="26" s="1"/>
  <c r="E71" i="26"/>
  <c r="F71" i="26" s="1"/>
  <c r="G71" i="26" s="1"/>
  <c r="H71" i="26" s="1"/>
  <c r="I71" i="26" s="1"/>
  <c r="J71" i="26" s="1"/>
  <c r="K71" i="26" s="1"/>
  <c r="E101" i="26"/>
  <c r="F101" i="26" s="1"/>
  <c r="G101" i="26" s="1"/>
  <c r="H101" i="26" s="1"/>
  <c r="I101" i="26" s="1"/>
  <c r="J101" i="26" s="1"/>
  <c r="K101" i="26" s="1"/>
  <c r="F268" i="26"/>
  <c r="G268" i="26" s="1"/>
  <c r="H268" i="26" s="1"/>
  <c r="I268" i="26" s="1"/>
  <c r="J268" i="26" s="1"/>
  <c r="K268" i="26" s="1"/>
  <c r="F760" i="26"/>
  <c r="G760" i="26" s="1"/>
  <c r="H760" i="26" s="1"/>
  <c r="I760" i="26" s="1"/>
  <c r="J760" i="26" s="1"/>
  <c r="K760" i="26" s="1"/>
  <c r="E281" i="26"/>
  <c r="E289" i="26" s="1"/>
  <c r="F289" i="26" s="1"/>
  <c r="G289" i="26" s="1"/>
  <c r="H289" i="26" s="1"/>
  <c r="I289" i="26" s="1"/>
  <c r="J289" i="26" s="1"/>
  <c r="K289" i="26" s="1"/>
  <c r="F1193" i="26"/>
  <c r="G1193" i="26" s="1"/>
  <c r="H1193" i="26" s="1"/>
  <c r="I1193" i="26" s="1"/>
  <c r="J1193" i="26" s="1"/>
  <c r="K1193" i="26" s="1"/>
  <c r="F258" i="26"/>
  <c r="G258" i="26" s="1"/>
  <c r="H258" i="26" s="1"/>
  <c r="I258" i="26" s="1"/>
  <c r="J258" i="26" s="1"/>
  <c r="K258" i="26" s="1"/>
  <c r="F270" i="26"/>
  <c r="G270" i="26" s="1"/>
  <c r="H270" i="26" s="1"/>
  <c r="I270" i="26" s="1"/>
  <c r="J270" i="26" s="1"/>
  <c r="K270" i="26" s="1"/>
  <c r="F1194" i="26"/>
  <c r="G1194" i="26" s="1"/>
  <c r="H1194" i="26" s="1"/>
  <c r="I1194" i="26" s="1"/>
  <c r="J1194" i="26" s="1"/>
  <c r="K1194" i="26" s="1"/>
  <c r="E1207" i="26"/>
  <c r="F1207" i="26" s="1"/>
  <c r="G1207" i="26" s="1"/>
  <c r="H1207" i="26" s="1"/>
  <c r="I1207" i="26" s="1"/>
  <c r="J1207" i="26" s="1"/>
  <c r="K1207" i="26" s="1"/>
  <c r="E633" i="26"/>
  <c r="F633" i="26" s="1"/>
  <c r="G633" i="26" s="1"/>
  <c r="H633" i="26" s="1"/>
  <c r="I633" i="26" s="1"/>
  <c r="J633" i="26" s="1"/>
  <c r="K633" i="26" s="1"/>
  <c r="E75" i="26"/>
  <c r="F75" i="26" s="1"/>
  <c r="G75" i="26" s="1"/>
  <c r="H75" i="26" s="1"/>
  <c r="I75" i="26" s="1"/>
  <c r="J75" i="26" s="1"/>
  <c r="K75" i="26" s="1"/>
  <c r="E293" i="26"/>
  <c r="F293" i="26" s="1"/>
  <c r="G293" i="26" s="1"/>
  <c r="H293" i="26" s="1"/>
  <c r="I293" i="26" s="1"/>
  <c r="J293" i="26" s="1"/>
  <c r="K293" i="26" s="1"/>
  <c r="E634" i="26"/>
  <c r="F634" i="26" s="1"/>
  <c r="G634" i="26" s="1"/>
  <c r="H634" i="26" s="1"/>
  <c r="I634" i="26" s="1"/>
  <c r="J634" i="26" s="1"/>
  <c r="K634" i="26" s="1"/>
  <c r="F1217" i="26"/>
  <c r="G1217" i="26" s="1"/>
  <c r="H1217" i="26" s="1"/>
  <c r="I1217" i="26" s="1"/>
  <c r="J1217" i="26" s="1"/>
  <c r="K1217" i="26" s="1"/>
  <c r="F257" i="26"/>
  <c r="G257" i="26" s="1"/>
  <c r="H257" i="26" s="1"/>
  <c r="I257" i="26" s="1"/>
  <c r="J257" i="26" s="1"/>
  <c r="K257" i="26" s="1"/>
  <c r="F269" i="26"/>
  <c r="G269" i="26" s="1"/>
  <c r="H269" i="26" s="1"/>
  <c r="I269" i="26" s="1"/>
  <c r="J269" i="26" s="1"/>
  <c r="K269" i="26" s="1"/>
  <c r="E1198" i="26"/>
  <c r="F1198" i="26" s="1"/>
  <c r="G1198" i="26" s="1"/>
  <c r="H1198" i="26" s="1"/>
  <c r="I1198" i="26" s="1"/>
  <c r="J1198" i="26" s="1"/>
  <c r="K1198" i="26" s="1"/>
  <c r="F1218" i="26"/>
  <c r="G1218" i="26" s="1"/>
  <c r="H1218" i="26" s="1"/>
  <c r="I1218" i="26" s="1"/>
  <c r="J1218" i="26" s="1"/>
  <c r="K1218" i="26" s="1"/>
  <c r="E79" i="26"/>
  <c r="F79" i="26" s="1"/>
  <c r="G79" i="26" s="1"/>
  <c r="H79" i="26" s="1"/>
  <c r="I79" i="26" s="1"/>
  <c r="J79" i="26" s="1"/>
  <c r="K79" i="26" s="1"/>
  <c r="E617" i="26"/>
  <c r="E641" i="26" s="1"/>
  <c r="F255" i="26"/>
  <c r="G255" i="26" s="1"/>
  <c r="H255" i="26" s="1"/>
  <c r="I255" i="26" s="1"/>
  <c r="J255" i="26" s="1"/>
  <c r="K255" i="26" s="1"/>
  <c r="E618" i="26"/>
  <c r="E642" i="26" s="1"/>
  <c r="E1199" i="26"/>
  <c r="F1199" i="26" s="1"/>
  <c r="G1199" i="26" s="1"/>
  <c r="H1199" i="26" s="1"/>
  <c r="I1199" i="26" s="1"/>
  <c r="J1199" i="26" s="1"/>
  <c r="K1199" i="26" s="1"/>
  <c r="E67" i="26"/>
  <c r="F67" i="26" s="1"/>
  <c r="G67" i="26" s="1"/>
  <c r="H67" i="26" s="1"/>
  <c r="I67" i="26" s="1"/>
  <c r="J67" i="26" s="1"/>
  <c r="K67" i="26" s="1"/>
  <c r="F1191" i="26"/>
  <c r="G1191" i="26" s="1"/>
  <c r="H1191" i="26" s="1"/>
  <c r="I1191" i="26" s="1"/>
  <c r="J1191" i="26" s="1"/>
  <c r="K1191" i="26" s="1"/>
  <c r="E1201" i="26"/>
  <c r="F1201" i="26" s="1"/>
  <c r="G1201" i="26" s="1"/>
  <c r="H1201" i="26" s="1"/>
  <c r="I1201" i="26" s="1"/>
  <c r="J1201" i="26" s="1"/>
  <c r="K1201" i="26" s="1"/>
  <c r="F63" i="26"/>
  <c r="G63" i="26" s="1"/>
  <c r="H63" i="26" s="1"/>
  <c r="I63" i="26" s="1"/>
  <c r="J63" i="26" s="1"/>
  <c r="K63" i="26" s="1"/>
  <c r="F256" i="26"/>
  <c r="G256" i="26" s="1"/>
  <c r="H256" i="26" s="1"/>
  <c r="I256" i="26" s="1"/>
  <c r="J256" i="26" s="1"/>
  <c r="K256" i="26" s="1"/>
  <c r="E785" i="26"/>
  <c r="E809" i="26" s="1"/>
  <c r="F809" i="26" s="1"/>
  <c r="G809" i="26" s="1"/>
  <c r="H809" i="26" s="1"/>
  <c r="I809" i="26" s="1"/>
  <c r="J809" i="26" s="1"/>
  <c r="K809" i="26" s="1"/>
  <c r="E1202" i="26"/>
  <c r="F1202" i="26" s="1"/>
  <c r="G1202" i="26" s="1"/>
  <c r="H1202" i="26" s="1"/>
  <c r="I1202" i="26" s="1"/>
  <c r="J1202" i="26" s="1"/>
  <c r="K1202" i="26" s="1"/>
  <c r="B17" i="26"/>
  <c r="B18" i="26" s="1"/>
  <c r="B19" i="26" s="1"/>
  <c r="B20" i="26" s="1"/>
  <c r="B21" i="26" s="1"/>
  <c r="B22" i="26" s="1"/>
  <c r="B23" i="26" s="1"/>
  <c r="B24" i="26" s="1"/>
  <c r="B25" i="26" s="1"/>
  <c r="B26" i="26" s="1"/>
  <c r="B27" i="26" s="1"/>
  <c r="B28" i="26" s="1"/>
  <c r="B29" i="26" s="1"/>
  <c r="B30" i="26" s="1"/>
  <c r="B31" i="26" s="1"/>
  <c r="B32" i="26" s="1"/>
  <c r="B33" i="26" s="1"/>
  <c r="B34" i="26" s="1"/>
  <c r="B35" i="26" s="1"/>
  <c r="B36" i="26" s="1"/>
  <c r="B37" i="26" s="1"/>
  <c r="B38" i="26" s="1"/>
  <c r="C34" i="5"/>
  <c r="E279" i="26"/>
  <c r="F1192" i="26"/>
  <c r="G1192" i="26" s="1"/>
  <c r="H1192" i="26" s="1"/>
  <c r="I1192" i="26" s="1"/>
  <c r="J1192" i="26" s="1"/>
  <c r="K1192" i="26" s="1"/>
  <c r="F1200" i="26"/>
  <c r="G1200" i="26" s="1"/>
  <c r="H1200" i="26" s="1"/>
  <c r="I1200" i="26" s="1"/>
  <c r="J1200" i="26" s="1"/>
  <c r="K1200" i="26" s="1"/>
  <c r="F1216" i="26"/>
  <c r="G1216" i="26" s="1"/>
  <c r="H1216" i="26" s="1"/>
  <c r="I1216" i="26" s="1"/>
  <c r="J1216" i="26" s="1"/>
  <c r="K1216" i="26" s="1"/>
  <c r="E798" i="26"/>
  <c r="E801" i="26"/>
  <c r="F801" i="26" s="1"/>
  <c r="G801" i="26" s="1"/>
  <c r="H801" i="26" s="1"/>
  <c r="I801" i="26" s="1"/>
  <c r="J801" i="26" s="1"/>
  <c r="K801" i="26" s="1"/>
  <c r="E800" i="26"/>
  <c r="F800" i="26" s="1"/>
  <c r="G800" i="26" s="1"/>
  <c r="H800" i="26" s="1"/>
  <c r="I800" i="26" s="1"/>
  <c r="J800" i="26" s="1"/>
  <c r="K800" i="26" s="1"/>
  <c r="E796" i="26"/>
  <c r="F762" i="26"/>
  <c r="G762" i="26" s="1"/>
  <c r="H762" i="26" s="1"/>
  <c r="I762" i="26" s="1"/>
  <c r="J762" i="26" s="1"/>
  <c r="K762" i="26" s="1"/>
  <c r="E786" i="26"/>
  <c r="E810" i="26" s="1"/>
  <c r="E818" i="26" s="1"/>
  <c r="F818" i="26" s="1"/>
  <c r="G818" i="26" s="1"/>
  <c r="H818" i="26" s="1"/>
  <c r="I818" i="26" s="1"/>
  <c r="J818" i="26" s="1"/>
  <c r="K818" i="26" s="1"/>
  <c r="F761" i="26"/>
  <c r="G761" i="26" s="1"/>
  <c r="H761" i="26" s="1"/>
  <c r="I761" i="26" s="1"/>
  <c r="J761" i="26" s="1"/>
  <c r="K761" i="26" s="1"/>
  <c r="E784" i="26"/>
  <c r="E808" i="26" s="1"/>
  <c r="F816" i="26" s="1"/>
  <c r="G816" i="26" s="1"/>
  <c r="H816" i="26" s="1"/>
  <c r="I816" i="26" s="1"/>
  <c r="J816" i="26" s="1"/>
  <c r="K816" i="26" s="1"/>
  <c r="E616" i="26"/>
  <c r="F624" i="26" s="1"/>
  <c r="G624" i="26" s="1"/>
  <c r="H624" i="26" s="1"/>
  <c r="I624" i="26" s="1"/>
  <c r="J624" i="26" s="1"/>
  <c r="K624" i="26" s="1"/>
  <c r="E111" i="26"/>
  <c r="F87" i="26"/>
  <c r="G87" i="26" s="1"/>
  <c r="H87" i="26" s="1"/>
  <c r="I87" i="26" s="1"/>
  <c r="J87" i="26" s="1"/>
  <c r="K87" i="26" s="1"/>
  <c r="E103" i="26"/>
  <c r="F103" i="26" s="1"/>
  <c r="G103" i="26" s="1"/>
  <c r="H103" i="26" s="1"/>
  <c r="I103" i="26" s="1"/>
  <c r="J103" i="26" s="1"/>
  <c r="K103" i="26" s="1"/>
  <c r="E99" i="26"/>
  <c r="F99" i="26" s="1"/>
  <c r="G99" i="26" s="1"/>
  <c r="H99" i="26" s="1"/>
  <c r="I99" i="26" s="1"/>
  <c r="J99" i="26" s="1"/>
  <c r="K99" i="26" s="1"/>
  <c r="E95" i="26"/>
  <c r="F95" i="26" s="1"/>
  <c r="G95" i="26" s="1"/>
  <c r="H95" i="26" s="1"/>
  <c r="I95" i="26" s="1"/>
  <c r="J95" i="26" s="1"/>
  <c r="K95" i="26" s="1"/>
  <c r="E91" i="26"/>
  <c r="F91" i="26" s="1"/>
  <c r="G91" i="26" s="1"/>
  <c r="H91" i="26" s="1"/>
  <c r="I91" i="26" s="1"/>
  <c r="J91" i="26" s="1"/>
  <c r="K91" i="26" s="1"/>
  <c r="E112" i="26"/>
  <c r="F88" i="26"/>
  <c r="G88" i="26" s="1"/>
  <c r="H88" i="26" s="1"/>
  <c r="I88" i="26" s="1"/>
  <c r="J88" i="26" s="1"/>
  <c r="K88" i="26" s="1"/>
  <c r="F96" i="26"/>
  <c r="G96" i="26" s="1"/>
  <c r="H96" i="26" s="1"/>
  <c r="I96" i="26" s="1"/>
  <c r="J96" i="26" s="1"/>
  <c r="K96" i="26" s="1"/>
  <c r="F92" i="26"/>
  <c r="G92" i="26" s="1"/>
  <c r="H92" i="26" s="1"/>
  <c r="I92" i="26" s="1"/>
  <c r="J92" i="26" s="1"/>
  <c r="K92" i="26" s="1"/>
  <c r="E114" i="26"/>
  <c r="F90" i="26"/>
  <c r="G90" i="26" s="1"/>
  <c r="H90" i="26" s="1"/>
  <c r="I90" i="26" s="1"/>
  <c r="J90" i="26" s="1"/>
  <c r="K90" i="26" s="1"/>
  <c r="E98" i="26"/>
  <c r="F98" i="26" s="1"/>
  <c r="G98" i="26" s="1"/>
  <c r="H98" i="26" s="1"/>
  <c r="I98" i="26" s="1"/>
  <c r="J98" i="26" s="1"/>
  <c r="K98" i="26" s="1"/>
  <c r="E94" i="26"/>
  <c r="F94" i="26" s="1"/>
  <c r="G94" i="26" s="1"/>
  <c r="H94" i="26" s="1"/>
  <c r="I94" i="26" s="1"/>
  <c r="J94" i="26" s="1"/>
  <c r="K94" i="26" s="1"/>
  <c r="F68" i="26"/>
  <c r="G68" i="26" s="1"/>
  <c r="H68" i="26" s="1"/>
  <c r="I68" i="26" s="1"/>
  <c r="J68" i="26" s="1"/>
  <c r="K68" i="26" s="1"/>
  <c r="F64" i="26"/>
  <c r="G64" i="26" s="1"/>
  <c r="H64" i="26" s="1"/>
  <c r="I64" i="26" s="1"/>
  <c r="J64" i="26" s="1"/>
  <c r="K64" i="26" s="1"/>
  <c r="F66" i="26"/>
  <c r="G66" i="26" s="1"/>
  <c r="H66" i="26" s="1"/>
  <c r="I66" i="26" s="1"/>
  <c r="J66" i="26" s="1"/>
  <c r="K66" i="26" s="1"/>
  <c r="F76" i="26"/>
  <c r="G76" i="26" s="1"/>
  <c r="H76" i="26" s="1"/>
  <c r="I76" i="26" s="1"/>
  <c r="J76" i="26" s="1"/>
  <c r="K76" i="26" s="1"/>
  <c r="F78" i="26"/>
  <c r="G78" i="26" s="1"/>
  <c r="H78" i="26" s="1"/>
  <c r="I78" i="26" s="1"/>
  <c r="J78" i="26" s="1"/>
  <c r="K78" i="26" s="1"/>
  <c r="E89" i="26"/>
  <c r="F594" i="26"/>
  <c r="G594" i="26" s="1"/>
  <c r="H594" i="26" s="1"/>
  <c r="I594" i="26" s="1"/>
  <c r="J594" i="26" s="1"/>
  <c r="K594" i="26" s="1"/>
  <c r="E602" i="26"/>
  <c r="F602" i="26" s="1"/>
  <c r="G602" i="26" s="1"/>
  <c r="H602" i="26" s="1"/>
  <c r="I602" i="26" s="1"/>
  <c r="J602" i="26" s="1"/>
  <c r="K602" i="26" s="1"/>
  <c r="E598" i="26"/>
  <c r="F598" i="26" s="1"/>
  <c r="G598" i="26" s="1"/>
  <c r="H598" i="26" s="1"/>
  <c r="I598" i="26" s="1"/>
  <c r="J598" i="26" s="1"/>
  <c r="K598" i="26" s="1"/>
  <c r="E70" i="26"/>
  <c r="F70" i="26" s="1"/>
  <c r="G70" i="26" s="1"/>
  <c r="H70" i="26" s="1"/>
  <c r="I70" i="26" s="1"/>
  <c r="J70" i="26" s="1"/>
  <c r="K70" i="26" s="1"/>
  <c r="F72" i="26"/>
  <c r="G72" i="26" s="1"/>
  <c r="H72" i="26" s="1"/>
  <c r="I72" i="26" s="1"/>
  <c r="J72" i="26" s="1"/>
  <c r="K72" i="26" s="1"/>
  <c r="F593" i="26"/>
  <c r="G593" i="26" s="1"/>
  <c r="H593" i="26" s="1"/>
  <c r="I593" i="26" s="1"/>
  <c r="J593" i="26" s="1"/>
  <c r="K593" i="26" s="1"/>
  <c r="E601" i="26"/>
  <c r="F601" i="26" s="1"/>
  <c r="G601" i="26" s="1"/>
  <c r="H601" i="26" s="1"/>
  <c r="I601" i="26" s="1"/>
  <c r="J601" i="26" s="1"/>
  <c r="K601" i="26" s="1"/>
  <c r="E597" i="26"/>
  <c r="F597" i="26" s="1"/>
  <c r="G597" i="26" s="1"/>
  <c r="H597" i="26" s="1"/>
  <c r="I597" i="26" s="1"/>
  <c r="J597" i="26" s="1"/>
  <c r="K597" i="26" s="1"/>
  <c r="E69" i="26"/>
  <c r="F69" i="26" s="1"/>
  <c r="G69" i="26" s="1"/>
  <c r="H69" i="26" s="1"/>
  <c r="I69" i="26" s="1"/>
  <c r="J69" i="26" s="1"/>
  <c r="K69" i="26" s="1"/>
  <c r="E74" i="26"/>
  <c r="F74" i="26" s="1"/>
  <c r="G74" i="26" s="1"/>
  <c r="H74" i="26" s="1"/>
  <c r="I74" i="26" s="1"/>
  <c r="J74" i="26" s="1"/>
  <c r="K74" i="26" s="1"/>
  <c r="E100" i="26"/>
  <c r="E102" i="26"/>
  <c r="E322" i="26"/>
  <c r="F322" i="26" s="1"/>
  <c r="G322" i="26" s="1"/>
  <c r="H322" i="26" s="1"/>
  <c r="I322" i="26" s="1"/>
  <c r="J322" i="26" s="1"/>
  <c r="K322" i="26" s="1"/>
  <c r="E318" i="26"/>
  <c r="E259" i="26"/>
  <c r="F259" i="26" s="1"/>
  <c r="G259" i="26" s="1"/>
  <c r="H259" i="26" s="1"/>
  <c r="I259" i="26" s="1"/>
  <c r="J259" i="26" s="1"/>
  <c r="K259" i="26" s="1"/>
  <c r="F260" i="26"/>
  <c r="G260" i="26" s="1"/>
  <c r="H260" i="26" s="1"/>
  <c r="I260" i="26" s="1"/>
  <c r="J260" i="26" s="1"/>
  <c r="K260" i="26" s="1"/>
  <c r="E261" i="26"/>
  <c r="F261" i="26" s="1"/>
  <c r="G261" i="26" s="1"/>
  <c r="H261" i="26" s="1"/>
  <c r="I261" i="26" s="1"/>
  <c r="J261" i="26" s="1"/>
  <c r="K261" i="26" s="1"/>
  <c r="E262" i="26"/>
  <c r="F262" i="26" s="1"/>
  <c r="G262" i="26" s="1"/>
  <c r="H262" i="26" s="1"/>
  <c r="I262" i="26" s="1"/>
  <c r="J262" i="26" s="1"/>
  <c r="K262" i="26" s="1"/>
  <c r="E263" i="26"/>
  <c r="F263" i="26" s="1"/>
  <c r="G263" i="26" s="1"/>
  <c r="H263" i="26" s="1"/>
  <c r="I263" i="26" s="1"/>
  <c r="J263" i="26" s="1"/>
  <c r="K263" i="26" s="1"/>
  <c r="E267" i="26"/>
  <c r="F267" i="26" s="1"/>
  <c r="G267" i="26" s="1"/>
  <c r="H267" i="26" s="1"/>
  <c r="I267" i="26" s="1"/>
  <c r="J267" i="26" s="1"/>
  <c r="K267" i="26" s="1"/>
  <c r="F592" i="26"/>
  <c r="G592" i="26" s="1"/>
  <c r="H592" i="26" s="1"/>
  <c r="I592" i="26" s="1"/>
  <c r="J592" i="26" s="1"/>
  <c r="K592" i="26" s="1"/>
  <c r="F600" i="26"/>
  <c r="G600" i="26" s="1"/>
  <c r="H600" i="26" s="1"/>
  <c r="I600" i="26" s="1"/>
  <c r="J600" i="26" s="1"/>
  <c r="K600" i="26" s="1"/>
  <c r="F596" i="26"/>
  <c r="G596" i="26" s="1"/>
  <c r="H596" i="26" s="1"/>
  <c r="I596" i="26" s="1"/>
  <c r="J596" i="26" s="1"/>
  <c r="K596" i="26" s="1"/>
  <c r="F572" i="26"/>
  <c r="G572" i="26" s="1"/>
  <c r="H572" i="26" s="1"/>
  <c r="I572" i="26" s="1"/>
  <c r="J572" i="26" s="1"/>
  <c r="K572" i="26" s="1"/>
  <c r="E573" i="26"/>
  <c r="F573" i="26" s="1"/>
  <c r="G573" i="26" s="1"/>
  <c r="H573" i="26" s="1"/>
  <c r="I573" i="26" s="1"/>
  <c r="J573" i="26" s="1"/>
  <c r="K573" i="26" s="1"/>
  <c r="E574" i="26"/>
  <c r="F574" i="26" s="1"/>
  <c r="G574" i="26" s="1"/>
  <c r="H574" i="26" s="1"/>
  <c r="I574" i="26" s="1"/>
  <c r="J574" i="26" s="1"/>
  <c r="K574" i="26" s="1"/>
  <c r="F576" i="26"/>
  <c r="G576" i="26" s="1"/>
  <c r="H576" i="26" s="1"/>
  <c r="I576" i="26" s="1"/>
  <c r="J576" i="26" s="1"/>
  <c r="K576" i="26" s="1"/>
  <c r="E577" i="26"/>
  <c r="F577" i="26" s="1"/>
  <c r="G577" i="26" s="1"/>
  <c r="H577" i="26" s="1"/>
  <c r="I577" i="26" s="1"/>
  <c r="J577" i="26" s="1"/>
  <c r="K577" i="26" s="1"/>
  <c r="E578" i="26"/>
  <c r="F578" i="26" s="1"/>
  <c r="G578" i="26" s="1"/>
  <c r="H578" i="26" s="1"/>
  <c r="I578" i="26" s="1"/>
  <c r="J578" i="26" s="1"/>
  <c r="K578" i="26" s="1"/>
  <c r="F568" i="26"/>
  <c r="G568" i="26" s="1"/>
  <c r="H568" i="26" s="1"/>
  <c r="I568" i="26" s="1"/>
  <c r="J568" i="26" s="1"/>
  <c r="K568" i="26" s="1"/>
  <c r="F569" i="26"/>
  <c r="G569" i="26" s="1"/>
  <c r="H569" i="26" s="1"/>
  <c r="I569" i="26" s="1"/>
  <c r="J569" i="26" s="1"/>
  <c r="K569" i="26" s="1"/>
  <c r="F570" i="26"/>
  <c r="G570" i="26" s="1"/>
  <c r="H570" i="26" s="1"/>
  <c r="I570" i="26" s="1"/>
  <c r="J570" i="26" s="1"/>
  <c r="K570" i="26" s="1"/>
  <c r="F580" i="26"/>
  <c r="G580" i="26" s="1"/>
  <c r="H580" i="26" s="1"/>
  <c r="I580" i="26" s="1"/>
  <c r="J580" i="26" s="1"/>
  <c r="K580" i="26" s="1"/>
  <c r="F581" i="26"/>
  <c r="G581" i="26" s="1"/>
  <c r="H581" i="26" s="1"/>
  <c r="I581" i="26" s="1"/>
  <c r="J581" i="26" s="1"/>
  <c r="K581" i="26" s="1"/>
  <c r="F582" i="26"/>
  <c r="G582" i="26" s="1"/>
  <c r="H582" i="26" s="1"/>
  <c r="I582" i="26" s="1"/>
  <c r="J582" i="26" s="1"/>
  <c r="K582" i="26" s="1"/>
  <c r="E604" i="26"/>
  <c r="F604" i="26" s="1"/>
  <c r="G604" i="26" s="1"/>
  <c r="H604" i="26" s="1"/>
  <c r="I604" i="26" s="1"/>
  <c r="J604" i="26" s="1"/>
  <c r="K604" i="26" s="1"/>
  <c r="E605" i="26"/>
  <c r="F605" i="26" s="1"/>
  <c r="G605" i="26" s="1"/>
  <c r="H605" i="26" s="1"/>
  <c r="I605" i="26" s="1"/>
  <c r="J605" i="26" s="1"/>
  <c r="K605" i="26" s="1"/>
  <c r="E606" i="26"/>
  <c r="F606" i="26" s="1"/>
  <c r="G606" i="26" s="1"/>
  <c r="H606" i="26" s="1"/>
  <c r="I606" i="26" s="1"/>
  <c r="J606" i="26" s="1"/>
  <c r="K606" i="26" s="1"/>
  <c r="E811" i="26"/>
  <c r="F811" i="26" s="1"/>
  <c r="G811" i="26" s="1"/>
  <c r="H811" i="26" s="1"/>
  <c r="I811" i="26" s="1"/>
  <c r="J811" i="26" s="1"/>
  <c r="K811" i="26" s="1"/>
  <c r="E823" i="26"/>
  <c r="F823" i="26" s="1"/>
  <c r="G823" i="26" s="1"/>
  <c r="H823" i="26" s="1"/>
  <c r="I823" i="26" s="1"/>
  <c r="J823" i="26" s="1"/>
  <c r="K823" i="26" s="1"/>
  <c r="E819" i="26"/>
  <c r="F819" i="26" s="1"/>
  <c r="G819" i="26" s="1"/>
  <c r="H819" i="26" s="1"/>
  <c r="I819" i="26" s="1"/>
  <c r="J819" i="26" s="1"/>
  <c r="K819" i="26" s="1"/>
  <c r="E815" i="26"/>
  <c r="F815" i="26" s="1"/>
  <c r="G815" i="26" s="1"/>
  <c r="H815" i="26" s="1"/>
  <c r="I815" i="26" s="1"/>
  <c r="J815" i="26" s="1"/>
  <c r="K815" i="26" s="1"/>
  <c r="E831" i="26"/>
  <c r="E967" i="26"/>
  <c r="F967" i="26" s="1"/>
  <c r="G967" i="26" s="1"/>
  <c r="H967" i="26" s="1"/>
  <c r="I967" i="26" s="1"/>
  <c r="J967" i="26" s="1"/>
  <c r="K967" i="26" s="1"/>
  <c r="E963" i="26"/>
  <c r="F963" i="26" s="1"/>
  <c r="G963" i="26" s="1"/>
  <c r="H963" i="26" s="1"/>
  <c r="I963" i="26" s="1"/>
  <c r="J963" i="26" s="1"/>
  <c r="K963" i="26" s="1"/>
  <c r="E955" i="26"/>
  <c r="F955" i="26" s="1"/>
  <c r="G955" i="26" s="1"/>
  <c r="H955" i="26" s="1"/>
  <c r="I955" i="26" s="1"/>
  <c r="J955" i="26" s="1"/>
  <c r="K955" i="26" s="1"/>
  <c r="E975" i="26"/>
  <c r="E959" i="26"/>
  <c r="F959" i="26" s="1"/>
  <c r="G959" i="26" s="1"/>
  <c r="H959" i="26" s="1"/>
  <c r="I959" i="26" s="1"/>
  <c r="J959" i="26" s="1"/>
  <c r="K959" i="26" s="1"/>
  <c r="F951" i="26"/>
  <c r="G951" i="26" s="1"/>
  <c r="H951" i="26" s="1"/>
  <c r="I951" i="26" s="1"/>
  <c r="J951" i="26" s="1"/>
  <c r="K951" i="26" s="1"/>
  <c r="F807" i="26"/>
  <c r="G807" i="26" s="1"/>
  <c r="H807" i="26" s="1"/>
  <c r="I807" i="26" s="1"/>
  <c r="J807" i="26" s="1"/>
  <c r="K807" i="26" s="1"/>
  <c r="E787" i="26"/>
  <c r="F787" i="26" s="1"/>
  <c r="G787" i="26" s="1"/>
  <c r="H787" i="26" s="1"/>
  <c r="I787" i="26" s="1"/>
  <c r="J787" i="26" s="1"/>
  <c r="K787" i="26" s="1"/>
  <c r="E791" i="26"/>
  <c r="F791" i="26" s="1"/>
  <c r="G791" i="26" s="1"/>
  <c r="H791" i="26" s="1"/>
  <c r="I791" i="26" s="1"/>
  <c r="J791" i="26" s="1"/>
  <c r="K791" i="26" s="1"/>
  <c r="E795" i="26"/>
  <c r="F795" i="26" s="1"/>
  <c r="G795" i="26" s="1"/>
  <c r="H795" i="26" s="1"/>
  <c r="I795" i="26" s="1"/>
  <c r="J795" i="26" s="1"/>
  <c r="K795" i="26" s="1"/>
  <c r="E799" i="26"/>
  <c r="F799" i="26" s="1"/>
  <c r="G799" i="26" s="1"/>
  <c r="H799" i="26" s="1"/>
  <c r="I799" i="26" s="1"/>
  <c r="J799" i="26" s="1"/>
  <c r="K799" i="26" s="1"/>
  <c r="F1080" i="26"/>
  <c r="G1080" i="26" s="1"/>
  <c r="H1080" i="26" s="1"/>
  <c r="I1080" i="26" s="1"/>
  <c r="J1080" i="26" s="1"/>
  <c r="K1080" i="26" s="1"/>
  <c r="F1076" i="26"/>
  <c r="G1076" i="26" s="1"/>
  <c r="H1076" i="26" s="1"/>
  <c r="I1076" i="26" s="1"/>
  <c r="J1076" i="26" s="1"/>
  <c r="K1076" i="26" s="1"/>
  <c r="F1072" i="26"/>
  <c r="G1072" i="26" s="1"/>
  <c r="H1072" i="26" s="1"/>
  <c r="I1072" i="26" s="1"/>
  <c r="J1072" i="26" s="1"/>
  <c r="K1072" i="26" s="1"/>
  <c r="E1096" i="26"/>
  <c r="F783" i="26"/>
  <c r="G783" i="26" s="1"/>
  <c r="H783" i="26" s="1"/>
  <c r="I783" i="26" s="1"/>
  <c r="J783" i="26" s="1"/>
  <c r="K783" i="26" s="1"/>
  <c r="F797" i="26"/>
  <c r="G797" i="26" s="1"/>
  <c r="H797" i="26" s="1"/>
  <c r="I797" i="26" s="1"/>
  <c r="J797" i="26" s="1"/>
  <c r="K797" i="26" s="1"/>
  <c r="E821" i="26"/>
  <c r="F764" i="26"/>
  <c r="G764" i="26" s="1"/>
  <c r="H764" i="26" s="1"/>
  <c r="I764" i="26" s="1"/>
  <c r="J764" i="26" s="1"/>
  <c r="K764" i="26" s="1"/>
  <c r="E765" i="26"/>
  <c r="F765" i="26" s="1"/>
  <c r="G765" i="26" s="1"/>
  <c r="H765" i="26" s="1"/>
  <c r="I765" i="26" s="1"/>
  <c r="J765" i="26" s="1"/>
  <c r="K765" i="26" s="1"/>
  <c r="E766" i="26"/>
  <c r="F766" i="26" s="1"/>
  <c r="G766" i="26" s="1"/>
  <c r="H766" i="26" s="1"/>
  <c r="I766" i="26" s="1"/>
  <c r="J766" i="26" s="1"/>
  <c r="K766" i="26" s="1"/>
  <c r="E1232" i="26"/>
  <c r="F1232" i="26" s="1"/>
  <c r="G1232" i="26" s="1"/>
  <c r="H1232" i="26" s="1"/>
  <c r="I1232" i="26" s="1"/>
  <c r="J1232" i="26" s="1"/>
  <c r="K1232" i="26" s="1"/>
  <c r="E1228" i="26"/>
  <c r="F1204" i="26"/>
  <c r="G1204" i="26" s="1"/>
  <c r="H1204" i="26" s="1"/>
  <c r="I1204" i="26" s="1"/>
  <c r="J1204" i="26" s="1"/>
  <c r="K1204" i="26" s="1"/>
  <c r="E931" i="26"/>
  <c r="F931" i="26" s="1"/>
  <c r="G931" i="26" s="1"/>
  <c r="H931" i="26" s="1"/>
  <c r="I931" i="26" s="1"/>
  <c r="J931" i="26" s="1"/>
  <c r="K931" i="26" s="1"/>
  <c r="E935" i="26"/>
  <c r="F935" i="26" s="1"/>
  <c r="G935" i="26" s="1"/>
  <c r="H935" i="26" s="1"/>
  <c r="I935" i="26" s="1"/>
  <c r="J935" i="26" s="1"/>
  <c r="K935" i="26" s="1"/>
  <c r="E939" i="26"/>
  <c r="F939" i="26" s="1"/>
  <c r="G939" i="26" s="1"/>
  <c r="H939" i="26" s="1"/>
  <c r="I939" i="26" s="1"/>
  <c r="J939" i="26" s="1"/>
  <c r="K939" i="26" s="1"/>
  <c r="E943" i="26"/>
  <c r="F943" i="26" s="1"/>
  <c r="G943" i="26" s="1"/>
  <c r="H943" i="26" s="1"/>
  <c r="I943" i="26" s="1"/>
  <c r="J943" i="26" s="1"/>
  <c r="K943" i="26" s="1"/>
  <c r="E1122" i="26"/>
  <c r="F1098" i="26"/>
  <c r="G1098" i="26" s="1"/>
  <c r="H1098" i="26" s="1"/>
  <c r="I1098" i="26" s="1"/>
  <c r="J1098" i="26" s="1"/>
  <c r="K1098" i="26" s="1"/>
  <c r="E1102" i="26"/>
  <c r="F1102" i="26" s="1"/>
  <c r="G1102" i="26" s="1"/>
  <c r="H1102" i="26" s="1"/>
  <c r="I1102" i="26" s="1"/>
  <c r="J1102" i="26" s="1"/>
  <c r="K1102" i="26" s="1"/>
  <c r="E1106" i="26"/>
  <c r="F1106" i="26" s="1"/>
  <c r="G1106" i="26" s="1"/>
  <c r="H1106" i="26" s="1"/>
  <c r="I1106" i="26" s="1"/>
  <c r="J1106" i="26" s="1"/>
  <c r="K1106" i="26" s="1"/>
  <c r="F927" i="26"/>
  <c r="G927" i="26" s="1"/>
  <c r="H927" i="26" s="1"/>
  <c r="I927" i="26" s="1"/>
  <c r="J927" i="26" s="1"/>
  <c r="K927" i="26" s="1"/>
  <c r="E1082" i="26"/>
  <c r="F1082" i="26" s="1"/>
  <c r="G1082" i="26" s="1"/>
  <c r="H1082" i="26" s="1"/>
  <c r="I1082" i="26" s="1"/>
  <c r="J1082" i="26" s="1"/>
  <c r="K1082" i="26" s="1"/>
  <c r="E1078" i="26"/>
  <c r="F1078" i="26" s="1"/>
  <c r="G1078" i="26" s="1"/>
  <c r="H1078" i="26" s="1"/>
  <c r="I1078" i="26" s="1"/>
  <c r="J1078" i="26" s="1"/>
  <c r="K1078" i="26" s="1"/>
  <c r="F1074" i="26"/>
  <c r="G1074" i="26" s="1"/>
  <c r="H1074" i="26" s="1"/>
  <c r="I1074" i="26" s="1"/>
  <c r="J1074" i="26" s="1"/>
  <c r="K1074" i="26" s="1"/>
  <c r="E1081" i="26"/>
  <c r="F1081" i="26" s="1"/>
  <c r="G1081" i="26" s="1"/>
  <c r="H1081" i="26" s="1"/>
  <c r="I1081" i="26" s="1"/>
  <c r="J1081" i="26" s="1"/>
  <c r="K1081" i="26" s="1"/>
  <c r="E1077" i="26"/>
  <c r="F1077" i="26" s="1"/>
  <c r="G1077" i="26" s="1"/>
  <c r="H1077" i="26" s="1"/>
  <c r="I1077" i="26" s="1"/>
  <c r="J1077" i="26" s="1"/>
  <c r="K1077" i="26" s="1"/>
  <c r="E1097" i="26"/>
  <c r="E1264" i="26"/>
  <c r="F1240" i="26"/>
  <c r="G1240" i="26" s="1"/>
  <c r="H1240" i="26" s="1"/>
  <c r="I1240" i="26" s="1"/>
  <c r="J1240" i="26" s="1"/>
  <c r="K1240" i="26" s="1"/>
  <c r="F1244" i="26"/>
  <c r="G1244" i="26" s="1"/>
  <c r="H1244" i="26" s="1"/>
  <c r="I1244" i="26" s="1"/>
  <c r="J1244" i="26" s="1"/>
  <c r="K1244" i="26" s="1"/>
  <c r="E1250" i="26"/>
  <c r="F1250" i="26" s="1"/>
  <c r="G1250" i="26" s="1"/>
  <c r="H1250" i="26" s="1"/>
  <c r="I1250" i="26" s="1"/>
  <c r="J1250" i="26" s="1"/>
  <c r="K1250" i="26" s="1"/>
  <c r="F1052" i="26"/>
  <c r="G1052" i="26" s="1"/>
  <c r="H1052" i="26" s="1"/>
  <c r="I1052" i="26" s="1"/>
  <c r="J1052" i="26" s="1"/>
  <c r="K1052" i="26" s="1"/>
  <c r="E1053" i="26"/>
  <c r="F1053" i="26" s="1"/>
  <c r="G1053" i="26" s="1"/>
  <c r="H1053" i="26" s="1"/>
  <c r="I1053" i="26" s="1"/>
  <c r="J1053" i="26" s="1"/>
  <c r="K1053" i="26" s="1"/>
  <c r="E1054" i="26"/>
  <c r="F1054" i="26" s="1"/>
  <c r="G1054" i="26" s="1"/>
  <c r="H1054" i="26" s="1"/>
  <c r="I1054" i="26" s="1"/>
  <c r="J1054" i="26" s="1"/>
  <c r="K1054" i="26" s="1"/>
  <c r="F1056" i="26"/>
  <c r="G1056" i="26" s="1"/>
  <c r="H1056" i="26" s="1"/>
  <c r="I1056" i="26" s="1"/>
  <c r="J1056" i="26" s="1"/>
  <c r="K1056" i="26" s="1"/>
  <c r="E1057" i="26"/>
  <c r="F1057" i="26" s="1"/>
  <c r="G1057" i="26" s="1"/>
  <c r="H1057" i="26" s="1"/>
  <c r="I1057" i="26" s="1"/>
  <c r="J1057" i="26" s="1"/>
  <c r="K1057" i="26" s="1"/>
  <c r="E1058" i="26"/>
  <c r="F1058" i="26" s="1"/>
  <c r="G1058" i="26" s="1"/>
  <c r="H1058" i="26" s="1"/>
  <c r="I1058" i="26" s="1"/>
  <c r="J1058" i="26" s="1"/>
  <c r="K1058" i="26" s="1"/>
  <c r="F1048" i="26"/>
  <c r="G1048" i="26" s="1"/>
  <c r="H1048" i="26" s="1"/>
  <c r="I1048" i="26" s="1"/>
  <c r="J1048" i="26" s="1"/>
  <c r="K1048" i="26" s="1"/>
  <c r="F1049" i="26"/>
  <c r="G1049" i="26" s="1"/>
  <c r="H1049" i="26" s="1"/>
  <c r="I1049" i="26" s="1"/>
  <c r="J1049" i="26" s="1"/>
  <c r="K1049" i="26" s="1"/>
  <c r="F1050" i="26"/>
  <c r="G1050" i="26" s="1"/>
  <c r="H1050" i="26" s="1"/>
  <c r="I1050" i="26" s="1"/>
  <c r="J1050" i="26" s="1"/>
  <c r="K1050" i="26" s="1"/>
  <c r="F1060" i="26"/>
  <c r="G1060" i="26" s="1"/>
  <c r="H1060" i="26" s="1"/>
  <c r="I1060" i="26" s="1"/>
  <c r="J1060" i="26" s="1"/>
  <c r="K1060" i="26" s="1"/>
  <c r="F1061" i="26"/>
  <c r="G1061" i="26" s="1"/>
  <c r="H1061" i="26" s="1"/>
  <c r="I1061" i="26" s="1"/>
  <c r="J1061" i="26" s="1"/>
  <c r="K1061" i="26" s="1"/>
  <c r="F1062" i="26"/>
  <c r="G1062" i="26" s="1"/>
  <c r="H1062" i="26" s="1"/>
  <c r="I1062" i="26" s="1"/>
  <c r="J1062" i="26" s="1"/>
  <c r="K1062" i="26" s="1"/>
  <c r="E1084" i="26"/>
  <c r="E1085" i="26"/>
  <c r="E1086" i="26"/>
  <c r="E1266" i="26"/>
  <c r="F1242" i="26"/>
  <c r="G1242" i="26" s="1"/>
  <c r="H1242" i="26" s="1"/>
  <c r="I1242" i="26" s="1"/>
  <c r="J1242" i="26" s="1"/>
  <c r="K1242" i="26" s="1"/>
  <c r="E1234" i="26"/>
  <c r="F1234" i="26" s="1"/>
  <c r="G1234" i="26" s="1"/>
  <c r="H1234" i="26" s="1"/>
  <c r="I1234" i="26" s="1"/>
  <c r="J1234" i="26" s="1"/>
  <c r="K1234" i="26" s="1"/>
  <c r="E1230" i="26"/>
  <c r="F1206" i="26"/>
  <c r="G1206" i="26" s="1"/>
  <c r="H1206" i="26" s="1"/>
  <c r="I1206" i="26" s="1"/>
  <c r="J1206" i="26" s="1"/>
  <c r="K1206" i="26" s="1"/>
  <c r="E1265" i="26"/>
  <c r="F1241" i="26"/>
  <c r="G1241" i="26" s="1"/>
  <c r="H1241" i="26" s="1"/>
  <c r="I1241" i="26" s="1"/>
  <c r="J1241" i="26" s="1"/>
  <c r="K1241" i="26" s="1"/>
  <c r="E1245" i="26"/>
  <c r="F1245" i="26" s="1"/>
  <c r="G1245" i="26" s="1"/>
  <c r="H1245" i="26" s="1"/>
  <c r="I1245" i="26" s="1"/>
  <c r="J1245" i="26" s="1"/>
  <c r="K1245" i="26" s="1"/>
  <c r="E1249" i="26"/>
  <c r="F1249" i="26" s="1"/>
  <c r="G1249" i="26" s="1"/>
  <c r="H1249" i="26" s="1"/>
  <c r="I1249" i="26" s="1"/>
  <c r="J1249" i="26" s="1"/>
  <c r="K1249" i="26" s="1"/>
  <c r="E1233" i="26"/>
  <c r="F1233" i="26" s="1"/>
  <c r="G1233" i="26" s="1"/>
  <c r="H1233" i="26" s="1"/>
  <c r="I1233" i="26" s="1"/>
  <c r="J1233" i="26" s="1"/>
  <c r="K1233" i="26" s="1"/>
  <c r="E1229" i="26"/>
  <c r="F1205" i="26"/>
  <c r="G1205" i="26" s="1"/>
  <c r="H1205" i="26" s="1"/>
  <c r="I1205" i="26" s="1"/>
  <c r="J1205" i="26" s="1"/>
  <c r="K1205" i="26" s="1"/>
  <c r="F1224" i="26"/>
  <c r="G1224" i="26" s="1"/>
  <c r="H1224" i="26" s="1"/>
  <c r="I1224" i="26" s="1"/>
  <c r="J1224" i="26" s="1"/>
  <c r="K1224" i="26" s="1"/>
  <c r="F1220" i="26"/>
  <c r="G1220" i="26" s="1"/>
  <c r="H1220" i="26" s="1"/>
  <c r="I1220" i="26" s="1"/>
  <c r="J1220" i="26" s="1"/>
  <c r="K1220" i="26" s="1"/>
  <c r="E1225" i="26"/>
  <c r="F1225" i="26" s="1"/>
  <c r="G1225" i="26" s="1"/>
  <c r="H1225" i="26" s="1"/>
  <c r="I1225" i="26" s="1"/>
  <c r="J1225" i="26" s="1"/>
  <c r="K1225" i="26" s="1"/>
  <c r="E1221" i="26"/>
  <c r="F1221" i="26" s="1"/>
  <c r="G1221" i="26" s="1"/>
  <c r="H1221" i="26" s="1"/>
  <c r="I1221" i="26" s="1"/>
  <c r="J1221" i="26" s="1"/>
  <c r="K1221" i="26" s="1"/>
  <c r="E1226" i="26"/>
  <c r="F1226" i="26" s="1"/>
  <c r="G1226" i="26" s="1"/>
  <c r="H1226" i="26" s="1"/>
  <c r="I1226" i="26" s="1"/>
  <c r="J1226" i="26" s="1"/>
  <c r="K1226" i="26" s="1"/>
  <c r="E1222" i="26"/>
  <c r="F1222" i="26" s="1"/>
  <c r="G1222" i="26" s="1"/>
  <c r="H1222" i="26" s="1"/>
  <c r="I1222" i="26" s="1"/>
  <c r="J1222" i="26" s="1"/>
  <c r="K1222" i="26" s="1"/>
  <c r="F1196" i="26"/>
  <c r="G1196" i="26" s="1"/>
  <c r="H1196" i="26" s="1"/>
  <c r="I1196" i="26" s="1"/>
  <c r="J1196" i="26" s="1"/>
  <c r="K1196" i="26" s="1"/>
  <c r="E1197" i="26"/>
  <c r="F1197" i="26" s="1"/>
  <c r="G1197" i="26" s="1"/>
  <c r="H1197" i="26" s="1"/>
  <c r="I1197" i="26" s="1"/>
  <c r="J1197" i="26" s="1"/>
  <c r="K1197" i="26" s="1"/>
  <c r="E286" i="26" l="1"/>
  <c r="F286" i="26" s="1"/>
  <c r="G286" i="26" s="1"/>
  <c r="H286" i="26" s="1"/>
  <c r="I286" i="26" s="1"/>
  <c r="J286" i="26" s="1"/>
  <c r="K286" i="26" s="1"/>
  <c r="F306" i="26"/>
  <c r="G306" i="26" s="1"/>
  <c r="H306" i="26" s="1"/>
  <c r="I306" i="26" s="1"/>
  <c r="J306" i="26" s="1"/>
  <c r="K306" i="26" s="1"/>
  <c r="E290" i="26"/>
  <c r="F290" i="26" s="1"/>
  <c r="G290" i="26" s="1"/>
  <c r="H290" i="26" s="1"/>
  <c r="I290" i="26" s="1"/>
  <c r="J290" i="26" s="1"/>
  <c r="K290" i="26" s="1"/>
  <c r="F282" i="26"/>
  <c r="G282" i="26" s="1"/>
  <c r="H282" i="26" s="1"/>
  <c r="I282" i="26" s="1"/>
  <c r="J282" i="26" s="1"/>
  <c r="K282" i="26" s="1"/>
  <c r="F630" i="26"/>
  <c r="G630" i="26" s="1"/>
  <c r="H630" i="26" s="1"/>
  <c r="I630" i="26" s="1"/>
  <c r="J630" i="26" s="1"/>
  <c r="K630" i="26" s="1"/>
  <c r="E654" i="26"/>
  <c r="E678" i="26" s="1"/>
  <c r="E352" i="26"/>
  <c r="F360" i="26" s="1"/>
  <c r="G360" i="26" s="1"/>
  <c r="H360" i="26" s="1"/>
  <c r="I360" i="26" s="1"/>
  <c r="J360" i="26" s="1"/>
  <c r="K360" i="26" s="1"/>
  <c r="E334" i="26"/>
  <c r="F334" i="26" s="1"/>
  <c r="G334" i="26" s="1"/>
  <c r="H334" i="26" s="1"/>
  <c r="I334" i="26" s="1"/>
  <c r="J334" i="26" s="1"/>
  <c r="K334" i="26" s="1"/>
  <c r="F785" i="26"/>
  <c r="G785" i="26" s="1"/>
  <c r="H785" i="26" s="1"/>
  <c r="I785" i="26" s="1"/>
  <c r="J785" i="26" s="1"/>
  <c r="K785" i="26" s="1"/>
  <c r="F280" i="26"/>
  <c r="G280" i="26" s="1"/>
  <c r="H280" i="26" s="1"/>
  <c r="I280" i="26" s="1"/>
  <c r="J280" i="26" s="1"/>
  <c r="K280" i="26" s="1"/>
  <c r="F336" i="26"/>
  <c r="G336" i="26" s="1"/>
  <c r="H336" i="26" s="1"/>
  <c r="I336" i="26" s="1"/>
  <c r="J336" i="26" s="1"/>
  <c r="K336" i="26" s="1"/>
  <c r="E790" i="26"/>
  <c r="F790" i="26" s="1"/>
  <c r="G790" i="26" s="1"/>
  <c r="H790" i="26" s="1"/>
  <c r="I790" i="26" s="1"/>
  <c r="J790" i="26" s="1"/>
  <c r="K790" i="26" s="1"/>
  <c r="F628" i="26"/>
  <c r="G628" i="26" s="1"/>
  <c r="H628" i="26" s="1"/>
  <c r="I628" i="26" s="1"/>
  <c r="J628" i="26" s="1"/>
  <c r="K628" i="26" s="1"/>
  <c r="E310" i="26"/>
  <c r="F310" i="26" s="1"/>
  <c r="G310" i="26" s="1"/>
  <c r="H310" i="26" s="1"/>
  <c r="I310" i="26" s="1"/>
  <c r="J310" i="26" s="1"/>
  <c r="K310" i="26" s="1"/>
  <c r="E652" i="26"/>
  <c r="F652" i="26" s="1"/>
  <c r="G652" i="26" s="1"/>
  <c r="H652" i="26" s="1"/>
  <c r="I652" i="26" s="1"/>
  <c r="J652" i="26" s="1"/>
  <c r="K652" i="26" s="1"/>
  <c r="E314" i="26"/>
  <c r="F314" i="26" s="1"/>
  <c r="G314" i="26" s="1"/>
  <c r="H314" i="26" s="1"/>
  <c r="I314" i="26" s="1"/>
  <c r="J314" i="26" s="1"/>
  <c r="K314" i="26" s="1"/>
  <c r="F330" i="26"/>
  <c r="G330" i="26" s="1"/>
  <c r="H330" i="26" s="1"/>
  <c r="I330" i="26" s="1"/>
  <c r="J330" i="26" s="1"/>
  <c r="K330" i="26" s="1"/>
  <c r="E354" i="26"/>
  <c r="E358" i="26" s="1"/>
  <c r="F358" i="26" s="1"/>
  <c r="G358" i="26" s="1"/>
  <c r="H358" i="26" s="1"/>
  <c r="I358" i="26" s="1"/>
  <c r="J358" i="26" s="1"/>
  <c r="K358" i="26" s="1"/>
  <c r="E833" i="26"/>
  <c r="E841" i="26" s="1"/>
  <c r="F841" i="26" s="1"/>
  <c r="G841" i="26" s="1"/>
  <c r="H841" i="26" s="1"/>
  <c r="I841" i="26" s="1"/>
  <c r="J841" i="26" s="1"/>
  <c r="K841" i="26" s="1"/>
  <c r="E813" i="26"/>
  <c r="F813" i="26" s="1"/>
  <c r="G813" i="26" s="1"/>
  <c r="H813" i="26" s="1"/>
  <c r="I813" i="26" s="1"/>
  <c r="J813" i="26" s="1"/>
  <c r="K813" i="26" s="1"/>
  <c r="F284" i="26"/>
  <c r="G284" i="26" s="1"/>
  <c r="H284" i="26" s="1"/>
  <c r="I284" i="26" s="1"/>
  <c r="J284" i="26" s="1"/>
  <c r="K284" i="26" s="1"/>
  <c r="F786" i="26"/>
  <c r="G786" i="26" s="1"/>
  <c r="H786" i="26" s="1"/>
  <c r="I786" i="26" s="1"/>
  <c r="J786" i="26" s="1"/>
  <c r="K786" i="26" s="1"/>
  <c r="E653" i="26"/>
  <c r="F653" i="26" s="1"/>
  <c r="G653" i="26" s="1"/>
  <c r="H653" i="26" s="1"/>
  <c r="I653" i="26" s="1"/>
  <c r="J653" i="26" s="1"/>
  <c r="K653" i="26" s="1"/>
  <c r="E657" i="26"/>
  <c r="F657" i="26" s="1"/>
  <c r="G657" i="26" s="1"/>
  <c r="H657" i="26" s="1"/>
  <c r="I657" i="26" s="1"/>
  <c r="J657" i="26" s="1"/>
  <c r="K657" i="26" s="1"/>
  <c r="E789" i="26"/>
  <c r="F789" i="26" s="1"/>
  <c r="G789" i="26" s="1"/>
  <c r="H789" i="26" s="1"/>
  <c r="I789" i="26" s="1"/>
  <c r="J789" i="26" s="1"/>
  <c r="K789" i="26" s="1"/>
  <c r="E817" i="26"/>
  <c r="F817" i="26" s="1"/>
  <c r="G817" i="26" s="1"/>
  <c r="H817" i="26" s="1"/>
  <c r="I817" i="26" s="1"/>
  <c r="J817" i="26" s="1"/>
  <c r="K817" i="26" s="1"/>
  <c r="E285" i="26"/>
  <c r="F285" i="26" s="1"/>
  <c r="G285" i="26" s="1"/>
  <c r="H285" i="26" s="1"/>
  <c r="I285" i="26" s="1"/>
  <c r="J285" i="26" s="1"/>
  <c r="K285" i="26" s="1"/>
  <c r="C35" i="5"/>
  <c r="C32" i="5"/>
  <c r="F308" i="26"/>
  <c r="G308" i="26" s="1"/>
  <c r="H308" i="26" s="1"/>
  <c r="I308" i="26" s="1"/>
  <c r="J308" i="26" s="1"/>
  <c r="K308" i="26" s="1"/>
  <c r="F788" i="26"/>
  <c r="G788" i="26" s="1"/>
  <c r="H788" i="26" s="1"/>
  <c r="I788" i="26" s="1"/>
  <c r="J788" i="26" s="1"/>
  <c r="K788" i="26" s="1"/>
  <c r="F312" i="26"/>
  <c r="G312" i="26" s="1"/>
  <c r="H312" i="26" s="1"/>
  <c r="I312" i="26" s="1"/>
  <c r="J312" i="26" s="1"/>
  <c r="K312" i="26" s="1"/>
  <c r="F304" i="26"/>
  <c r="G304" i="26" s="1"/>
  <c r="H304" i="26" s="1"/>
  <c r="I304" i="26" s="1"/>
  <c r="J304" i="26" s="1"/>
  <c r="K304" i="26" s="1"/>
  <c r="F617" i="26"/>
  <c r="G617" i="26" s="1"/>
  <c r="H617" i="26" s="1"/>
  <c r="I617" i="26" s="1"/>
  <c r="J617" i="26" s="1"/>
  <c r="K617" i="26" s="1"/>
  <c r="C33" i="5"/>
  <c r="E317" i="26"/>
  <c r="F317" i="26" s="1"/>
  <c r="G317" i="26" s="1"/>
  <c r="H317" i="26" s="1"/>
  <c r="I317" i="26" s="1"/>
  <c r="J317" i="26" s="1"/>
  <c r="K317" i="26" s="1"/>
  <c r="E321" i="26"/>
  <c r="F321" i="26" s="1"/>
  <c r="G321" i="26" s="1"/>
  <c r="H321" i="26" s="1"/>
  <c r="I321" i="26" s="1"/>
  <c r="J321" i="26" s="1"/>
  <c r="K321" i="26" s="1"/>
  <c r="E125" i="26"/>
  <c r="F125" i="26" s="1"/>
  <c r="G125" i="26" s="1"/>
  <c r="H125" i="26" s="1"/>
  <c r="I125" i="26" s="1"/>
  <c r="J125" i="26" s="1"/>
  <c r="K125" i="26" s="1"/>
  <c r="E129" i="26"/>
  <c r="F129" i="26" s="1"/>
  <c r="G129" i="26" s="1"/>
  <c r="H129" i="26" s="1"/>
  <c r="I129" i="26" s="1"/>
  <c r="J129" i="26" s="1"/>
  <c r="K129" i="26" s="1"/>
  <c r="F616" i="26"/>
  <c r="G616" i="26" s="1"/>
  <c r="H616" i="26" s="1"/>
  <c r="I616" i="26" s="1"/>
  <c r="J616" i="26" s="1"/>
  <c r="K616" i="26" s="1"/>
  <c r="F288" i="26"/>
  <c r="G288" i="26" s="1"/>
  <c r="H288" i="26" s="1"/>
  <c r="I288" i="26" s="1"/>
  <c r="J288" i="26" s="1"/>
  <c r="K288" i="26" s="1"/>
  <c r="F328" i="26"/>
  <c r="G328" i="26" s="1"/>
  <c r="H328" i="26" s="1"/>
  <c r="I328" i="26" s="1"/>
  <c r="J328" i="26" s="1"/>
  <c r="K328" i="26" s="1"/>
  <c r="E626" i="26"/>
  <c r="F626" i="26" s="1"/>
  <c r="G626" i="26" s="1"/>
  <c r="H626" i="26" s="1"/>
  <c r="I626" i="26" s="1"/>
  <c r="J626" i="26" s="1"/>
  <c r="K626" i="26" s="1"/>
  <c r="E622" i="26"/>
  <c r="F622" i="26" s="1"/>
  <c r="G622" i="26" s="1"/>
  <c r="H622" i="26" s="1"/>
  <c r="I622" i="26" s="1"/>
  <c r="J622" i="26" s="1"/>
  <c r="K622" i="26" s="1"/>
  <c r="F620" i="26"/>
  <c r="G620" i="26" s="1"/>
  <c r="H620" i="26" s="1"/>
  <c r="I620" i="26" s="1"/>
  <c r="J620" i="26" s="1"/>
  <c r="K620" i="26" s="1"/>
  <c r="F618" i="26"/>
  <c r="G618" i="26" s="1"/>
  <c r="H618" i="26" s="1"/>
  <c r="I618" i="26" s="1"/>
  <c r="J618" i="26" s="1"/>
  <c r="K618" i="26" s="1"/>
  <c r="E316" i="26"/>
  <c r="F316" i="26" s="1"/>
  <c r="G316" i="26" s="1"/>
  <c r="H316" i="26" s="1"/>
  <c r="I316" i="26" s="1"/>
  <c r="J316" i="26" s="1"/>
  <c r="K316" i="26" s="1"/>
  <c r="E320" i="26"/>
  <c r="F320" i="26" s="1"/>
  <c r="G320" i="26" s="1"/>
  <c r="H320" i="26" s="1"/>
  <c r="I320" i="26" s="1"/>
  <c r="J320" i="26" s="1"/>
  <c r="K320" i="26" s="1"/>
  <c r="E640" i="26"/>
  <c r="E664" i="26" s="1"/>
  <c r="F784" i="26"/>
  <c r="G784" i="26" s="1"/>
  <c r="H784" i="26" s="1"/>
  <c r="I784" i="26" s="1"/>
  <c r="J784" i="26" s="1"/>
  <c r="K784" i="26" s="1"/>
  <c r="F812" i="26"/>
  <c r="G812" i="26" s="1"/>
  <c r="H812" i="26" s="1"/>
  <c r="I812" i="26" s="1"/>
  <c r="J812" i="26" s="1"/>
  <c r="K812" i="26" s="1"/>
  <c r="E794" i="26"/>
  <c r="F794" i="26" s="1"/>
  <c r="G794" i="26" s="1"/>
  <c r="H794" i="26" s="1"/>
  <c r="I794" i="26" s="1"/>
  <c r="J794" i="26" s="1"/>
  <c r="K794" i="26" s="1"/>
  <c r="F808" i="26"/>
  <c r="G808" i="26" s="1"/>
  <c r="H808" i="26" s="1"/>
  <c r="I808" i="26" s="1"/>
  <c r="J808" i="26" s="1"/>
  <c r="K808" i="26" s="1"/>
  <c r="E832" i="26"/>
  <c r="F836" i="26" s="1"/>
  <c r="G836" i="26" s="1"/>
  <c r="H836" i="26" s="1"/>
  <c r="I836" i="26" s="1"/>
  <c r="J836" i="26" s="1"/>
  <c r="K836" i="26" s="1"/>
  <c r="E793" i="26"/>
  <c r="F793" i="26" s="1"/>
  <c r="G793" i="26" s="1"/>
  <c r="H793" i="26" s="1"/>
  <c r="I793" i="26" s="1"/>
  <c r="J793" i="26" s="1"/>
  <c r="K793" i="26" s="1"/>
  <c r="F792" i="26"/>
  <c r="G792" i="26" s="1"/>
  <c r="H792" i="26" s="1"/>
  <c r="I792" i="26" s="1"/>
  <c r="J792" i="26" s="1"/>
  <c r="K792" i="26" s="1"/>
  <c r="E621" i="26"/>
  <c r="F621" i="26" s="1"/>
  <c r="G621" i="26" s="1"/>
  <c r="H621" i="26" s="1"/>
  <c r="I621" i="26" s="1"/>
  <c r="J621" i="26" s="1"/>
  <c r="K621" i="26" s="1"/>
  <c r="E625" i="26"/>
  <c r="F625" i="26" s="1"/>
  <c r="G625" i="26" s="1"/>
  <c r="H625" i="26" s="1"/>
  <c r="I625" i="26" s="1"/>
  <c r="J625" i="26" s="1"/>
  <c r="K625" i="26" s="1"/>
  <c r="E305" i="26"/>
  <c r="F281" i="26"/>
  <c r="G281" i="26" s="1"/>
  <c r="H281" i="26" s="1"/>
  <c r="I281" i="26" s="1"/>
  <c r="J281" i="26" s="1"/>
  <c r="K281" i="26" s="1"/>
  <c r="E303" i="26"/>
  <c r="E291" i="26"/>
  <c r="F291" i="26" s="1"/>
  <c r="G291" i="26" s="1"/>
  <c r="H291" i="26" s="1"/>
  <c r="I291" i="26" s="1"/>
  <c r="J291" i="26" s="1"/>
  <c r="K291" i="26" s="1"/>
  <c r="E287" i="26"/>
  <c r="F287" i="26" s="1"/>
  <c r="G287" i="26" s="1"/>
  <c r="H287" i="26" s="1"/>
  <c r="I287" i="26" s="1"/>
  <c r="J287" i="26" s="1"/>
  <c r="K287" i="26" s="1"/>
  <c r="E295" i="26"/>
  <c r="F295" i="26" s="1"/>
  <c r="G295" i="26" s="1"/>
  <c r="H295" i="26" s="1"/>
  <c r="I295" i="26" s="1"/>
  <c r="J295" i="26" s="1"/>
  <c r="K295" i="26" s="1"/>
  <c r="F279" i="26"/>
  <c r="G279" i="26" s="1"/>
  <c r="H279" i="26" s="1"/>
  <c r="I279" i="26" s="1"/>
  <c r="J279" i="26" s="1"/>
  <c r="K279" i="26" s="1"/>
  <c r="E283" i="26"/>
  <c r="F283" i="26" s="1"/>
  <c r="G283" i="26" s="1"/>
  <c r="H283" i="26" s="1"/>
  <c r="I283" i="26" s="1"/>
  <c r="J283" i="26" s="1"/>
  <c r="K283" i="26" s="1"/>
  <c r="F798" i="26"/>
  <c r="G798" i="26" s="1"/>
  <c r="H798" i="26" s="1"/>
  <c r="I798" i="26" s="1"/>
  <c r="J798" i="26" s="1"/>
  <c r="K798" i="26" s="1"/>
  <c r="E822" i="26"/>
  <c r="E826" i="26"/>
  <c r="F826" i="26" s="1"/>
  <c r="G826" i="26" s="1"/>
  <c r="H826" i="26" s="1"/>
  <c r="I826" i="26" s="1"/>
  <c r="J826" i="26" s="1"/>
  <c r="K826" i="26" s="1"/>
  <c r="F796" i="26"/>
  <c r="G796" i="26" s="1"/>
  <c r="H796" i="26" s="1"/>
  <c r="I796" i="26" s="1"/>
  <c r="J796" i="26" s="1"/>
  <c r="K796" i="26" s="1"/>
  <c r="E824" i="26"/>
  <c r="F824" i="26" s="1"/>
  <c r="G824" i="26" s="1"/>
  <c r="H824" i="26" s="1"/>
  <c r="I824" i="26" s="1"/>
  <c r="J824" i="26" s="1"/>
  <c r="K824" i="26" s="1"/>
  <c r="E820" i="26"/>
  <c r="E834" i="26"/>
  <c r="E814" i="26"/>
  <c r="F814" i="26" s="1"/>
  <c r="G814" i="26" s="1"/>
  <c r="H814" i="26" s="1"/>
  <c r="I814" i="26" s="1"/>
  <c r="J814" i="26" s="1"/>
  <c r="K814" i="26" s="1"/>
  <c r="F810" i="26"/>
  <c r="G810" i="26" s="1"/>
  <c r="H810" i="26" s="1"/>
  <c r="I810" i="26" s="1"/>
  <c r="J810" i="26" s="1"/>
  <c r="K810" i="26" s="1"/>
  <c r="E1146" i="26"/>
  <c r="F1122" i="26"/>
  <c r="G1122" i="26" s="1"/>
  <c r="H1122" i="26" s="1"/>
  <c r="I1122" i="26" s="1"/>
  <c r="J1122" i="26" s="1"/>
  <c r="K1122" i="26" s="1"/>
  <c r="E1130" i="26"/>
  <c r="F1130" i="26" s="1"/>
  <c r="G1130" i="26" s="1"/>
  <c r="H1130" i="26" s="1"/>
  <c r="I1130" i="26" s="1"/>
  <c r="J1130" i="26" s="1"/>
  <c r="K1130" i="26" s="1"/>
  <c r="E1126" i="26"/>
  <c r="F1126" i="26" s="1"/>
  <c r="G1126" i="26" s="1"/>
  <c r="H1126" i="26" s="1"/>
  <c r="I1126" i="26" s="1"/>
  <c r="J1126" i="26" s="1"/>
  <c r="K1126" i="26" s="1"/>
  <c r="E665" i="26"/>
  <c r="F641" i="26"/>
  <c r="G641" i="26" s="1"/>
  <c r="H641" i="26" s="1"/>
  <c r="I641" i="26" s="1"/>
  <c r="J641" i="26" s="1"/>
  <c r="K641" i="26" s="1"/>
  <c r="E649" i="26"/>
  <c r="F649" i="26" s="1"/>
  <c r="G649" i="26" s="1"/>
  <c r="H649" i="26" s="1"/>
  <c r="I649" i="26" s="1"/>
  <c r="J649" i="26" s="1"/>
  <c r="K649" i="26" s="1"/>
  <c r="E645" i="26"/>
  <c r="F645" i="26" s="1"/>
  <c r="G645" i="26" s="1"/>
  <c r="H645" i="26" s="1"/>
  <c r="I645" i="26" s="1"/>
  <c r="J645" i="26" s="1"/>
  <c r="K645" i="26" s="1"/>
  <c r="E1289" i="26"/>
  <c r="E1273" i="26"/>
  <c r="F1273" i="26" s="1"/>
  <c r="G1273" i="26" s="1"/>
  <c r="H1273" i="26" s="1"/>
  <c r="I1273" i="26" s="1"/>
  <c r="J1273" i="26" s="1"/>
  <c r="K1273" i="26" s="1"/>
  <c r="E1269" i="26"/>
  <c r="F1269" i="26" s="1"/>
  <c r="G1269" i="26" s="1"/>
  <c r="H1269" i="26" s="1"/>
  <c r="I1269" i="26" s="1"/>
  <c r="J1269" i="26" s="1"/>
  <c r="K1269" i="26" s="1"/>
  <c r="F1265" i="26"/>
  <c r="G1265" i="26" s="1"/>
  <c r="H1265" i="26" s="1"/>
  <c r="I1265" i="26" s="1"/>
  <c r="J1265" i="26" s="1"/>
  <c r="K1265" i="26" s="1"/>
  <c r="E1112" i="26"/>
  <c r="F1112" i="26" s="1"/>
  <c r="G1112" i="26" s="1"/>
  <c r="H1112" i="26" s="1"/>
  <c r="I1112" i="26" s="1"/>
  <c r="J1112" i="26" s="1"/>
  <c r="K1112" i="26" s="1"/>
  <c r="E1108" i="26"/>
  <c r="F1084" i="26"/>
  <c r="G1084" i="26" s="1"/>
  <c r="H1084" i="26" s="1"/>
  <c r="I1084" i="26" s="1"/>
  <c r="J1084" i="26" s="1"/>
  <c r="K1084" i="26" s="1"/>
  <c r="F1268" i="26"/>
  <c r="G1268" i="26" s="1"/>
  <c r="H1268" i="26" s="1"/>
  <c r="I1268" i="26" s="1"/>
  <c r="J1268" i="26" s="1"/>
  <c r="K1268" i="26" s="1"/>
  <c r="E1288" i="26"/>
  <c r="F1272" i="26"/>
  <c r="G1272" i="26" s="1"/>
  <c r="H1272" i="26" s="1"/>
  <c r="I1272" i="26" s="1"/>
  <c r="J1272" i="26" s="1"/>
  <c r="K1272" i="26" s="1"/>
  <c r="F1264" i="26"/>
  <c r="G1264" i="26" s="1"/>
  <c r="H1264" i="26" s="1"/>
  <c r="I1264" i="26" s="1"/>
  <c r="J1264" i="26" s="1"/>
  <c r="K1264" i="26" s="1"/>
  <c r="E1120" i="26"/>
  <c r="F1096" i="26"/>
  <c r="G1096" i="26" s="1"/>
  <c r="H1096" i="26" s="1"/>
  <c r="I1096" i="26" s="1"/>
  <c r="J1096" i="26" s="1"/>
  <c r="K1096" i="26" s="1"/>
  <c r="F1104" i="26"/>
  <c r="G1104" i="26" s="1"/>
  <c r="H1104" i="26" s="1"/>
  <c r="I1104" i="26" s="1"/>
  <c r="J1104" i="26" s="1"/>
  <c r="K1104" i="26" s="1"/>
  <c r="F1100" i="26"/>
  <c r="G1100" i="26" s="1"/>
  <c r="H1100" i="26" s="1"/>
  <c r="I1100" i="26" s="1"/>
  <c r="J1100" i="26" s="1"/>
  <c r="K1100" i="26" s="1"/>
  <c r="E1257" i="26"/>
  <c r="F1257" i="26" s="1"/>
  <c r="G1257" i="26" s="1"/>
  <c r="H1257" i="26" s="1"/>
  <c r="I1257" i="26" s="1"/>
  <c r="J1257" i="26" s="1"/>
  <c r="K1257" i="26" s="1"/>
  <c r="E1253" i="26"/>
  <c r="F1229" i="26"/>
  <c r="G1229" i="26" s="1"/>
  <c r="H1229" i="26" s="1"/>
  <c r="I1229" i="26" s="1"/>
  <c r="J1229" i="26" s="1"/>
  <c r="K1229" i="26" s="1"/>
  <c r="E1113" i="26"/>
  <c r="F1113" i="26" s="1"/>
  <c r="G1113" i="26" s="1"/>
  <c r="H1113" i="26" s="1"/>
  <c r="I1113" i="26" s="1"/>
  <c r="J1113" i="26" s="1"/>
  <c r="K1113" i="26" s="1"/>
  <c r="E1109" i="26"/>
  <c r="F1085" i="26"/>
  <c r="G1085" i="26" s="1"/>
  <c r="H1085" i="26" s="1"/>
  <c r="I1085" i="26" s="1"/>
  <c r="J1085" i="26" s="1"/>
  <c r="K1085" i="26" s="1"/>
  <c r="E1290" i="26"/>
  <c r="E1274" i="26"/>
  <c r="F1274" i="26" s="1"/>
  <c r="G1274" i="26" s="1"/>
  <c r="H1274" i="26" s="1"/>
  <c r="I1274" i="26" s="1"/>
  <c r="J1274" i="26" s="1"/>
  <c r="K1274" i="26" s="1"/>
  <c r="E1270" i="26"/>
  <c r="F1270" i="26" s="1"/>
  <c r="G1270" i="26" s="1"/>
  <c r="H1270" i="26" s="1"/>
  <c r="I1270" i="26" s="1"/>
  <c r="J1270" i="26" s="1"/>
  <c r="K1270" i="26" s="1"/>
  <c r="F1266" i="26"/>
  <c r="G1266" i="26" s="1"/>
  <c r="H1266" i="26" s="1"/>
  <c r="I1266" i="26" s="1"/>
  <c r="J1266" i="26" s="1"/>
  <c r="K1266" i="26" s="1"/>
  <c r="E1121" i="26"/>
  <c r="F1097" i="26"/>
  <c r="G1097" i="26" s="1"/>
  <c r="H1097" i="26" s="1"/>
  <c r="I1097" i="26" s="1"/>
  <c r="J1097" i="26" s="1"/>
  <c r="K1097" i="26" s="1"/>
  <c r="E1105" i="26"/>
  <c r="F1105" i="26" s="1"/>
  <c r="G1105" i="26" s="1"/>
  <c r="H1105" i="26" s="1"/>
  <c r="I1105" i="26" s="1"/>
  <c r="J1105" i="26" s="1"/>
  <c r="K1105" i="26" s="1"/>
  <c r="E1101" i="26"/>
  <c r="F1101" i="26" s="1"/>
  <c r="G1101" i="26" s="1"/>
  <c r="H1101" i="26" s="1"/>
  <c r="I1101" i="26" s="1"/>
  <c r="J1101" i="26" s="1"/>
  <c r="K1101" i="26" s="1"/>
  <c r="F1228" i="26"/>
  <c r="G1228" i="26" s="1"/>
  <c r="H1228" i="26" s="1"/>
  <c r="I1228" i="26" s="1"/>
  <c r="J1228" i="26" s="1"/>
  <c r="K1228" i="26" s="1"/>
  <c r="E1252" i="26"/>
  <c r="E1256" i="26"/>
  <c r="F1256" i="26" s="1"/>
  <c r="G1256" i="26" s="1"/>
  <c r="H1256" i="26" s="1"/>
  <c r="I1256" i="26" s="1"/>
  <c r="J1256" i="26" s="1"/>
  <c r="K1256" i="26" s="1"/>
  <c r="E666" i="26"/>
  <c r="F642" i="26"/>
  <c r="G642" i="26" s="1"/>
  <c r="H642" i="26" s="1"/>
  <c r="I642" i="26" s="1"/>
  <c r="J642" i="26" s="1"/>
  <c r="K642" i="26" s="1"/>
  <c r="E650" i="26"/>
  <c r="F650" i="26" s="1"/>
  <c r="G650" i="26" s="1"/>
  <c r="H650" i="26" s="1"/>
  <c r="I650" i="26" s="1"/>
  <c r="J650" i="26" s="1"/>
  <c r="K650" i="26" s="1"/>
  <c r="E646" i="26"/>
  <c r="F646" i="26" s="1"/>
  <c r="G646" i="26" s="1"/>
  <c r="H646" i="26" s="1"/>
  <c r="I646" i="26" s="1"/>
  <c r="J646" i="26" s="1"/>
  <c r="K646" i="26" s="1"/>
  <c r="F318" i="26"/>
  <c r="G318" i="26" s="1"/>
  <c r="H318" i="26" s="1"/>
  <c r="I318" i="26" s="1"/>
  <c r="J318" i="26" s="1"/>
  <c r="K318" i="26" s="1"/>
  <c r="E370" i="26"/>
  <c r="F370" i="26" s="1"/>
  <c r="G370" i="26" s="1"/>
  <c r="H370" i="26" s="1"/>
  <c r="I370" i="26" s="1"/>
  <c r="J370" i="26" s="1"/>
  <c r="K370" i="26" s="1"/>
  <c r="E366" i="26"/>
  <c r="E346" i="26"/>
  <c r="F346" i="26" s="1"/>
  <c r="G346" i="26" s="1"/>
  <c r="H346" i="26" s="1"/>
  <c r="I346" i="26" s="1"/>
  <c r="J346" i="26" s="1"/>
  <c r="K346" i="26" s="1"/>
  <c r="E342" i="26"/>
  <c r="F342" i="26" s="1"/>
  <c r="G342" i="26" s="1"/>
  <c r="H342" i="26" s="1"/>
  <c r="I342" i="26" s="1"/>
  <c r="J342" i="26" s="1"/>
  <c r="K342" i="26" s="1"/>
  <c r="E130" i="26"/>
  <c r="F130" i="26" s="1"/>
  <c r="G130" i="26" s="1"/>
  <c r="H130" i="26" s="1"/>
  <c r="I130" i="26" s="1"/>
  <c r="J130" i="26" s="1"/>
  <c r="K130" i="26" s="1"/>
  <c r="E126" i="26"/>
  <c r="F102" i="26"/>
  <c r="G102" i="26" s="1"/>
  <c r="H102" i="26" s="1"/>
  <c r="I102" i="26" s="1"/>
  <c r="J102" i="26" s="1"/>
  <c r="K102" i="26" s="1"/>
  <c r="E128" i="26"/>
  <c r="F128" i="26" s="1"/>
  <c r="G128" i="26" s="1"/>
  <c r="H128" i="26" s="1"/>
  <c r="I128" i="26" s="1"/>
  <c r="J128" i="26" s="1"/>
  <c r="K128" i="26" s="1"/>
  <c r="E124" i="26"/>
  <c r="F100" i="26"/>
  <c r="G100" i="26" s="1"/>
  <c r="H100" i="26" s="1"/>
  <c r="I100" i="26" s="1"/>
  <c r="J100" i="26" s="1"/>
  <c r="K100" i="26" s="1"/>
  <c r="E113" i="26"/>
  <c r="F89" i="26"/>
  <c r="G89" i="26" s="1"/>
  <c r="H89" i="26" s="1"/>
  <c r="I89" i="26" s="1"/>
  <c r="J89" i="26" s="1"/>
  <c r="K89" i="26" s="1"/>
  <c r="E97" i="26"/>
  <c r="F97" i="26" s="1"/>
  <c r="G97" i="26" s="1"/>
  <c r="H97" i="26" s="1"/>
  <c r="I97" i="26" s="1"/>
  <c r="J97" i="26" s="1"/>
  <c r="K97" i="26" s="1"/>
  <c r="E93" i="26"/>
  <c r="F93" i="26" s="1"/>
  <c r="G93" i="26" s="1"/>
  <c r="H93" i="26" s="1"/>
  <c r="I93" i="26" s="1"/>
  <c r="J93" i="26" s="1"/>
  <c r="K93" i="26" s="1"/>
  <c r="F1230" i="26"/>
  <c r="G1230" i="26" s="1"/>
  <c r="H1230" i="26" s="1"/>
  <c r="I1230" i="26" s="1"/>
  <c r="J1230" i="26" s="1"/>
  <c r="K1230" i="26" s="1"/>
  <c r="E1258" i="26"/>
  <c r="F1258" i="26" s="1"/>
  <c r="G1258" i="26" s="1"/>
  <c r="H1258" i="26" s="1"/>
  <c r="I1258" i="26" s="1"/>
  <c r="J1258" i="26" s="1"/>
  <c r="K1258" i="26" s="1"/>
  <c r="E1254" i="26"/>
  <c r="E1114" i="26"/>
  <c r="F1114" i="26" s="1"/>
  <c r="G1114" i="26" s="1"/>
  <c r="H1114" i="26" s="1"/>
  <c r="I1114" i="26" s="1"/>
  <c r="J1114" i="26" s="1"/>
  <c r="K1114" i="26" s="1"/>
  <c r="E1110" i="26"/>
  <c r="F1086" i="26"/>
  <c r="G1086" i="26" s="1"/>
  <c r="H1086" i="26" s="1"/>
  <c r="I1086" i="26" s="1"/>
  <c r="J1086" i="26" s="1"/>
  <c r="K1086" i="26" s="1"/>
  <c r="F821" i="26"/>
  <c r="G821" i="26" s="1"/>
  <c r="H821" i="26" s="1"/>
  <c r="I821" i="26" s="1"/>
  <c r="J821" i="26" s="1"/>
  <c r="K821" i="26" s="1"/>
  <c r="E849" i="26"/>
  <c r="F849" i="26" s="1"/>
  <c r="G849" i="26" s="1"/>
  <c r="H849" i="26" s="1"/>
  <c r="I849" i="26" s="1"/>
  <c r="J849" i="26" s="1"/>
  <c r="K849" i="26" s="1"/>
  <c r="E845" i="26"/>
  <c r="E999" i="26"/>
  <c r="F975" i="26"/>
  <c r="G975" i="26" s="1"/>
  <c r="H975" i="26" s="1"/>
  <c r="I975" i="26" s="1"/>
  <c r="J975" i="26" s="1"/>
  <c r="K975" i="26" s="1"/>
  <c r="E991" i="26"/>
  <c r="F991" i="26" s="1"/>
  <c r="G991" i="26" s="1"/>
  <c r="H991" i="26" s="1"/>
  <c r="I991" i="26" s="1"/>
  <c r="J991" i="26" s="1"/>
  <c r="K991" i="26" s="1"/>
  <c r="E987" i="26"/>
  <c r="F987" i="26" s="1"/>
  <c r="G987" i="26" s="1"/>
  <c r="H987" i="26" s="1"/>
  <c r="I987" i="26" s="1"/>
  <c r="J987" i="26" s="1"/>
  <c r="K987" i="26" s="1"/>
  <c r="E983" i="26"/>
  <c r="F983" i="26" s="1"/>
  <c r="G983" i="26" s="1"/>
  <c r="H983" i="26" s="1"/>
  <c r="I983" i="26" s="1"/>
  <c r="J983" i="26" s="1"/>
  <c r="K983" i="26" s="1"/>
  <c r="E979" i="26"/>
  <c r="F979" i="26" s="1"/>
  <c r="G979" i="26" s="1"/>
  <c r="H979" i="26" s="1"/>
  <c r="I979" i="26" s="1"/>
  <c r="J979" i="26" s="1"/>
  <c r="K979" i="26" s="1"/>
  <c r="F831" i="26"/>
  <c r="G831" i="26" s="1"/>
  <c r="H831" i="26" s="1"/>
  <c r="I831" i="26" s="1"/>
  <c r="J831" i="26" s="1"/>
  <c r="K831" i="26" s="1"/>
  <c r="E855" i="26"/>
  <c r="E847" i="26"/>
  <c r="F847" i="26" s="1"/>
  <c r="G847" i="26" s="1"/>
  <c r="H847" i="26" s="1"/>
  <c r="I847" i="26" s="1"/>
  <c r="J847" i="26" s="1"/>
  <c r="K847" i="26" s="1"/>
  <c r="E843" i="26"/>
  <c r="F843" i="26" s="1"/>
  <c r="G843" i="26" s="1"/>
  <c r="H843" i="26" s="1"/>
  <c r="I843" i="26" s="1"/>
  <c r="J843" i="26" s="1"/>
  <c r="K843" i="26" s="1"/>
  <c r="E839" i="26"/>
  <c r="F839" i="26" s="1"/>
  <c r="G839" i="26" s="1"/>
  <c r="H839" i="26" s="1"/>
  <c r="I839" i="26" s="1"/>
  <c r="J839" i="26" s="1"/>
  <c r="K839" i="26" s="1"/>
  <c r="E835" i="26"/>
  <c r="F835" i="26" s="1"/>
  <c r="G835" i="26" s="1"/>
  <c r="H835" i="26" s="1"/>
  <c r="I835" i="26" s="1"/>
  <c r="J835" i="26" s="1"/>
  <c r="K835" i="26" s="1"/>
  <c r="E122" i="26"/>
  <c r="F122" i="26" s="1"/>
  <c r="G122" i="26" s="1"/>
  <c r="H122" i="26" s="1"/>
  <c r="I122" i="26" s="1"/>
  <c r="J122" i="26" s="1"/>
  <c r="K122" i="26" s="1"/>
  <c r="E118" i="26"/>
  <c r="F118" i="26" s="1"/>
  <c r="G118" i="26" s="1"/>
  <c r="H118" i="26" s="1"/>
  <c r="I118" i="26" s="1"/>
  <c r="J118" i="26" s="1"/>
  <c r="K118" i="26" s="1"/>
  <c r="F114" i="26"/>
  <c r="G114" i="26" s="1"/>
  <c r="H114" i="26" s="1"/>
  <c r="I114" i="26" s="1"/>
  <c r="J114" i="26" s="1"/>
  <c r="K114" i="26" s="1"/>
  <c r="E138" i="26"/>
  <c r="F120" i="26"/>
  <c r="G120" i="26" s="1"/>
  <c r="H120" i="26" s="1"/>
  <c r="I120" i="26" s="1"/>
  <c r="J120" i="26" s="1"/>
  <c r="K120" i="26" s="1"/>
  <c r="F116" i="26"/>
  <c r="G116" i="26" s="1"/>
  <c r="H116" i="26" s="1"/>
  <c r="I116" i="26" s="1"/>
  <c r="J116" i="26" s="1"/>
  <c r="K116" i="26" s="1"/>
  <c r="F112" i="26"/>
  <c r="G112" i="26" s="1"/>
  <c r="H112" i="26" s="1"/>
  <c r="I112" i="26" s="1"/>
  <c r="J112" i="26" s="1"/>
  <c r="K112" i="26" s="1"/>
  <c r="E136" i="26"/>
  <c r="E127" i="26"/>
  <c r="F127" i="26" s="1"/>
  <c r="G127" i="26" s="1"/>
  <c r="H127" i="26" s="1"/>
  <c r="I127" i="26" s="1"/>
  <c r="J127" i="26" s="1"/>
  <c r="K127" i="26" s="1"/>
  <c r="E123" i="26"/>
  <c r="F123" i="26" s="1"/>
  <c r="G123" i="26" s="1"/>
  <c r="H123" i="26" s="1"/>
  <c r="I123" i="26" s="1"/>
  <c r="J123" i="26" s="1"/>
  <c r="K123" i="26" s="1"/>
  <c r="E119" i="26"/>
  <c r="F119" i="26" s="1"/>
  <c r="G119" i="26" s="1"/>
  <c r="H119" i="26" s="1"/>
  <c r="I119" i="26" s="1"/>
  <c r="J119" i="26" s="1"/>
  <c r="K119" i="26" s="1"/>
  <c r="E115" i="26"/>
  <c r="F115" i="26" s="1"/>
  <c r="G115" i="26" s="1"/>
  <c r="H115" i="26" s="1"/>
  <c r="I115" i="26" s="1"/>
  <c r="J115" i="26" s="1"/>
  <c r="K115" i="26" s="1"/>
  <c r="F111" i="26"/>
  <c r="G111" i="26" s="1"/>
  <c r="H111" i="26" s="1"/>
  <c r="I111" i="26" s="1"/>
  <c r="J111" i="26" s="1"/>
  <c r="K111" i="26" s="1"/>
  <c r="E135" i="26"/>
  <c r="F352" i="26" l="1"/>
  <c r="G352" i="26" s="1"/>
  <c r="H352" i="26" s="1"/>
  <c r="I352" i="26" s="1"/>
  <c r="J352" i="26" s="1"/>
  <c r="K352" i="26" s="1"/>
  <c r="E682" i="26"/>
  <c r="F682" i="26" s="1"/>
  <c r="G682" i="26" s="1"/>
  <c r="H682" i="26" s="1"/>
  <c r="I682" i="26" s="1"/>
  <c r="J682" i="26" s="1"/>
  <c r="K682" i="26" s="1"/>
  <c r="F654" i="26"/>
  <c r="G654" i="26" s="1"/>
  <c r="H654" i="26" s="1"/>
  <c r="I654" i="26" s="1"/>
  <c r="J654" i="26" s="1"/>
  <c r="K654" i="26" s="1"/>
  <c r="E376" i="26"/>
  <c r="F380" i="26" s="1"/>
  <c r="G380" i="26" s="1"/>
  <c r="H380" i="26" s="1"/>
  <c r="I380" i="26" s="1"/>
  <c r="J380" i="26" s="1"/>
  <c r="K380" i="26" s="1"/>
  <c r="F356" i="26"/>
  <c r="G356" i="26" s="1"/>
  <c r="H356" i="26" s="1"/>
  <c r="I356" i="26" s="1"/>
  <c r="J356" i="26" s="1"/>
  <c r="K356" i="26" s="1"/>
  <c r="E676" i="26"/>
  <c r="E700" i="26" s="1"/>
  <c r="F354" i="26"/>
  <c r="G354" i="26" s="1"/>
  <c r="H354" i="26" s="1"/>
  <c r="I354" i="26" s="1"/>
  <c r="J354" i="26" s="1"/>
  <c r="K354" i="26" s="1"/>
  <c r="E680" i="26"/>
  <c r="F680" i="26" s="1"/>
  <c r="G680" i="26" s="1"/>
  <c r="H680" i="26" s="1"/>
  <c r="I680" i="26" s="1"/>
  <c r="J680" i="26" s="1"/>
  <c r="K680" i="26" s="1"/>
  <c r="E362" i="26"/>
  <c r="F362" i="26" s="1"/>
  <c r="G362" i="26" s="1"/>
  <c r="H362" i="26" s="1"/>
  <c r="I362" i="26" s="1"/>
  <c r="J362" i="26" s="1"/>
  <c r="K362" i="26" s="1"/>
  <c r="F833" i="26"/>
  <c r="G833" i="26" s="1"/>
  <c r="H833" i="26" s="1"/>
  <c r="I833" i="26" s="1"/>
  <c r="J833" i="26" s="1"/>
  <c r="K833" i="26" s="1"/>
  <c r="E341" i="26"/>
  <c r="F341" i="26" s="1"/>
  <c r="G341" i="26" s="1"/>
  <c r="H341" i="26" s="1"/>
  <c r="I341" i="26" s="1"/>
  <c r="J341" i="26" s="1"/>
  <c r="K341" i="26" s="1"/>
  <c r="E345" i="26"/>
  <c r="F345" i="26" s="1"/>
  <c r="G345" i="26" s="1"/>
  <c r="H345" i="26" s="1"/>
  <c r="I345" i="26" s="1"/>
  <c r="J345" i="26" s="1"/>
  <c r="K345" i="26" s="1"/>
  <c r="E677" i="26"/>
  <c r="E701" i="26" s="1"/>
  <c r="E681" i="26"/>
  <c r="F681" i="26" s="1"/>
  <c r="G681" i="26" s="1"/>
  <c r="H681" i="26" s="1"/>
  <c r="I681" i="26" s="1"/>
  <c r="J681" i="26" s="1"/>
  <c r="K681" i="26" s="1"/>
  <c r="E378" i="26"/>
  <c r="E386" i="26" s="1"/>
  <c r="F386" i="26" s="1"/>
  <c r="G386" i="26" s="1"/>
  <c r="H386" i="26" s="1"/>
  <c r="I386" i="26" s="1"/>
  <c r="J386" i="26" s="1"/>
  <c r="K386" i="26" s="1"/>
  <c r="E857" i="26"/>
  <c r="E881" i="26" s="1"/>
  <c r="E837" i="26"/>
  <c r="F837" i="26" s="1"/>
  <c r="G837" i="26" s="1"/>
  <c r="H837" i="26" s="1"/>
  <c r="I837" i="26" s="1"/>
  <c r="J837" i="26" s="1"/>
  <c r="K837" i="26" s="1"/>
  <c r="E368" i="26"/>
  <c r="F368" i="26" s="1"/>
  <c r="G368" i="26" s="1"/>
  <c r="H368" i="26" s="1"/>
  <c r="I368" i="26" s="1"/>
  <c r="J368" i="26" s="1"/>
  <c r="K368" i="26" s="1"/>
  <c r="F648" i="26"/>
  <c r="G648" i="26" s="1"/>
  <c r="H648" i="26" s="1"/>
  <c r="I648" i="26" s="1"/>
  <c r="J648" i="26" s="1"/>
  <c r="K648" i="26" s="1"/>
  <c r="E365" i="26"/>
  <c r="F365" i="26" s="1"/>
  <c r="G365" i="26" s="1"/>
  <c r="H365" i="26" s="1"/>
  <c r="I365" i="26" s="1"/>
  <c r="J365" i="26" s="1"/>
  <c r="K365" i="26" s="1"/>
  <c r="E369" i="26"/>
  <c r="F369" i="26" s="1"/>
  <c r="G369" i="26" s="1"/>
  <c r="H369" i="26" s="1"/>
  <c r="I369" i="26" s="1"/>
  <c r="J369" i="26" s="1"/>
  <c r="K369" i="26" s="1"/>
  <c r="E149" i="26"/>
  <c r="E177" i="26" s="1"/>
  <c r="F177" i="26" s="1"/>
  <c r="G177" i="26" s="1"/>
  <c r="H177" i="26" s="1"/>
  <c r="I177" i="26" s="1"/>
  <c r="J177" i="26" s="1"/>
  <c r="K177" i="26" s="1"/>
  <c r="E153" i="26"/>
  <c r="F153" i="26" s="1"/>
  <c r="G153" i="26" s="1"/>
  <c r="H153" i="26" s="1"/>
  <c r="I153" i="26" s="1"/>
  <c r="J153" i="26" s="1"/>
  <c r="K153" i="26" s="1"/>
  <c r="F640" i="26"/>
  <c r="G640" i="26" s="1"/>
  <c r="H640" i="26" s="1"/>
  <c r="I640" i="26" s="1"/>
  <c r="J640" i="26" s="1"/>
  <c r="K640" i="26" s="1"/>
  <c r="E340" i="26"/>
  <c r="F340" i="26" s="1"/>
  <c r="G340" i="26" s="1"/>
  <c r="H340" i="26" s="1"/>
  <c r="I340" i="26" s="1"/>
  <c r="J340" i="26" s="1"/>
  <c r="K340" i="26" s="1"/>
  <c r="E344" i="26"/>
  <c r="F344" i="26" s="1"/>
  <c r="G344" i="26" s="1"/>
  <c r="H344" i="26" s="1"/>
  <c r="I344" i="26" s="1"/>
  <c r="J344" i="26" s="1"/>
  <c r="K344" i="26" s="1"/>
  <c r="E364" i="26"/>
  <c r="E392" i="26" s="1"/>
  <c r="F392" i="26" s="1"/>
  <c r="G392" i="26" s="1"/>
  <c r="H392" i="26" s="1"/>
  <c r="I392" i="26" s="1"/>
  <c r="J392" i="26" s="1"/>
  <c r="K392" i="26" s="1"/>
  <c r="F644" i="26"/>
  <c r="G644" i="26" s="1"/>
  <c r="H644" i="26" s="1"/>
  <c r="I644" i="26" s="1"/>
  <c r="J644" i="26" s="1"/>
  <c r="K644" i="26" s="1"/>
  <c r="F840" i="26"/>
  <c r="G840" i="26" s="1"/>
  <c r="H840" i="26" s="1"/>
  <c r="I840" i="26" s="1"/>
  <c r="J840" i="26" s="1"/>
  <c r="K840" i="26" s="1"/>
  <c r="F832" i="26"/>
  <c r="G832" i="26" s="1"/>
  <c r="H832" i="26" s="1"/>
  <c r="I832" i="26" s="1"/>
  <c r="J832" i="26" s="1"/>
  <c r="K832" i="26" s="1"/>
  <c r="E329" i="26"/>
  <c r="E313" i="26"/>
  <c r="F313" i="26" s="1"/>
  <c r="G313" i="26" s="1"/>
  <c r="H313" i="26" s="1"/>
  <c r="I313" i="26" s="1"/>
  <c r="J313" i="26" s="1"/>
  <c r="K313" i="26" s="1"/>
  <c r="E353" i="26"/>
  <c r="E309" i="26"/>
  <c r="F309" i="26" s="1"/>
  <c r="G309" i="26" s="1"/>
  <c r="H309" i="26" s="1"/>
  <c r="I309" i="26" s="1"/>
  <c r="J309" i="26" s="1"/>
  <c r="K309" i="26" s="1"/>
  <c r="F305" i="26"/>
  <c r="G305" i="26" s="1"/>
  <c r="H305" i="26" s="1"/>
  <c r="I305" i="26" s="1"/>
  <c r="J305" i="26" s="1"/>
  <c r="K305" i="26" s="1"/>
  <c r="E856" i="26"/>
  <c r="F856" i="26" s="1"/>
  <c r="G856" i="26" s="1"/>
  <c r="H856" i="26" s="1"/>
  <c r="I856" i="26" s="1"/>
  <c r="J856" i="26" s="1"/>
  <c r="K856" i="26" s="1"/>
  <c r="E327" i="26"/>
  <c r="E351" i="26"/>
  <c r="E307" i="26"/>
  <c r="F307" i="26" s="1"/>
  <c r="G307" i="26" s="1"/>
  <c r="H307" i="26" s="1"/>
  <c r="I307" i="26" s="1"/>
  <c r="J307" i="26" s="1"/>
  <c r="K307" i="26" s="1"/>
  <c r="E319" i="26"/>
  <c r="F319" i="26" s="1"/>
  <c r="G319" i="26" s="1"/>
  <c r="H319" i="26" s="1"/>
  <c r="I319" i="26" s="1"/>
  <c r="J319" i="26" s="1"/>
  <c r="K319" i="26" s="1"/>
  <c r="E311" i="26"/>
  <c r="F311" i="26" s="1"/>
  <c r="G311" i="26" s="1"/>
  <c r="H311" i="26" s="1"/>
  <c r="I311" i="26" s="1"/>
  <c r="J311" i="26" s="1"/>
  <c r="K311" i="26" s="1"/>
  <c r="E315" i="26"/>
  <c r="F315" i="26" s="1"/>
  <c r="G315" i="26" s="1"/>
  <c r="H315" i="26" s="1"/>
  <c r="I315" i="26" s="1"/>
  <c r="J315" i="26" s="1"/>
  <c r="K315" i="26" s="1"/>
  <c r="F303" i="26"/>
  <c r="G303" i="26" s="1"/>
  <c r="H303" i="26" s="1"/>
  <c r="I303" i="26" s="1"/>
  <c r="J303" i="26" s="1"/>
  <c r="K303" i="26" s="1"/>
  <c r="F822" i="26"/>
  <c r="G822" i="26" s="1"/>
  <c r="H822" i="26" s="1"/>
  <c r="I822" i="26" s="1"/>
  <c r="J822" i="26" s="1"/>
  <c r="K822" i="26" s="1"/>
  <c r="E846" i="26"/>
  <c r="E850" i="26"/>
  <c r="F850" i="26" s="1"/>
  <c r="G850" i="26" s="1"/>
  <c r="H850" i="26" s="1"/>
  <c r="I850" i="26" s="1"/>
  <c r="J850" i="26" s="1"/>
  <c r="K850" i="26" s="1"/>
  <c r="F820" i="26"/>
  <c r="G820" i="26" s="1"/>
  <c r="H820" i="26" s="1"/>
  <c r="I820" i="26" s="1"/>
  <c r="J820" i="26" s="1"/>
  <c r="K820" i="26" s="1"/>
  <c r="E844" i="26"/>
  <c r="E848" i="26"/>
  <c r="F848" i="26" s="1"/>
  <c r="G848" i="26" s="1"/>
  <c r="H848" i="26" s="1"/>
  <c r="I848" i="26" s="1"/>
  <c r="J848" i="26" s="1"/>
  <c r="K848" i="26" s="1"/>
  <c r="E858" i="26"/>
  <c r="F834" i="26"/>
  <c r="G834" i="26" s="1"/>
  <c r="H834" i="26" s="1"/>
  <c r="I834" i="26" s="1"/>
  <c r="J834" i="26" s="1"/>
  <c r="K834" i="26" s="1"/>
  <c r="E842" i="26"/>
  <c r="F842" i="26" s="1"/>
  <c r="G842" i="26" s="1"/>
  <c r="H842" i="26" s="1"/>
  <c r="I842" i="26" s="1"/>
  <c r="J842" i="26" s="1"/>
  <c r="K842" i="26" s="1"/>
  <c r="E838" i="26"/>
  <c r="F838" i="26" s="1"/>
  <c r="G838" i="26" s="1"/>
  <c r="H838" i="26" s="1"/>
  <c r="I838" i="26" s="1"/>
  <c r="J838" i="26" s="1"/>
  <c r="K838" i="26" s="1"/>
  <c r="E160" i="26"/>
  <c r="F136" i="26"/>
  <c r="G136" i="26" s="1"/>
  <c r="H136" i="26" s="1"/>
  <c r="I136" i="26" s="1"/>
  <c r="J136" i="26" s="1"/>
  <c r="K136" i="26" s="1"/>
  <c r="F144" i="26"/>
  <c r="G144" i="26" s="1"/>
  <c r="H144" i="26" s="1"/>
  <c r="I144" i="26" s="1"/>
  <c r="J144" i="26" s="1"/>
  <c r="K144" i="26" s="1"/>
  <c r="F140" i="26"/>
  <c r="G140" i="26" s="1"/>
  <c r="H140" i="26" s="1"/>
  <c r="I140" i="26" s="1"/>
  <c r="J140" i="26" s="1"/>
  <c r="K140" i="26" s="1"/>
  <c r="E162" i="26"/>
  <c r="F138" i="26"/>
  <c r="G138" i="26" s="1"/>
  <c r="H138" i="26" s="1"/>
  <c r="I138" i="26" s="1"/>
  <c r="J138" i="26" s="1"/>
  <c r="K138" i="26" s="1"/>
  <c r="E146" i="26"/>
  <c r="F146" i="26" s="1"/>
  <c r="G146" i="26" s="1"/>
  <c r="H146" i="26" s="1"/>
  <c r="I146" i="26" s="1"/>
  <c r="J146" i="26" s="1"/>
  <c r="K146" i="26" s="1"/>
  <c r="E142" i="26"/>
  <c r="F142" i="26" s="1"/>
  <c r="G142" i="26" s="1"/>
  <c r="H142" i="26" s="1"/>
  <c r="I142" i="26" s="1"/>
  <c r="J142" i="26" s="1"/>
  <c r="K142" i="26" s="1"/>
  <c r="F999" i="26"/>
  <c r="G999" i="26" s="1"/>
  <c r="H999" i="26" s="1"/>
  <c r="I999" i="26" s="1"/>
  <c r="J999" i="26" s="1"/>
  <c r="K999" i="26" s="1"/>
  <c r="E1015" i="26"/>
  <c r="F1015" i="26" s="1"/>
  <c r="G1015" i="26" s="1"/>
  <c r="H1015" i="26" s="1"/>
  <c r="I1015" i="26" s="1"/>
  <c r="J1015" i="26" s="1"/>
  <c r="K1015" i="26" s="1"/>
  <c r="E1011" i="26"/>
  <c r="F1011" i="26" s="1"/>
  <c r="G1011" i="26" s="1"/>
  <c r="H1011" i="26" s="1"/>
  <c r="I1011" i="26" s="1"/>
  <c r="J1011" i="26" s="1"/>
  <c r="K1011" i="26" s="1"/>
  <c r="E1007" i="26"/>
  <c r="F1007" i="26" s="1"/>
  <c r="G1007" i="26" s="1"/>
  <c r="H1007" i="26" s="1"/>
  <c r="I1007" i="26" s="1"/>
  <c r="J1007" i="26" s="1"/>
  <c r="K1007" i="26" s="1"/>
  <c r="E1003" i="26"/>
  <c r="F1003" i="26" s="1"/>
  <c r="G1003" i="26" s="1"/>
  <c r="H1003" i="26" s="1"/>
  <c r="I1003" i="26" s="1"/>
  <c r="J1003" i="26" s="1"/>
  <c r="K1003" i="26" s="1"/>
  <c r="E1137" i="26"/>
  <c r="F1137" i="26" s="1"/>
  <c r="G1137" i="26" s="1"/>
  <c r="H1137" i="26" s="1"/>
  <c r="I1137" i="26" s="1"/>
  <c r="J1137" i="26" s="1"/>
  <c r="K1137" i="26" s="1"/>
  <c r="E1133" i="26"/>
  <c r="F1109" i="26"/>
  <c r="G1109" i="26" s="1"/>
  <c r="H1109" i="26" s="1"/>
  <c r="I1109" i="26" s="1"/>
  <c r="J1109" i="26" s="1"/>
  <c r="K1109" i="26" s="1"/>
  <c r="E1312" i="26"/>
  <c r="F1288" i="26"/>
  <c r="G1288" i="26" s="1"/>
  <c r="H1288" i="26" s="1"/>
  <c r="I1288" i="26" s="1"/>
  <c r="J1288" i="26" s="1"/>
  <c r="K1288" i="26" s="1"/>
  <c r="F1296" i="26"/>
  <c r="G1296" i="26" s="1"/>
  <c r="H1296" i="26" s="1"/>
  <c r="I1296" i="26" s="1"/>
  <c r="J1296" i="26" s="1"/>
  <c r="K1296" i="26" s="1"/>
  <c r="F1292" i="26"/>
  <c r="G1292" i="26" s="1"/>
  <c r="H1292" i="26" s="1"/>
  <c r="I1292" i="26" s="1"/>
  <c r="J1292" i="26" s="1"/>
  <c r="K1292" i="26" s="1"/>
  <c r="E1313" i="26"/>
  <c r="F1289" i="26"/>
  <c r="G1289" i="26" s="1"/>
  <c r="H1289" i="26" s="1"/>
  <c r="I1289" i="26" s="1"/>
  <c r="J1289" i="26" s="1"/>
  <c r="K1289" i="26" s="1"/>
  <c r="E1297" i="26"/>
  <c r="F1297" i="26" s="1"/>
  <c r="G1297" i="26" s="1"/>
  <c r="H1297" i="26" s="1"/>
  <c r="I1297" i="26" s="1"/>
  <c r="J1297" i="26" s="1"/>
  <c r="K1297" i="26" s="1"/>
  <c r="E1293" i="26"/>
  <c r="F1293" i="26" s="1"/>
  <c r="G1293" i="26" s="1"/>
  <c r="H1293" i="26" s="1"/>
  <c r="I1293" i="26" s="1"/>
  <c r="J1293" i="26" s="1"/>
  <c r="K1293" i="26" s="1"/>
  <c r="E689" i="26"/>
  <c r="F665" i="26"/>
  <c r="G665" i="26" s="1"/>
  <c r="H665" i="26" s="1"/>
  <c r="I665" i="26" s="1"/>
  <c r="J665" i="26" s="1"/>
  <c r="K665" i="26" s="1"/>
  <c r="E673" i="26"/>
  <c r="F673" i="26" s="1"/>
  <c r="G673" i="26" s="1"/>
  <c r="H673" i="26" s="1"/>
  <c r="I673" i="26" s="1"/>
  <c r="J673" i="26" s="1"/>
  <c r="K673" i="26" s="1"/>
  <c r="E669" i="26"/>
  <c r="F669" i="26" s="1"/>
  <c r="G669" i="26" s="1"/>
  <c r="H669" i="26" s="1"/>
  <c r="I669" i="26" s="1"/>
  <c r="J669" i="26" s="1"/>
  <c r="K669" i="26" s="1"/>
  <c r="E688" i="26"/>
  <c r="F664" i="26"/>
  <c r="G664" i="26" s="1"/>
  <c r="H664" i="26" s="1"/>
  <c r="I664" i="26" s="1"/>
  <c r="J664" i="26" s="1"/>
  <c r="K664" i="26" s="1"/>
  <c r="F672" i="26"/>
  <c r="G672" i="26" s="1"/>
  <c r="H672" i="26" s="1"/>
  <c r="I672" i="26" s="1"/>
  <c r="J672" i="26" s="1"/>
  <c r="K672" i="26" s="1"/>
  <c r="F668" i="26"/>
  <c r="G668" i="26" s="1"/>
  <c r="H668" i="26" s="1"/>
  <c r="I668" i="26" s="1"/>
  <c r="J668" i="26" s="1"/>
  <c r="K668" i="26" s="1"/>
  <c r="E871" i="26"/>
  <c r="F871" i="26" s="1"/>
  <c r="G871" i="26" s="1"/>
  <c r="H871" i="26" s="1"/>
  <c r="I871" i="26" s="1"/>
  <c r="J871" i="26" s="1"/>
  <c r="K871" i="26" s="1"/>
  <c r="E867" i="26"/>
  <c r="F867" i="26" s="1"/>
  <c r="G867" i="26" s="1"/>
  <c r="H867" i="26" s="1"/>
  <c r="I867" i="26" s="1"/>
  <c r="J867" i="26" s="1"/>
  <c r="K867" i="26" s="1"/>
  <c r="E863" i="26"/>
  <c r="F863" i="26" s="1"/>
  <c r="G863" i="26" s="1"/>
  <c r="H863" i="26" s="1"/>
  <c r="I863" i="26" s="1"/>
  <c r="J863" i="26" s="1"/>
  <c r="K863" i="26" s="1"/>
  <c r="F855" i="26"/>
  <c r="G855" i="26" s="1"/>
  <c r="H855" i="26" s="1"/>
  <c r="I855" i="26" s="1"/>
  <c r="J855" i="26" s="1"/>
  <c r="K855" i="26" s="1"/>
  <c r="E859" i="26"/>
  <c r="F859" i="26" s="1"/>
  <c r="G859" i="26" s="1"/>
  <c r="H859" i="26" s="1"/>
  <c r="I859" i="26" s="1"/>
  <c r="J859" i="26" s="1"/>
  <c r="K859" i="26" s="1"/>
  <c r="E879" i="26"/>
  <c r="F845" i="26"/>
  <c r="G845" i="26" s="1"/>
  <c r="H845" i="26" s="1"/>
  <c r="I845" i="26" s="1"/>
  <c r="J845" i="26" s="1"/>
  <c r="K845" i="26" s="1"/>
  <c r="E873" i="26"/>
  <c r="F873" i="26" s="1"/>
  <c r="G873" i="26" s="1"/>
  <c r="H873" i="26" s="1"/>
  <c r="I873" i="26" s="1"/>
  <c r="J873" i="26" s="1"/>
  <c r="K873" i="26" s="1"/>
  <c r="E869" i="26"/>
  <c r="E1138" i="26"/>
  <c r="F1138" i="26" s="1"/>
  <c r="G1138" i="26" s="1"/>
  <c r="H1138" i="26" s="1"/>
  <c r="I1138" i="26" s="1"/>
  <c r="J1138" i="26" s="1"/>
  <c r="K1138" i="26" s="1"/>
  <c r="E1134" i="26"/>
  <c r="F1110" i="26"/>
  <c r="G1110" i="26" s="1"/>
  <c r="H1110" i="26" s="1"/>
  <c r="I1110" i="26" s="1"/>
  <c r="J1110" i="26" s="1"/>
  <c r="K1110" i="26" s="1"/>
  <c r="E121" i="26"/>
  <c r="F121" i="26" s="1"/>
  <c r="G121" i="26" s="1"/>
  <c r="H121" i="26" s="1"/>
  <c r="I121" i="26" s="1"/>
  <c r="J121" i="26" s="1"/>
  <c r="K121" i="26" s="1"/>
  <c r="E117" i="26"/>
  <c r="F117" i="26" s="1"/>
  <c r="G117" i="26" s="1"/>
  <c r="H117" i="26" s="1"/>
  <c r="I117" i="26" s="1"/>
  <c r="J117" i="26" s="1"/>
  <c r="K117" i="26" s="1"/>
  <c r="E137" i="26"/>
  <c r="F113" i="26"/>
  <c r="G113" i="26" s="1"/>
  <c r="H113" i="26" s="1"/>
  <c r="I113" i="26" s="1"/>
  <c r="J113" i="26" s="1"/>
  <c r="K113" i="26" s="1"/>
  <c r="E690" i="26"/>
  <c r="F666" i="26"/>
  <c r="G666" i="26" s="1"/>
  <c r="H666" i="26" s="1"/>
  <c r="I666" i="26" s="1"/>
  <c r="J666" i="26" s="1"/>
  <c r="K666" i="26" s="1"/>
  <c r="E674" i="26"/>
  <c r="F674" i="26" s="1"/>
  <c r="G674" i="26" s="1"/>
  <c r="H674" i="26" s="1"/>
  <c r="I674" i="26" s="1"/>
  <c r="J674" i="26" s="1"/>
  <c r="K674" i="26" s="1"/>
  <c r="E670" i="26"/>
  <c r="F670" i="26" s="1"/>
  <c r="G670" i="26" s="1"/>
  <c r="H670" i="26" s="1"/>
  <c r="I670" i="26" s="1"/>
  <c r="J670" i="26" s="1"/>
  <c r="K670" i="26" s="1"/>
  <c r="E702" i="26"/>
  <c r="F678" i="26"/>
  <c r="G678" i="26" s="1"/>
  <c r="H678" i="26" s="1"/>
  <c r="I678" i="26" s="1"/>
  <c r="J678" i="26" s="1"/>
  <c r="K678" i="26" s="1"/>
  <c r="E706" i="26"/>
  <c r="F706" i="26" s="1"/>
  <c r="G706" i="26" s="1"/>
  <c r="H706" i="26" s="1"/>
  <c r="I706" i="26" s="1"/>
  <c r="J706" i="26" s="1"/>
  <c r="K706" i="26" s="1"/>
  <c r="E1144" i="26"/>
  <c r="F1120" i="26"/>
  <c r="G1120" i="26" s="1"/>
  <c r="H1120" i="26" s="1"/>
  <c r="I1120" i="26" s="1"/>
  <c r="J1120" i="26" s="1"/>
  <c r="K1120" i="26" s="1"/>
  <c r="F1128" i="26"/>
  <c r="G1128" i="26" s="1"/>
  <c r="H1128" i="26" s="1"/>
  <c r="I1128" i="26" s="1"/>
  <c r="J1128" i="26" s="1"/>
  <c r="K1128" i="26" s="1"/>
  <c r="F1124" i="26"/>
  <c r="G1124" i="26" s="1"/>
  <c r="H1124" i="26" s="1"/>
  <c r="I1124" i="26" s="1"/>
  <c r="J1124" i="26" s="1"/>
  <c r="K1124" i="26" s="1"/>
  <c r="E159" i="26"/>
  <c r="F135" i="26"/>
  <c r="G135" i="26" s="1"/>
  <c r="H135" i="26" s="1"/>
  <c r="I135" i="26" s="1"/>
  <c r="J135" i="26" s="1"/>
  <c r="K135" i="26" s="1"/>
  <c r="E151" i="26"/>
  <c r="F151" i="26" s="1"/>
  <c r="G151" i="26" s="1"/>
  <c r="H151" i="26" s="1"/>
  <c r="I151" i="26" s="1"/>
  <c r="J151" i="26" s="1"/>
  <c r="K151" i="26" s="1"/>
  <c r="E147" i="26"/>
  <c r="F147" i="26" s="1"/>
  <c r="G147" i="26" s="1"/>
  <c r="H147" i="26" s="1"/>
  <c r="I147" i="26" s="1"/>
  <c r="J147" i="26" s="1"/>
  <c r="K147" i="26" s="1"/>
  <c r="E143" i="26"/>
  <c r="F143" i="26" s="1"/>
  <c r="G143" i="26" s="1"/>
  <c r="H143" i="26" s="1"/>
  <c r="I143" i="26" s="1"/>
  <c r="J143" i="26" s="1"/>
  <c r="K143" i="26" s="1"/>
  <c r="E139" i="26"/>
  <c r="F139" i="26" s="1"/>
  <c r="G139" i="26" s="1"/>
  <c r="H139" i="26" s="1"/>
  <c r="I139" i="26" s="1"/>
  <c r="J139" i="26" s="1"/>
  <c r="K139" i="26" s="1"/>
  <c r="E150" i="26"/>
  <c r="F126" i="26"/>
  <c r="G126" i="26" s="1"/>
  <c r="H126" i="26" s="1"/>
  <c r="I126" i="26" s="1"/>
  <c r="J126" i="26" s="1"/>
  <c r="K126" i="26" s="1"/>
  <c r="E154" i="26"/>
  <c r="F154" i="26" s="1"/>
  <c r="G154" i="26" s="1"/>
  <c r="H154" i="26" s="1"/>
  <c r="I154" i="26" s="1"/>
  <c r="J154" i="26" s="1"/>
  <c r="K154" i="26" s="1"/>
  <c r="E1280" i="26"/>
  <c r="F1280" i="26" s="1"/>
  <c r="G1280" i="26" s="1"/>
  <c r="H1280" i="26" s="1"/>
  <c r="I1280" i="26" s="1"/>
  <c r="J1280" i="26" s="1"/>
  <c r="K1280" i="26" s="1"/>
  <c r="E1276" i="26"/>
  <c r="F1252" i="26"/>
  <c r="G1252" i="26" s="1"/>
  <c r="H1252" i="26" s="1"/>
  <c r="I1252" i="26" s="1"/>
  <c r="J1252" i="26" s="1"/>
  <c r="K1252" i="26" s="1"/>
  <c r="E1282" i="26"/>
  <c r="F1282" i="26" s="1"/>
  <c r="G1282" i="26" s="1"/>
  <c r="H1282" i="26" s="1"/>
  <c r="I1282" i="26" s="1"/>
  <c r="J1282" i="26" s="1"/>
  <c r="K1282" i="26" s="1"/>
  <c r="E1278" i="26"/>
  <c r="F1254" i="26"/>
  <c r="G1254" i="26" s="1"/>
  <c r="H1254" i="26" s="1"/>
  <c r="I1254" i="26" s="1"/>
  <c r="J1254" i="26" s="1"/>
  <c r="K1254" i="26" s="1"/>
  <c r="F124" i="26"/>
  <c r="G124" i="26" s="1"/>
  <c r="H124" i="26" s="1"/>
  <c r="I124" i="26" s="1"/>
  <c r="J124" i="26" s="1"/>
  <c r="K124" i="26" s="1"/>
  <c r="E152" i="26"/>
  <c r="F152" i="26" s="1"/>
  <c r="G152" i="26" s="1"/>
  <c r="H152" i="26" s="1"/>
  <c r="I152" i="26" s="1"/>
  <c r="J152" i="26" s="1"/>
  <c r="K152" i="26" s="1"/>
  <c r="E148" i="26"/>
  <c r="F366" i="26"/>
  <c r="G366" i="26" s="1"/>
  <c r="H366" i="26" s="1"/>
  <c r="I366" i="26" s="1"/>
  <c r="J366" i="26" s="1"/>
  <c r="K366" i="26" s="1"/>
  <c r="E394" i="26"/>
  <c r="F394" i="26" s="1"/>
  <c r="G394" i="26" s="1"/>
  <c r="H394" i="26" s="1"/>
  <c r="I394" i="26" s="1"/>
  <c r="J394" i="26" s="1"/>
  <c r="K394" i="26" s="1"/>
  <c r="E390" i="26"/>
  <c r="E1145" i="26"/>
  <c r="F1121" i="26"/>
  <c r="G1121" i="26" s="1"/>
  <c r="H1121" i="26" s="1"/>
  <c r="I1121" i="26" s="1"/>
  <c r="J1121" i="26" s="1"/>
  <c r="K1121" i="26" s="1"/>
  <c r="E1129" i="26"/>
  <c r="F1129" i="26" s="1"/>
  <c r="G1129" i="26" s="1"/>
  <c r="H1129" i="26" s="1"/>
  <c r="I1129" i="26" s="1"/>
  <c r="J1129" i="26" s="1"/>
  <c r="K1129" i="26" s="1"/>
  <c r="E1125" i="26"/>
  <c r="F1125" i="26" s="1"/>
  <c r="G1125" i="26" s="1"/>
  <c r="H1125" i="26" s="1"/>
  <c r="I1125" i="26" s="1"/>
  <c r="J1125" i="26" s="1"/>
  <c r="K1125" i="26" s="1"/>
  <c r="E1314" i="26"/>
  <c r="F1290" i="26"/>
  <c r="G1290" i="26" s="1"/>
  <c r="H1290" i="26" s="1"/>
  <c r="I1290" i="26" s="1"/>
  <c r="J1290" i="26" s="1"/>
  <c r="K1290" i="26" s="1"/>
  <c r="E1298" i="26"/>
  <c r="F1298" i="26" s="1"/>
  <c r="G1298" i="26" s="1"/>
  <c r="H1298" i="26" s="1"/>
  <c r="I1298" i="26" s="1"/>
  <c r="J1298" i="26" s="1"/>
  <c r="K1298" i="26" s="1"/>
  <c r="E1294" i="26"/>
  <c r="F1294" i="26" s="1"/>
  <c r="G1294" i="26" s="1"/>
  <c r="H1294" i="26" s="1"/>
  <c r="I1294" i="26" s="1"/>
  <c r="J1294" i="26" s="1"/>
  <c r="K1294" i="26" s="1"/>
  <c r="E1281" i="26"/>
  <c r="F1281" i="26" s="1"/>
  <c r="G1281" i="26" s="1"/>
  <c r="H1281" i="26" s="1"/>
  <c r="I1281" i="26" s="1"/>
  <c r="J1281" i="26" s="1"/>
  <c r="K1281" i="26" s="1"/>
  <c r="E1277" i="26"/>
  <c r="F1253" i="26"/>
  <c r="G1253" i="26" s="1"/>
  <c r="H1253" i="26" s="1"/>
  <c r="I1253" i="26" s="1"/>
  <c r="J1253" i="26" s="1"/>
  <c r="K1253" i="26" s="1"/>
  <c r="E1136" i="26"/>
  <c r="F1136" i="26" s="1"/>
  <c r="G1136" i="26" s="1"/>
  <c r="H1136" i="26" s="1"/>
  <c r="I1136" i="26" s="1"/>
  <c r="J1136" i="26" s="1"/>
  <c r="K1136" i="26" s="1"/>
  <c r="E1132" i="26"/>
  <c r="F1108" i="26"/>
  <c r="G1108" i="26" s="1"/>
  <c r="H1108" i="26" s="1"/>
  <c r="I1108" i="26" s="1"/>
  <c r="J1108" i="26" s="1"/>
  <c r="K1108" i="26" s="1"/>
  <c r="F1146" i="26"/>
  <c r="G1146" i="26" s="1"/>
  <c r="H1146" i="26" s="1"/>
  <c r="I1146" i="26" s="1"/>
  <c r="J1146" i="26" s="1"/>
  <c r="K1146" i="26" s="1"/>
  <c r="E1154" i="26"/>
  <c r="F1154" i="26" s="1"/>
  <c r="G1154" i="26" s="1"/>
  <c r="H1154" i="26" s="1"/>
  <c r="I1154" i="26" s="1"/>
  <c r="J1154" i="26" s="1"/>
  <c r="K1154" i="26" s="1"/>
  <c r="E1150" i="26"/>
  <c r="F1150" i="26" s="1"/>
  <c r="G1150" i="26" s="1"/>
  <c r="H1150" i="26" s="1"/>
  <c r="I1150" i="26" s="1"/>
  <c r="J1150" i="26" s="1"/>
  <c r="K1150" i="26" s="1"/>
  <c r="E400" i="26" l="1"/>
  <c r="F408" i="26" s="1"/>
  <c r="G408" i="26" s="1"/>
  <c r="H408" i="26" s="1"/>
  <c r="I408" i="26" s="1"/>
  <c r="J408" i="26" s="1"/>
  <c r="K408" i="26" s="1"/>
  <c r="F384" i="26"/>
  <c r="G384" i="26" s="1"/>
  <c r="H384" i="26" s="1"/>
  <c r="I384" i="26" s="1"/>
  <c r="J384" i="26" s="1"/>
  <c r="K384" i="26" s="1"/>
  <c r="F376" i="26"/>
  <c r="G376" i="26" s="1"/>
  <c r="H376" i="26" s="1"/>
  <c r="I376" i="26" s="1"/>
  <c r="J376" i="26" s="1"/>
  <c r="K376" i="26" s="1"/>
  <c r="E389" i="26"/>
  <c r="E417" i="26" s="1"/>
  <c r="F417" i="26" s="1"/>
  <c r="G417" i="26" s="1"/>
  <c r="H417" i="26" s="1"/>
  <c r="I417" i="26" s="1"/>
  <c r="J417" i="26" s="1"/>
  <c r="K417" i="26" s="1"/>
  <c r="E704" i="26"/>
  <c r="F704" i="26" s="1"/>
  <c r="G704" i="26" s="1"/>
  <c r="H704" i="26" s="1"/>
  <c r="I704" i="26" s="1"/>
  <c r="J704" i="26" s="1"/>
  <c r="K704" i="26" s="1"/>
  <c r="F676" i="26"/>
  <c r="G676" i="26" s="1"/>
  <c r="H676" i="26" s="1"/>
  <c r="I676" i="26" s="1"/>
  <c r="J676" i="26" s="1"/>
  <c r="K676" i="26" s="1"/>
  <c r="E705" i="26"/>
  <c r="F705" i="26" s="1"/>
  <c r="G705" i="26" s="1"/>
  <c r="H705" i="26" s="1"/>
  <c r="I705" i="26" s="1"/>
  <c r="J705" i="26" s="1"/>
  <c r="K705" i="26" s="1"/>
  <c r="F857" i="26"/>
  <c r="G857" i="26" s="1"/>
  <c r="H857" i="26" s="1"/>
  <c r="I857" i="26" s="1"/>
  <c r="J857" i="26" s="1"/>
  <c r="K857" i="26" s="1"/>
  <c r="F378" i="26"/>
  <c r="G378" i="26" s="1"/>
  <c r="H378" i="26" s="1"/>
  <c r="I378" i="26" s="1"/>
  <c r="J378" i="26" s="1"/>
  <c r="K378" i="26" s="1"/>
  <c r="F149" i="26"/>
  <c r="G149" i="26" s="1"/>
  <c r="H149" i="26" s="1"/>
  <c r="I149" i="26" s="1"/>
  <c r="J149" i="26" s="1"/>
  <c r="K149" i="26" s="1"/>
  <c r="E173" i="26"/>
  <c r="E201" i="26" s="1"/>
  <c r="F201" i="26" s="1"/>
  <c r="G201" i="26" s="1"/>
  <c r="H201" i="26" s="1"/>
  <c r="I201" i="26" s="1"/>
  <c r="J201" i="26" s="1"/>
  <c r="K201" i="26" s="1"/>
  <c r="E402" i="26"/>
  <c r="E410" i="26" s="1"/>
  <c r="F410" i="26" s="1"/>
  <c r="G410" i="26" s="1"/>
  <c r="H410" i="26" s="1"/>
  <c r="I410" i="26" s="1"/>
  <c r="J410" i="26" s="1"/>
  <c r="K410" i="26" s="1"/>
  <c r="F677" i="26"/>
  <c r="G677" i="26" s="1"/>
  <c r="H677" i="26" s="1"/>
  <c r="I677" i="26" s="1"/>
  <c r="J677" i="26" s="1"/>
  <c r="K677" i="26" s="1"/>
  <c r="E861" i="26"/>
  <c r="F861" i="26" s="1"/>
  <c r="G861" i="26" s="1"/>
  <c r="H861" i="26" s="1"/>
  <c r="I861" i="26" s="1"/>
  <c r="J861" i="26" s="1"/>
  <c r="K861" i="26" s="1"/>
  <c r="E865" i="26"/>
  <c r="F865" i="26" s="1"/>
  <c r="G865" i="26" s="1"/>
  <c r="H865" i="26" s="1"/>
  <c r="I865" i="26" s="1"/>
  <c r="J865" i="26" s="1"/>
  <c r="K865" i="26" s="1"/>
  <c r="E382" i="26"/>
  <c r="F382" i="26" s="1"/>
  <c r="G382" i="26" s="1"/>
  <c r="H382" i="26" s="1"/>
  <c r="I382" i="26" s="1"/>
  <c r="J382" i="26" s="1"/>
  <c r="K382" i="26" s="1"/>
  <c r="E393" i="26"/>
  <c r="F393" i="26" s="1"/>
  <c r="G393" i="26" s="1"/>
  <c r="H393" i="26" s="1"/>
  <c r="I393" i="26" s="1"/>
  <c r="J393" i="26" s="1"/>
  <c r="K393" i="26" s="1"/>
  <c r="E388" i="26"/>
  <c r="F388" i="26" s="1"/>
  <c r="G388" i="26" s="1"/>
  <c r="H388" i="26" s="1"/>
  <c r="I388" i="26" s="1"/>
  <c r="J388" i="26" s="1"/>
  <c r="K388" i="26" s="1"/>
  <c r="F364" i="26"/>
  <c r="G364" i="26" s="1"/>
  <c r="H364" i="26" s="1"/>
  <c r="I364" i="26" s="1"/>
  <c r="J364" i="26" s="1"/>
  <c r="K364" i="26" s="1"/>
  <c r="F864" i="26"/>
  <c r="G864" i="26" s="1"/>
  <c r="H864" i="26" s="1"/>
  <c r="I864" i="26" s="1"/>
  <c r="J864" i="26" s="1"/>
  <c r="K864" i="26" s="1"/>
  <c r="F860" i="26"/>
  <c r="G860" i="26" s="1"/>
  <c r="H860" i="26" s="1"/>
  <c r="I860" i="26" s="1"/>
  <c r="J860" i="26" s="1"/>
  <c r="K860" i="26" s="1"/>
  <c r="F353" i="26"/>
  <c r="G353" i="26" s="1"/>
  <c r="H353" i="26" s="1"/>
  <c r="I353" i="26" s="1"/>
  <c r="J353" i="26" s="1"/>
  <c r="K353" i="26" s="1"/>
  <c r="E361" i="26"/>
  <c r="F361" i="26" s="1"/>
  <c r="G361" i="26" s="1"/>
  <c r="H361" i="26" s="1"/>
  <c r="I361" i="26" s="1"/>
  <c r="J361" i="26" s="1"/>
  <c r="K361" i="26" s="1"/>
  <c r="E357" i="26"/>
  <c r="F357" i="26" s="1"/>
  <c r="G357" i="26" s="1"/>
  <c r="H357" i="26" s="1"/>
  <c r="I357" i="26" s="1"/>
  <c r="J357" i="26" s="1"/>
  <c r="K357" i="26" s="1"/>
  <c r="E377" i="26"/>
  <c r="E880" i="26"/>
  <c r="F888" i="26" s="1"/>
  <c r="G888" i="26" s="1"/>
  <c r="H888" i="26" s="1"/>
  <c r="I888" i="26" s="1"/>
  <c r="J888" i="26" s="1"/>
  <c r="K888" i="26" s="1"/>
  <c r="F329" i="26"/>
  <c r="G329" i="26" s="1"/>
  <c r="H329" i="26" s="1"/>
  <c r="I329" i="26" s="1"/>
  <c r="J329" i="26" s="1"/>
  <c r="K329" i="26" s="1"/>
  <c r="E337" i="26"/>
  <c r="F337" i="26" s="1"/>
  <c r="G337" i="26" s="1"/>
  <c r="H337" i="26" s="1"/>
  <c r="I337" i="26" s="1"/>
  <c r="J337" i="26" s="1"/>
  <c r="K337" i="26" s="1"/>
  <c r="E333" i="26"/>
  <c r="F333" i="26" s="1"/>
  <c r="G333" i="26" s="1"/>
  <c r="H333" i="26" s="1"/>
  <c r="I333" i="26" s="1"/>
  <c r="J333" i="26" s="1"/>
  <c r="K333" i="26" s="1"/>
  <c r="E359" i="26"/>
  <c r="F359" i="26" s="1"/>
  <c r="G359" i="26" s="1"/>
  <c r="H359" i="26" s="1"/>
  <c r="I359" i="26" s="1"/>
  <c r="J359" i="26" s="1"/>
  <c r="K359" i="26" s="1"/>
  <c r="E375" i="26"/>
  <c r="F351" i="26"/>
  <c r="G351" i="26" s="1"/>
  <c r="H351" i="26" s="1"/>
  <c r="I351" i="26" s="1"/>
  <c r="J351" i="26" s="1"/>
  <c r="K351" i="26" s="1"/>
  <c r="E355" i="26"/>
  <c r="F355" i="26" s="1"/>
  <c r="G355" i="26" s="1"/>
  <c r="H355" i="26" s="1"/>
  <c r="I355" i="26" s="1"/>
  <c r="J355" i="26" s="1"/>
  <c r="K355" i="26" s="1"/>
  <c r="E363" i="26"/>
  <c r="F363" i="26" s="1"/>
  <c r="G363" i="26" s="1"/>
  <c r="H363" i="26" s="1"/>
  <c r="I363" i="26" s="1"/>
  <c r="J363" i="26" s="1"/>
  <c r="K363" i="26" s="1"/>
  <c r="E367" i="26"/>
  <c r="F367" i="26" s="1"/>
  <c r="G367" i="26" s="1"/>
  <c r="H367" i="26" s="1"/>
  <c r="I367" i="26" s="1"/>
  <c r="J367" i="26" s="1"/>
  <c r="K367" i="26" s="1"/>
  <c r="E339" i="26"/>
  <c r="F339" i="26" s="1"/>
  <c r="G339" i="26" s="1"/>
  <c r="H339" i="26" s="1"/>
  <c r="I339" i="26" s="1"/>
  <c r="J339" i="26" s="1"/>
  <c r="K339" i="26" s="1"/>
  <c r="E335" i="26"/>
  <c r="F335" i="26" s="1"/>
  <c r="G335" i="26" s="1"/>
  <c r="H335" i="26" s="1"/>
  <c r="I335" i="26" s="1"/>
  <c r="J335" i="26" s="1"/>
  <c r="K335" i="26" s="1"/>
  <c r="E343" i="26"/>
  <c r="F343" i="26" s="1"/>
  <c r="G343" i="26" s="1"/>
  <c r="H343" i="26" s="1"/>
  <c r="I343" i="26" s="1"/>
  <c r="J343" i="26" s="1"/>
  <c r="K343" i="26" s="1"/>
  <c r="E331" i="26"/>
  <c r="F331" i="26" s="1"/>
  <c r="G331" i="26" s="1"/>
  <c r="H331" i="26" s="1"/>
  <c r="I331" i="26" s="1"/>
  <c r="J331" i="26" s="1"/>
  <c r="K331" i="26" s="1"/>
  <c r="F327" i="26"/>
  <c r="G327" i="26" s="1"/>
  <c r="H327" i="26" s="1"/>
  <c r="I327" i="26" s="1"/>
  <c r="J327" i="26" s="1"/>
  <c r="K327" i="26" s="1"/>
  <c r="F846" i="26"/>
  <c r="G846" i="26" s="1"/>
  <c r="H846" i="26" s="1"/>
  <c r="I846" i="26" s="1"/>
  <c r="J846" i="26" s="1"/>
  <c r="K846" i="26" s="1"/>
  <c r="E874" i="26"/>
  <c r="F874" i="26" s="1"/>
  <c r="G874" i="26" s="1"/>
  <c r="H874" i="26" s="1"/>
  <c r="I874" i="26" s="1"/>
  <c r="J874" i="26" s="1"/>
  <c r="K874" i="26" s="1"/>
  <c r="E870" i="26"/>
  <c r="E868" i="26"/>
  <c r="F844" i="26"/>
  <c r="G844" i="26" s="1"/>
  <c r="H844" i="26" s="1"/>
  <c r="I844" i="26" s="1"/>
  <c r="J844" i="26" s="1"/>
  <c r="K844" i="26" s="1"/>
  <c r="E872" i="26"/>
  <c r="F872" i="26" s="1"/>
  <c r="G872" i="26" s="1"/>
  <c r="H872" i="26" s="1"/>
  <c r="I872" i="26" s="1"/>
  <c r="J872" i="26" s="1"/>
  <c r="K872" i="26" s="1"/>
  <c r="E862" i="26"/>
  <c r="F862" i="26" s="1"/>
  <c r="G862" i="26" s="1"/>
  <c r="H862" i="26" s="1"/>
  <c r="I862" i="26" s="1"/>
  <c r="J862" i="26" s="1"/>
  <c r="K862" i="26" s="1"/>
  <c r="F858" i="26"/>
  <c r="G858" i="26" s="1"/>
  <c r="H858" i="26" s="1"/>
  <c r="I858" i="26" s="1"/>
  <c r="J858" i="26" s="1"/>
  <c r="K858" i="26" s="1"/>
  <c r="E882" i="26"/>
  <c r="E866" i="26"/>
  <c r="F866" i="26" s="1"/>
  <c r="G866" i="26" s="1"/>
  <c r="H866" i="26" s="1"/>
  <c r="I866" i="26" s="1"/>
  <c r="J866" i="26" s="1"/>
  <c r="K866" i="26" s="1"/>
  <c r="E1322" i="26"/>
  <c r="F1322" i="26" s="1"/>
  <c r="G1322" i="26" s="1"/>
  <c r="H1322" i="26" s="1"/>
  <c r="I1322" i="26" s="1"/>
  <c r="J1322" i="26" s="1"/>
  <c r="K1322" i="26" s="1"/>
  <c r="E1318" i="26"/>
  <c r="F1318" i="26" s="1"/>
  <c r="G1318" i="26" s="1"/>
  <c r="H1318" i="26" s="1"/>
  <c r="I1318" i="26" s="1"/>
  <c r="J1318" i="26" s="1"/>
  <c r="K1318" i="26" s="1"/>
  <c r="E1338" i="26"/>
  <c r="F1314" i="26"/>
  <c r="G1314" i="26" s="1"/>
  <c r="H1314" i="26" s="1"/>
  <c r="I1314" i="26" s="1"/>
  <c r="J1314" i="26" s="1"/>
  <c r="K1314" i="26" s="1"/>
  <c r="E1153" i="26"/>
  <c r="F1153" i="26" s="1"/>
  <c r="G1153" i="26" s="1"/>
  <c r="H1153" i="26" s="1"/>
  <c r="I1153" i="26" s="1"/>
  <c r="J1153" i="26" s="1"/>
  <c r="K1153" i="26" s="1"/>
  <c r="F1145" i="26"/>
  <c r="G1145" i="26" s="1"/>
  <c r="H1145" i="26" s="1"/>
  <c r="I1145" i="26" s="1"/>
  <c r="J1145" i="26" s="1"/>
  <c r="K1145" i="26" s="1"/>
  <c r="E1149" i="26"/>
  <c r="F1149" i="26" s="1"/>
  <c r="G1149" i="26" s="1"/>
  <c r="H1149" i="26" s="1"/>
  <c r="I1149" i="26" s="1"/>
  <c r="J1149" i="26" s="1"/>
  <c r="K1149" i="26" s="1"/>
  <c r="E176" i="26"/>
  <c r="F176" i="26" s="1"/>
  <c r="G176" i="26" s="1"/>
  <c r="H176" i="26" s="1"/>
  <c r="I176" i="26" s="1"/>
  <c r="J176" i="26" s="1"/>
  <c r="K176" i="26" s="1"/>
  <c r="E172" i="26"/>
  <c r="F148" i="26"/>
  <c r="G148" i="26" s="1"/>
  <c r="H148" i="26" s="1"/>
  <c r="I148" i="26" s="1"/>
  <c r="J148" i="26" s="1"/>
  <c r="K148" i="26" s="1"/>
  <c r="E1306" i="26"/>
  <c r="F1306" i="26" s="1"/>
  <c r="G1306" i="26" s="1"/>
  <c r="H1306" i="26" s="1"/>
  <c r="I1306" i="26" s="1"/>
  <c r="J1306" i="26" s="1"/>
  <c r="K1306" i="26" s="1"/>
  <c r="E1302" i="26"/>
  <c r="F1278" i="26"/>
  <c r="G1278" i="26" s="1"/>
  <c r="H1278" i="26" s="1"/>
  <c r="I1278" i="26" s="1"/>
  <c r="J1278" i="26" s="1"/>
  <c r="K1278" i="26" s="1"/>
  <c r="E728" i="26"/>
  <c r="F728" i="26" s="1"/>
  <c r="G728" i="26" s="1"/>
  <c r="H728" i="26" s="1"/>
  <c r="I728" i="26" s="1"/>
  <c r="J728" i="26" s="1"/>
  <c r="K728" i="26" s="1"/>
  <c r="E724" i="26"/>
  <c r="F724" i="26" s="1"/>
  <c r="G724" i="26" s="1"/>
  <c r="H724" i="26" s="1"/>
  <c r="I724" i="26" s="1"/>
  <c r="J724" i="26" s="1"/>
  <c r="K724" i="26" s="1"/>
  <c r="F700" i="26"/>
  <c r="G700" i="26" s="1"/>
  <c r="H700" i="26" s="1"/>
  <c r="I700" i="26" s="1"/>
  <c r="J700" i="26" s="1"/>
  <c r="K700" i="26" s="1"/>
  <c r="E178" i="26"/>
  <c r="F178" i="26" s="1"/>
  <c r="G178" i="26" s="1"/>
  <c r="H178" i="26" s="1"/>
  <c r="I178" i="26" s="1"/>
  <c r="J178" i="26" s="1"/>
  <c r="K178" i="26" s="1"/>
  <c r="E174" i="26"/>
  <c r="F150" i="26"/>
  <c r="G150" i="26" s="1"/>
  <c r="H150" i="26" s="1"/>
  <c r="I150" i="26" s="1"/>
  <c r="J150" i="26" s="1"/>
  <c r="K150" i="26" s="1"/>
  <c r="E175" i="26"/>
  <c r="F175" i="26" s="1"/>
  <c r="G175" i="26" s="1"/>
  <c r="H175" i="26" s="1"/>
  <c r="I175" i="26" s="1"/>
  <c r="J175" i="26" s="1"/>
  <c r="K175" i="26" s="1"/>
  <c r="E171" i="26"/>
  <c r="F171" i="26" s="1"/>
  <c r="G171" i="26" s="1"/>
  <c r="H171" i="26" s="1"/>
  <c r="I171" i="26" s="1"/>
  <c r="J171" i="26" s="1"/>
  <c r="K171" i="26" s="1"/>
  <c r="E167" i="26"/>
  <c r="F167" i="26" s="1"/>
  <c r="G167" i="26" s="1"/>
  <c r="H167" i="26" s="1"/>
  <c r="I167" i="26" s="1"/>
  <c r="J167" i="26" s="1"/>
  <c r="K167" i="26" s="1"/>
  <c r="E163" i="26"/>
  <c r="F163" i="26" s="1"/>
  <c r="G163" i="26" s="1"/>
  <c r="H163" i="26" s="1"/>
  <c r="I163" i="26" s="1"/>
  <c r="J163" i="26" s="1"/>
  <c r="K163" i="26" s="1"/>
  <c r="E183" i="26"/>
  <c r="F159" i="26"/>
  <c r="G159" i="26" s="1"/>
  <c r="H159" i="26" s="1"/>
  <c r="I159" i="26" s="1"/>
  <c r="J159" i="26" s="1"/>
  <c r="K159" i="26" s="1"/>
  <c r="E161" i="26"/>
  <c r="F137" i="26"/>
  <c r="G137" i="26" s="1"/>
  <c r="H137" i="26" s="1"/>
  <c r="I137" i="26" s="1"/>
  <c r="J137" i="26" s="1"/>
  <c r="K137" i="26" s="1"/>
  <c r="E145" i="26"/>
  <c r="F145" i="26" s="1"/>
  <c r="G145" i="26" s="1"/>
  <c r="H145" i="26" s="1"/>
  <c r="I145" i="26" s="1"/>
  <c r="J145" i="26" s="1"/>
  <c r="K145" i="26" s="1"/>
  <c r="E141" i="26"/>
  <c r="F141" i="26" s="1"/>
  <c r="G141" i="26" s="1"/>
  <c r="H141" i="26" s="1"/>
  <c r="I141" i="26" s="1"/>
  <c r="J141" i="26" s="1"/>
  <c r="K141" i="26" s="1"/>
  <c r="E1162" i="26"/>
  <c r="F1162" i="26" s="1"/>
  <c r="G1162" i="26" s="1"/>
  <c r="H1162" i="26" s="1"/>
  <c r="I1162" i="26" s="1"/>
  <c r="J1162" i="26" s="1"/>
  <c r="K1162" i="26" s="1"/>
  <c r="E1158" i="26"/>
  <c r="F1158" i="26" s="1"/>
  <c r="G1158" i="26" s="1"/>
  <c r="H1158" i="26" s="1"/>
  <c r="I1158" i="26" s="1"/>
  <c r="J1158" i="26" s="1"/>
  <c r="K1158" i="26" s="1"/>
  <c r="F1134" i="26"/>
  <c r="G1134" i="26" s="1"/>
  <c r="H1134" i="26" s="1"/>
  <c r="I1134" i="26" s="1"/>
  <c r="J1134" i="26" s="1"/>
  <c r="K1134" i="26" s="1"/>
  <c r="E418" i="26"/>
  <c r="F418" i="26" s="1"/>
  <c r="G418" i="26" s="1"/>
  <c r="H418" i="26" s="1"/>
  <c r="I418" i="26" s="1"/>
  <c r="J418" i="26" s="1"/>
  <c r="K418" i="26" s="1"/>
  <c r="E414" i="26"/>
  <c r="F390" i="26"/>
  <c r="G390" i="26" s="1"/>
  <c r="H390" i="26" s="1"/>
  <c r="I390" i="26" s="1"/>
  <c r="J390" i="26" s="1"/>
  <c r="K390" i="26" s="1"/>
  <c r="F879" i="26"/>
  <c r="G879" i="26" s="1"/>
  <c r="H879" i="26" s="1"/>
  <c r="I879" i="26" s="1"/>
  <c r="J879" i="26" s="1"/>
  <c r="K879" i="26" s="1"/>
  <c r="E895" i="26"/>
  <c r="F895" i="26" s="1"/>
  <c r="G895" i="26" s="1"/>
  <c r="H895" i="26" s="1"/>
  <c r="I895" i="26" s="1"/>
  <c r="J895" i="26" s="1"/>
  <c r="K895" i="26" s="1"/>
  <c r="E891" i="26"/>
  <c r="F891" i="26" s="1"/>
  <c r="G891" i="26" s="1"/>
  <c r="H891" i="26" s="1"/>
  <c r="I891" i="26" s="1"/>
  <c r="J891" i="26" s="1"/>
  <c r="K891" i="26" s="1"/>
  <c r="E887" i="26"/>
  <c r="F887" i="26" s="1"/>
  <c r="G887" i="26" s="1"/>
  <c r="H887" i="26" s="1"/>
  <c r="I887" i="26" s="1"/>
  <c r="J887" i="26" s="1"/>
  <c r="K887" i="26" s="1"/>
  <c r="E883" i="26"/>
  <c r="F883" i="26" s="1"/>
  <c r="G883" i="26" s="1"/>
  <c r="H883" i="26" s="1"/>
  <c r="I883" i="26" s="1"/>
  <c r="J883" i="26" s="1"/>
  <c r="K883" i="26" s="1"/>
  <c r="E729" i="26"/>
  <c r="F729" i="26" s="1"/>
  <c r="G729" i="26" s="1"/>
  <c r="H729" i="26" s="1"/>
  <c r="I729" i="26" s="1"/>
  <c r="J729" i="26" s="1"/>
  <c r="K729" i="26" s="1"/>
  <c r="E725" i="26"/>
  <c r="F725" i="26" s="1"/>
  <c r="G725" i="26" s="1"/>
  <c r="H725" i="26" s="1"/>
  <c r="I725" i="26" s="1"/>
  <c r="J725" i="26" s="1"/>
  <c r="K725" i="26" s="1"/>
  <c r="F701" i="26"/>
  <c r="G701" i="26" s="1"/>
  <c r="H701" i="26" s="1"/>
  <c r="I701" i="26" s="1"/>
  <c r="J701" i="26" s="1"/>
  <c r="K701" i="26" s="1"/>
  <c r="E1161" i="26"/>
  <c r="F1161" i="26" s="1"/>
  <c r="G1161" i="26" s="1"/>
  <c r="H1161" i="26" s="1"/>
  <c r="I1161" i="26" s="1"/>
  <c r="J1161" i="26" s="1"/>
  <c r="K1161" i="26" s="1"/>
  <c r="E1157" i="26"/>
  <c r="F1157" i="26" s="1"/>
  <c r="G1157" i="26" s="1"/>
  <c r="H1157" i="26" s="1"/>
  <c r="I1157" i="26" s="1"/>
  <c r="J1157" i="26" s="1"/>
  <c r="K1157" i="26" s="1"/>
  <c r="F1133" i="26"/>
  <c r="G1133" i="26" s="1"/>
  <c r="H1133" i="26" s="1"/>
  <c r="I1133" i="26" s="1"/>
  <c r="J1133" i="26" s="1"/>
  <c r="K1133" i="26" s="1"/>
  <c r="E1160" i="26"/>
  <c r="F1160" i="26" s="1"/>
  <c r="G1160" i="26" s="1"/>
  <c r="H1160" i="26" s="1"/>
  <c r="I1160" i="26" s="1"/>
  <c r="J1160" i="26" s="1"/>
  <c r="K1160" i="26" s="1"/>
  <c r="E1156" i="26"/>
  <c r="F1156" i="26" s="1"/>
  <c r="G1156" i="26" s="1"/>
  <c r="H1156" i="26" s="1"/>
  <c r="I1156" i="26" s="1"/>
  <c r="J1156" i="26" s="1"/>
  <c r="K1156" i="26" s="1"/>
  <c r="F1132" i="26"/>
  <c r="G1132" i="26" s="1"/>
  <c r="H1132" i="26" s="1"/>
  <c r="I1132" i="26" s="1"/>
  <c r="J1132" i="26" s="1"/>
  <c r="K1132" i="26" s="1"/>
  <c r="E1304" i="26"/>
  <c r="F1304" i="26" s="1"/>
  <c r="G1304" i="26" s="1"/>
  <c r="H1304" i="26" s="1"/>
  <c r="I1304" i="26" s="1"/>
  <c r="J1304" i="26" s="1"/>
  <c r="K1304" i="26" s="1"/>
  <c r="E1300" i="26"/>
  <c r="F1276" i="26"/>
  <c r="G1276" i="26" s="1"/>
  <c r="H1276" i="26" s="1"/>
  <c r="I1276" i="26" s="1"/>
  <c r="J1276" i="26" s="1"/>
  <c r="K1276" i="26" s="1"/>
  <c r="E730" i="26"/>
  <c r="F730" i="26" s="1"/>
  <c r="G730" i="26" s="1"/>
  <c r="H730" i="26" s="1"/>
  <c r="I730" i="26" s="1"/>
  <c r="J730" i="26" s="1"/>
  <c r="K730" i="26" s="1"/>
  <c r="E726" i="26"/>
  <c r="F726" i="26" s="1"/>
  <c r="G726" i="26" s="1"/>
  <c r="H726" i="26" s="1"/>
  <c r="I726" i="26" s="1"/>
  <c r="J726" i="26" s="1"/>
  <c r="K726" i="26" s="1"/>
  <c r="F702" i="26"/>
  <c r="G702" i="26" s="1"/>
  <c r="H702" i="26" s="1"/>
  <c r="I702" i="26" s="1"/>
  <c r="J702" i="26" s="1"/>
  <c r="K702" i="26" s="1"/>
  <c r="E714" i="26"/>
  <c r="E698" i="26"/>
  <c r="F698" i="26" s="1"/>
  <c r="G698" i="26" s="1"/>
  <c r="H698" i="26" s="1"/>
  <c r="I698" i="26" s="1"/>
  <c r="J698" i="26" s="1"/>
  <c r="K698" i="26" s="1"/>
  <c r="E694" i="26"/>
  <c r="F694" i="26" s="1"/>
  <c r="G694" i="26" s="1"/>
  <c r="H694" i="26" s="1"/>
  <c r="I694" i="26" s="1"/>
  <c r="J694" i="26" s="1"/>
  <c r="K694" i="26" s="1"/>
  <c r="F690" i="26"/>
  <c r="G690" i="26" s="1"/>
  <c r="H690" i="26" s="1"/>
  <c r="I690" i="26" s="1"/>
  <c r="J690" i="26" s="1"/>
  <c r="K690" i="26" s="1"/>
  <c r="F869" i="26"/>
  <c r="G869" i="26" s="1"/>
  <c r="H869" i="26" s="1"/>
  <c r="I869" i="26" s="1"/>
  <c r="J869" i="26" s="1"/>
  <c r="K869" i="26" s="1"/>
  <c r="E897" i="26"/>
  <c r="F897" i="26" s="1"/>
  <c r="G897" i="26" s="1"/>
  <c r="H897" i="26" s="1"/>
  <c r="I897" i="26" s="1"/>
  <c r="J897" i="26" s="1"/>
  <c r="K897" i="26" s="1"/>
  <c r="E893" i="26"/>
  <c r="E712" i="26"/>
  <c r="F696" i="26"/>
  <c r="G696" i="26" s="1"/>
  <c r="H696" i="26" s="1"/>
  <c r="I696" i="26" s="1"/>
  <c r="J696" i="26" s="1"/>
  <c r="K696" i="26" s="1"/>
  <c r="F692" i="26"/>
  <c r="G692" i="26" s="1"/>
  <c r="H692" i="26" s="1"/>
  <c r="I692" i="26" s="1"/>
  <c r="J692" i="26" s="1"/>
  <c r="K692" i="26" s="1"/>
  <c r="F688" i="26"/>
  <c r="G688" i="26" s="1"/>
  <c r="H688" i="26" s="1"/>
  <c r="I688" i="26" s="1"/>
  <c r="J688" i="26" s="1"/>
  <c r="K688" i="26" s="1"/>
  <c r="E713" i="26"/>
  <c r="E697" i="26"/>
  <c r="F697" i="26" s="1"/>
  <c r="G697" i="26" s="1"/>
  <c r="H697" i="26" s="1"/>
  <c r="I697" i="26" s="1"/>
  <c r="J697" i="26" s="1"/>
  <c r="K697" i="26" s="1"/>
  <c r="E693" i="26"/>
  <c r="F693" i="26" s="1"/>
  <c r="G693" i="26" s="1"/>
  <c r="H693" i="26" s="1"/>
  <c r="I693" i="26" s="1"/>
  <c r="J693" i="26" s="1"/>
  <c r="K693" i="26" s="1"/>
  <c r="F689" i="26"/>
  <c r="G689" i="26" s="1"/>
  <c r="H689" i="26" s="1"/>
  <c r="I689" i="26" s="1"/>
  <c r="J689" i="26" s="1"/>
  <c r="K689" i="26" s="1"/>
  <c r="E1321" i="26"/>
  <c r="F1321" i="26" s="1"/>
  <c r="G1321" i="26" s="1"/>
  <c r="H1321" i="26" s="1"/>
  <c r="I1321" i="26" s="1"/>
  <c r="J1321" i="26" s="1"/>
  <c r="K1321" i="26" s="1"/>
  <c r="E1317" i="26"/>
  <c r="F1317" i="26" s="1"/>
  <c r="G1317" i="26" s="1"/>
  <c r="H1317" i="26" s="1"/>
  <c r="I1317" i="26" s="1"/>
  <c r="J1317" i="26" s="1"/>
  <c r="K1317" i="26" s="1"/>
  <c r="F1313" i="26"/>
  <c r="G1313" i="26" s="1"/>
  <c r="H1313" i="26" s="1"/>
  <c r="I1313" i="26" s="1"/>
  <c r="J1313" i="26" s="1"/>
  <c r="K1313" i="26" s="1"/>
  <c r="E1337" i="26"/>
  <c r="F1320" i="26"/>
  <c r="G1320" i="26" s="1"/>
  <c r="H1320" i="26" s="1"/>
  <c r="I1320" i="26" s="1"/>
  <c r="J1320" i="26" s="1"/>
  <c r="K1320" i="26" s="1"/>
  <c r="F1316" i="26"/>
  <c r="G1316" i="26" s="1"/>
  <c r="H1316" i="26" s="1"/>
  <c r="I1316" i="26" s="1"/>
  <c r="J1316" i="26" s="1"/>
  <c r="K1316" i="26" s="1"/>
  <c r="E1336" i="26"/>
  <c r="F1312" i="26"/>
  <c r="G1312" i="26" s="1"/>
  <c r="H1312" i="26" s="1"/>
  <c r="I1312" i="26" s="1"/>
  <c r="J1312" i="26" s="1"/>
  <c r="K1312" i="26" s="1"/>
  <c r="E1305" i="26"/>
  <c r="F1305" i="26" s="1"/>
  <c r="G1305" i="26" s="1"/>
  <c r="H1305" i="26" s="1"/>
  <c r="I1305" i="26" s="1"/>
  <c r="J1305" i="26" s="1"/>
  <c r="K1305" i="26" s="1"/>
  <c r="E1301" i="26"/>
  <c r="F1277" i="26"/>
  <c r="G1277" i="26" s="1"/>
  <c r="H1277" i="26" s="1"/>
  <c r="I1277" i="26" s="1"/>
  <c r="J1277" i="26" s="1"/>
  <c r="K1277" i="26" s="1"/>
  <c r="E905" i="26"/>
  <c r="F881" i="26"/>
  <c r="G881" i="26" s="1"/>
  <c r="H881" i="26" s="1"/>
  <c r="I881" i="26" s="1"/>
  <c r="J881" i="26" s="1"/>
  <c r="K881" i="26" s="1"/>
  <c r="E889" i="26"/>
  <c r="F889" i="26" s="1"/>
  <c r="G889" i="26" s="1"/>
  <c r="H889" i="26" s="1"/>
  <c r="I889" i="26" s="1"/>
  <c r="J889" i="26" s="1"/>
  <c r="K889" i="26" s="1"/>
  <c r="E885" i="26"/>
  <c r="F885" i="26" s="1"/>
  <c r="G885" i="26" s="1"/>
  <c r="H885" i="26" s="1"/>
  <c r="I885" i="26" s="1"/>
  <c r="J885" i="26" s="1"/>
  <c r="K885" i="26" s="1"/>
  <c r="F1144" i="26"/>
  <c r="G1144" i="26" s="1"/>
  <c r="H1144" i="26" s="1"/>
  <c r="I1144" i="26" s="1"/>
  <c r="J1144" i="26" s="1"/>
  <c r="K1144" i="26" s="1"/>
  <c r="F1152" i="26"/>
  <c r="G1152" i="26" s="1"/>
  <c r="H1152" i="26" s="1"/>
  <c r="I1152" i="26" s="1"/>
  <c r="J1152" i="26" s="1"/>
  <c r="K1152" i="26" s="1"/>
  <c r="F1148" i="26"/>
  <c r="G1148" i="26" s="1"/>
  <c r="H1148" i="26" s="1"/>
  <c r="I1148" i="26" s="1"/>
  <c r="J1148" i="26" s="1"/>
  <c r="K1148" i="26" s="1"/>
  <c r="E170" i="26"/>
  <c r="F170" i="26" s="1"/>
  <c r="G170" i="26" s="1"/>
  <c r="H170" i="26" s="1"/>
  <c r="I170" i="26" s="1"/>
  <c r="J170" i="26" s="1"/>
  <c r="K170" i="26" s="1"/>
  <c r="E166" i="26"/>
  <c r="F166" i="26" s="1"/>
  <c r="G166" i="26" s="1"/>
  <c r="H166" i="26" s="1"/>
  <c r="I166" i="26" s="1"/>
  <c r="J166" i="26" s="1"/>
  <c r="K166" i="26" s="1"/>
  <c r="E186" i="26"/>
  <c r="F162" i="26"/>
  <c r="G162" i="26" s="1"/>
  <c r="H162" i="26" s="1"/>
  <c r="I162" i="26" s="1"/>
  <c r="J162" i="26" s="1"/>
  <c r="K162" i="26" s="1"/>
  <c r="F168" i="26"/>
  <c r="G168" i="26" s="1"/>
  <c r="H168" i="26" s="1"/>
  <c r="I168" i="26" s="1"/>
  <c r="J168" i="26" s="1"/>
  <c r="K168" i="26" s="1"/>
  <c r="F164" i="26"/>
  <c r="G164" i="26" s="1"/>
  <c r="H164" i="26" s="1"/>
  <c r="I164" i="26" s="1"/>
  <c r="J164" i="26" s="1"/>
  <c r="K164" i="26" s="1"/>
  <c r="E184" i="26"/>
  <c r="F160" i="26"/>
  <c r="G160" i="26" s="1"/>
  <c r="H160" i="26" s="1"/>
  <c r="I160" i="26" s="1"/>
  <c r="J160" i="26" s="1"/>
  <c r="K160" i="26" s="1"/>
  <c r="F400" i="26" l="1"/>
  <c r="G400" i="26" s="1"/>
  <c r="H400" i="26" s="1"/>
  <c r="I400" i="26" s="1"/>
  <c r="J400" i="26" s="1"/>
  <c r="K400" i="26" s="1"/>
  <c r="E424" i="26"/>
  <c r="E448" i="26" s="1"/>
  <c r="F404" i="26"/>
  <c r="G404" i="26" s="1"/>
  <c r="H404" i="26" s="1"/>
  <c r="I404" i="26" s="1"/>
  <c r="J404" i="26" s="1"/>
  <c r="K404" i="26" s="1"/>
  <c r="E416" i="26"/>
  <c r="F416" i="26" s="1"/>
  <c r="G416" i="26" s="1"/>
  <c r="H416" i="26" s="1"/>
  <c r="I416" i="26" s="1"/>
  <c r="J416" i="26" s="1"/>
  <c r="K416" i="26" s="1"/>
  <c r="F389" i="26"/>
  <c r="G389" i="26" s="1"/>
  <c r="H389" i="26" s="1"/>
  <c r="I389" i="26" s="1"/>
  <c r="J389" i="26" s="1"/>
  <c r="K389" i="26" s="1"/>
  <c r="E413" i="26"/>
  <c r="F413" i="26" s="1"/>
  <c r="G413" i="26" s="1"/>
  <c r="H413" i="26" s="1"/>
  <c r="I413" i="26" s="1"/>
  <c r="J413" i="26" s="1"/>
  <c r="K413" i="26" s="1"/>
  <c r="E412" i="26"/>
  <c r="E440" i="26" s="1"/>
  <c r="F440" i="26" s="1"/>
  <c r="G440" i="26" s="1"/>
  <c r="H440" i="26" s="1"/>
  <c r="I440" i="26" s="1"/>
  <c r="J440" i="26" s="1"/>
  <c r="K440" i="26" s="1"/>
  <c r="F402" i="26"/>
  <c r="G402" i="26" s="1"/>
  <c r="H402" i="26" s="1"/>
  <c r="I402" i="26" s="1"/>
  <c r="J402" i="26" s="1"/>
  <c r="K402" i="26" s="1"/>
  <c r="F173" i="26"/>
  <c r="G173" i="26" s="1"/>
  <c r="H173" i="26" s="1"/>
  <c r="I173" i="26" s="1"/>
  <c r="J173" i="26" s="1"/>
  <c r="K173" i="26" s="1"/>
  <c r="E197" i="26"/>
  <c r="F197" i="26" s="1"/>
  <c r="G197" i="26" s="1"/>
  <c r="H197" i="26" s="1"/>
  <c r="I197" i="26" s="1"/>
  <c r="J197" i="26" s="1"/>
  <c r="K197" i="26" s="1"/>
  <c r="E406" i="26"/>
  <c r="F406" i="26" s="1"/>
  <c r="G406" i="26" s="1"/>
  <c r="H406" i="26" s="1"/>
  <c r="I406" i="26" s="1"/>
  <c r="J406" i="26" s="1"/>
  <c r="K406" i="26" s="1"/>
  <c r="E426" i="26"/>
  <c r="E450" i="26" s="1"/>
  <c r="F880" i="26"/>
  <c r="G880" i="26" s="1"/>
  <c r="H880" i="26" s="1"/>
  <c r="I880" i="26" s="1"/>
  <c r="J880" i="26" s="1"/>
  <c r="K880" i="26" s="1"/>
  <c r="E904" i="26"/>
  <c r="F908" i="26" s="1"/>
  <c r="G908" i="26" s="1"/>
  <c r="H908" i="26" s="1"/>
  <c r="I908" i="26" s="1"/>
  <c r="J908" i="26" s="1"/>
  <c r="K908" i="26" s="1"/>
  <c r="F884" i="26"/>
  <c r="G884" i="26" s="1"/>
  <c r="H884" i="26" s="1"/>
  <c r="I884" i="26" s="1"/>
  <c r="J884" i="26" s="1"/>
  <c r="K884" i="26" s="1"/>
  <c r="E401" i="26"/>
  <c r="E381" i="26"/>
  <c r="F381" i="26" s="1"/>
  <c r="G381" i="26" s="1"/>
  <c r="H381" i="26" s="1"/>
  <c r="I381" i="26" s="1"/>
  <c r="J381" i="26" s="1"/>
  <c r="K381" i="26" s="1"/>
  <c r="F377" i="26"/>
  <c r="G377" i="26" s="1"/>
  <c r="H377" i="26" s="1"/>
  <c r="I377" i="26" s="1"/>
  <c r="J377" i="26" s="1"/>
  <c r="K377" i="26" s="1"/>
  <c r="E385" i="26"/>
  <c r="F385" i="26" s="1"/>
  <c r="G385" i="26" s="1"/>
  <c r="H385" i="26" s="1"/>
  <c r="I385" i="26" s="1"/>
  <c r="J385" i="26" s="1"/>
  <c r="K385" i="26" s="1"/>
  <c r="E391" i="26"/>
  <c r="F391" i="26" s="1"/>
  <c r="G391" i="26" s="1"/>
  <c r="H391" i="26" s="1"/>
  <c r="I391" i="26" s="1"/>
  <c r="J391" i="26" s="1"/>
  <c r="K391" i="26" s="1"/>
  <c r="F375" i="26"/>
  <c r="G375" i="26" s="1"/>
  <c r="H375" i="26" s="1"/>
  <c r="I375" i="26" s="1"/>
  <c r="J375" i="26" s="1"/>
  <c r="K375" i="26" s="1"/>
  <c r="E399" i="26"/>
  <c r="E387" i="26"/>
  <c r="F387" i="26" s="1"/>
  <c r="G387" i="26" s="1"/>
  <c r="H387" i="26" s="1"/>
  <c r="I387" i="26" s="1"/>
  <c r="J387" i="26" s="1"/>
  <c r="K387" i="26" s="1"/>
  <c r="E379" i="26"/>
  <c r="F379" i="26" s="1"/>
  <c r="G379" i="26" s="1"/>
  <c r="H379" i="26" s="1"/>
  <c r="I379" i="26" s="1"/>
  <c r="J379" i="26" s="1"/>
  <c r="K379" i="26" s="1"/>
  <c r="E383" i="26"/>
  <c r="F383" i="26" s="1"/>
  <c r="G383" i="26" s="1"/>
  <c r="H383" i="26" s="1"/>
  <c r="I383" i="26" s="1"/>
  <c r="J383" i="26" s="1"/>
  <c r="K383" i="26" s="1"/>
  <c r="F870" i="26"/>
  <c r="G870" i="26" s="1"/>
  <c r="H870" i="26" s="1"/>
  <c r="I870" i="26" s="1"/>
  <c r="J870" i="26" s="1"/>
  <c r="K870" i="26" s="1"/>
  <c r="E898" i="26"/>
  <c r="F898" i="26" s="1"/>
  <c r="G898" i="26" s="1"/>
  <c r="H898" i="26" s="1"/>
  <c r="I898" i="26" s="1"/>
  <c r="J898" i="26" s="1"/>
  <c r="K898" i="26" s="1"/>
  <c r="E894" i="26"/>
  <c r="E896" i="26"/>
  <c r="F896" i="26" s="1"/>
  <c r="G896" i="26" s="1"/>
  <c r="H896" i="26" s="1"/>
  <c r="I896" i="26" s="1"/>
  <c r="J896" i="26" s="1"/>
  <c r="K896" i="26" s="1"/>
  <c r="E892" i="26"/>
  <c r="F868" i="26"/>
  <c r="G868" i="26" s="1"/>
  <c r="H868" i="26" s="1"/>
  <c r="I868" i="26" s="1"/>
  <c r="J868" i="26" s="1"/>
  <c r="K868" i="26" s="1"/>
  <c r="E886" i="26"/>
  <c r="F886" i="26" s="1"/>
  <c r="G886" i="26" s="1"/>
  <c r="H886" i="26" s="1"/>
  <c r="I886" i="26" s="1"/>
  <c r="J886" i="26" s="1"/>
  <c r="K886" i="26" s="1"/>
  <c r="E906" i="26"/>
  <c r="F882" i="26"/>
  <c r="G882" i="26" s="1"/>
  <c r="H882" i="26" s="1"/>
  <c r="I882" i="26" s="1"/>
  <c r="J882" i="26" s="1"/>
  <c r="K882" i="26" s="1"/>
  <c r="E890" i="26"/>
  <c r="F890" i="26" s="1"/>
  <c r="G890" i="26" s="1"/>
  <c r="H890" i="26" s="1"/>
  <c r="I890" i="26" s="1"/>
  <c r="J890" i="26" s="1"/>
  <c r="K890" i="26" s="1"/>
  <c r="E1361" i="26"/>
  <c r="E1345" i="26"/>
  <c r="F1345" i="26" s="1"/>
  <c r="G1345" i="26" s="1"/>
  <c r="H1345" i="26" s="1"/>
  <c r="I1345" i="26" s="1"/>
  <c r="J1345" i="26" s="1"/>
  <c r="K1345" i="26" s="1"/>
  <c r="E1341" i="26"/>
  <c r="F1341" i="26" s="1"/>
  <c r="G1341" i="26" s="1"/>
  <c r="H1341" i="26" s="1"/>
  <c r="I1341" i="26" s="1"/>
  <c r="J1341" i="26" s="1"/>
  <c r="K1341" i="26" s="1"/>
  <c r="F1337" i="26"/>
  <c r="G1337" i="26" s="1"/>
  <c r="H1337" i="26" s="1"/>
  <c r="I1337" i="26" s="1"/>
  <c r="J1337" i="26" s="1"/>
  <c r="K1337" i="26" s="1"/>
  <c r="E921" i="26"/>
  <c r="F921" i="26" s="1"/>
  <c r="G921" i="26" s="1"/>
  <c r="H921" i="26" s="1"/>
  <c r="I921" i="26" s="1"/>
  <c r="J921" i="26" s="1"/>
  <c r="K921" i="26" s="1"/>
  <c r="E917" i="26"/>
  <c r="F893" i="26"/>
  <c r="G893" i="26" s="1"/>
  <c r="H893" i="26" s="1"/>
  <c r="I893" i="26" s="1"/>
  <c r="J893" i="26" s="1"/>
  <c r="K893" i="26" s="1"/>
  <c r="E913" i="26"/>
  <c r="F913" i="26" s="1"/>
  <c r="G913" i="26" s="1"/>
  <c r="H913" i="26" s="1"/>
  <c r="I913" i="26" s="1"/>
  <c r="J913" i="26" s="1"/>
  <c r="K913" i="26" s="1"/>
  <c r="E909" i="26"/>
  <c r="F909" i="26" s="1"/>
  <c r="G909" i="26" s="1"/>
  <c r="H909" i="26" s="1"/>
  <c r="I909" i="26" s="1"/>
  <c r="J909" i="26" s="1"/>
  <c r="K909" i="26" s="1"/>
  <c r="E929" i="26"/>
  <c r="F905" i="26"/>
  <c r="G905" i="26" s="1"/>
  <c r="H905" i="26" s="1"/>
  <c r="I905" i="26" s="1"/>
  <c r="J905" i="26" s="1"/>
  <c r="K905" i="26" s="1"/>
  <c r="E1360" i="26"/>
  <c r="F1344" i="26"/>
  <c r="G1344" i="26" s="1"/>
  <c r="H1344" i="26" s="1"/>
  <c r="I1344" i="26" s="1"/>
  <c r="J1344" i="26" s="1"/>
  <c r="K1344" i="26" s="1"/>
  <c r="F1340" i="26"/>
  <c r="G1340" i="26" s="1"/>
  <c r="H1340" i="26" s="1"/>
  <c r="I1340" i="26" s="1"/>
  <c r="J1340" i="26" s="1"/>
  <c r="K1340" i="26" s="1"/>
  <c r="F1336" i="26"/>
  <c r="G1336" i="26" s="1"/>
  <c r="H1336" i="26" s="1"/>
  <c r="I1336" i="26" s="1"/>
  <c r="J1336" i="26" s="1"/>
  <c r="K1336" i="26" s="1"/>
  <c r="E1328" i="26"/>
  <c r="F1328" i="26" s="1"/>
  <c r="G1328" i="26" s="1"/>
  <c r="H1328" i="26" s="1"/>
  <c r="I1328" i="26" s="1"/>
  <c r="J1328" i="26" s="1"/>
  <c r="K1328" i="26" s="1"/>
  <c r="E1324" i="26"/>
  <c r="F1300" i="26"/>
  <c r="G1300" i="26" s="1"/>
  <c r="H1300" i="26" s="1"/>
  <c r="I1300" i="26" s="1"/>
  <c r="J1300" i="26" s="1"/>
  <c r="K1300" i="26" s="1"/>
  <c r="F414" i="26"/>
  <c r="G414" i="26" s="1"/>
  <c r="H414" i="26" s="1"/>
  <c r="I414" i="26" s="1"/>
  <c r="J414" i="26" s="1"/>
  <c r="K414" i="26" s="1"/>
  <c r="E442" i="26"/>
  <c r="F442" i="26" s="1"/>
  <c r="G442" i="26" s="1"/>
  <c r="H442" i="26" s="1"/>
  <c r="I442" i="26" s="1"/>
  <c r="J442" i="26" s="1"/>
  <c r="K442" i="26" s="1"/>
  <c r="E438" i="26"/>
  <c r="F183" i="26"/>
  <c r="G183" i="26" s="1"/>
  <c r="H183" i="26" s="1"/>
  <c r="I183" i="26" s="1"/>
  <c r="J183" i="26" s="1"/>
  <c r="K183" i="26" s="1"/>
  <c r="E199" i="26"/>
  <c r="F199" i="26" s="1"/>
  <c r="G199" i="26" s="1"/>
  <c r="H199" i="26" s="1"/>
  <c r="I199" i="26" s="1"/>
  <c r="J199" i="26" s="1"/>
  <c r="K199" i="26" s="1"/>
  <c r="E195" i="26"/>
  <c r="F195" i="26" s="1"/>
  <c r="G195" i="26" s="1"/>
  <c r="H195" i="26" s="1"/>
  <c r="I195" i="26" s="1"/>
  <c r="J195" i="26" s="1"/>
  <c r="K195" i="26" s="1"/>
  <c r="E191" i="26"/>
  <c r="F191" i="26" s="1"/>
  <c r="G191" i="26" s="1"/>
  <c r="H191" i="26" s="1"/>
  <c r="I191" i="26" s="1"/>
  <c r="J191" i="26" s="1"/>
  <c r="K191" i="26" s="1"/>
  <c r="E187" i="26"/>
  <c r="F187" i="26" s="1"/>
  <c r="G187" i="26" s="1"/>
  <c r="H187" i="26" s="1"/>
  <c r="I187" i="26" s="1"/>
  <c r="J187" i="26" s="1"/>
  <c r="K187" i="26" s="1"/>
  <c r="E200" i="26"/>
  <c r="F200" i="26" s="1"/>
  <c r="G200" i="26" s="1"/>
  <c r="H200" i="26" s="1"/>
  <c r="I200" i="26" s="1"/>
  <c r="J200" i="26" s="1"/>
  <c r="K200" i="26" s="1"/>
  <c r="E196" i="26"/>
  <c r="F196" i="26" s="1"/>
  <c r="G196" i="26" s="1"/>
  <c r="H196" i="26" s="1"/>
  <c r="I196" i="26" s="1"/>
  <c r="J196" i="26" s="1"/>
  <c r="K196" i="26" s="1"/>
  <c r="F172" i="26"/>
  <c r="G172" i="26" s="1"/>
  <c r="H172" i="26" s="1"/>
  <c r="I172" i="26" s="1"/>
  <c r="J172" i="26" s="1"/>
  <c r="K172" i="26" s="1"/>
  <c r="F184" i="26"/>
  <c r="G184" i="26" s="1"/>
  <c r="H184" i="26" s="1"/>
  <c r="I184" i="26" s="1"/>
  <c r="J184" i="26" s="1"/>
  <c r="K184" i="26" s="1"/>
  <c r="F192" i="26"/>
  <c r="G192" i="26" s="1"/>
  <c r="H192" i="26" s="1"/>
  <c r="I192" i="26" s="1"/>
  <c r="J192" i="26" s="1"/>
  <c r="K192" i="26" s="1"/>
  <c r="F188" i="26"/>
  <c r="G188" i="26" s="1"/>
  <c r="H188" i="26" s="1"/>
  <c r="I188" i="26" s="1"/>
  <c r="J188" i="26" s="1"/>
  <c r="K188" i="26" s="1"/>
  <c r="F186" i="26"/>
  <c r="G186" i="26" s="1"/>
  <c r="H186" i="26" s="1"/>
  <c r="I186" i="26" s="1"/>
  <c r="J186" i="26" s="1"/>
  <c r="K186" i="26" s="1"/>
  <c r="E194" i="26"/>
  <c r="F194" i="26" s="1"/>
  <c r="G194" i="26" s="1"/>
  <c r="H194" i="26" s="1"/>
  <c r="I194" i="26" s="1"/>
  <c r="J194" i="26" s="1"/>
  <c r="K194" i="26" s="1"/>
  <c r="E190" i="26"/>
  <c r="F190" i="26" s="1"/>
  <c r="G190" i="26" s="1"/>
  <c r="H190" i="26" s="1"/>
  <c r="I190" i="26" s="1"/>
  <c r="J190" i="26" s="1"/>
  <c r="K190" i="26" s="1"/>
  <c r="E1329" i="26"/>
  <c r="F1329" i="26" s="1"/>
  <c r="G1329" i="26" s="1"/>
  <c r="H1329" i="26" s="1"/>
  <c r="I1329" i="26" s="1"/>
  <c r="J1329" i="26" s="1"/>
  <c r="K1329" i="26" s="1"/>
  <c r="E1325" i="26"/>
  <c r="F1301" i="26"/>
  <c r="G1301" i="26" s="1"/>
  <c r="H1301" i="26" s="1"/>
  <c r="I1301" i="26" s="1"/>
  <c r="J1301" i="26" s="1"/>
  <c r="K1301" i="26" s="1"/>
  <c r="E722" i="26"/>
  <c r="F722" i="26" s="1"/>
  <c r="G722" i="26" s="1"/>
  <c r="H722" i="26" s="1"/>
  <c r="I722" i="26" s="1"/>
  <c r="J722" i="26" s="1"/>
  <c r="K722" i="26" s="1"/>
  <c r="E718" i="26"/>
  <c r="F718" i="26" s="1"/>
  <c r="G718" i="26" s="1"/>
  <c r="H718" i="26" s="1"/>
  <c r="I718" i="26" s="1"/>
  <c r="J718" i="26" s="1"/>
  <c r="K718" i="26" s="1"/>
  <c r="F714" i="26"/>
  <c r="G714" i="26" s="1"/>
  <c r="H714" i="26" s="1"/>
  <c r="I714" i="26" s="1"/>
  <c r="J714" i="26" s="1"/>
  <c r="K714" i="26" s="1"/>
  <c r="E1330" i="26"/>
  <c r="F1330" i="26" s="1"/>
  <c r="G1330" i="26" s="1"/>
  <c r="H1330" i="26" s="1"/>
  <c r="I1330" i="26" s="1"/>
  <c r="J1330" i="26" s="1"/>
  <c r="K1330" i="26" s="1"/>
  <c r="E1326" i="26"/>
  <c r="F1302" i="26"/>
  <c r="G1302" i="26" s="1"/>
  <c r="H1302" i="26" s="1"/>
  <c r="I1302" i="26" s="1"/>
  <c r="J1302" i="26" s="1"/>
  <c r="K1302" i="26" s="1"/>
  <c r="E721" i="26"/>
  <c r="F721" i="26" s="1"/>
  <c r="G721" i="26" s="1"/>
  <c r="H721" i="26" s="1"/>
  <c r="I721" i="26" s="1"/>
  <c r="J721" i="26" s="1"/>
  <c r="K721" i="26" s="1"/>
  <c r="E717" i="26"/>
  <c r="F717" i="26" s="1"/>
  <c r="G717" i="26" s="1"/>
  <c r="H717" i="26" s="1"/>
  <c r="I717" i="26" s="1"/>
  <c r="J717" i="26" s="1"/>
  <c r="K717" i="26" s="1"/>
  <c r="F713" i="26"/>
  <c r="G713" i="26" s="1"/>
  <c r="H713" i="26" s="1"/>
  <c r="I713" i="26" s="1"/>
  <c r="J713" i="26" s="1"/>
  <c r="K713" i="26" s="1"/>
  <c r="F720" i="26"/>
  <c r="G720" i="26" s="1"/>
  <c r="H720" i="26" s="1"/>
  <c r="I720" i="26" s="1"/>
  <c r="J720" i="26" s="1"/>
  <c r="K720" i="26" s="1"/>
  <c r="F716" i="26"/>
  <c r="G716" i="26" s="1"/>
  <c r="H716" i="26" s="1"/>
  <c r="I716" i="26" s="1"/>
  <c r="J716" i="26" s="1"/>
  <c r="K716" i="26" s="1"/>
  <c r="F712" i="26"/>
  <c r="G712" i="26" s="1"/>
  <c r="H712" i="26" s="1"/>
  <c r="I712" i="26" s="1"/>
  <c r="J712" i="26" s="1"/>
  <c r="K712" i="26" s="1"/>
  <c r="E169" i="26"/>
  <c r="F169" i="26" s="1"/>
  <c r="G169" i="26" s="1"/>
  <c r="H169" i="26" s="1"/>
  <c r="I169" i="26" s="1"/>
  <c r="J169" i="26" s="1"/>
  <c r="K169" i="26" s="1"/>
  <c r="E165" i="26"/>
  <c r="F165" i="26" s="1"/>
  <c r="G165" i="26" s="1"/>
  <c r="H165" i="26" s="1"/>
  <c r="I165" i="26" s="1"/>
  <c r="J165" i="26" s="1"/>
  <c r="K165" i="26" s="1"/>
  <c r="E185" i="26"/>
  <c r="F161" i="26"/>
  <c r="G161" i="26" s="1"/>
  <c r="H161" i="26" s="1"/>
  <c r="I161" i="26" s="1"/>
  <c r="J161" i="26" s="1"/>
  <c r="K161" i="26" s="1"/>
  <c r="E202" i="26"/>
  <c r="F202" i="26" s="1"/>
  <c r="G202" i="26" s="1"/>
  <c r="H202" i="26" s="1"/>
  <c r="I202" i="26" s="1"/>
  <c r="J202" i="26" s="1"/>
  <c r="K202" i="26" s="1"/>
  <c r="E198" i="26"/>
  <c r="F198" i="26" s="1"/>
  <c r="G198" i="26" s="1"/>
  <c r="H198" i="26" s="1"/>
  <c r="I198" i="26" s="1"/>
  <c r="J198" i="26" s="1"/>
  <c r="K198" i="26" s="1"/>
  <c r="F174" i="26"/>
  <c r="G174" i="26" s="1"/>
  <c r="H174" i="26" s="1"/>
  <c r="I174" i="26" s="1"/>
  <c r="J174" i="26" s="1"/>
  <c r="K174" i="26" s="1"/>
  <c r="E1362" i="26"/>
  <c r="E1346" i="26"/>
  <c r="F1346" i="26" s="1"/>
  <c r="G1346" i="26" s="1"/>
  <c r="H1346" i="26" s="1"/>
  <c r="I1346" i="26" s="1"/>
  <c r="J1346" i="26" s="1"/>
  <c r="K1346" i="26" s="1"/>
  <c r="E1342" i="26"/>
  <c r="F1342" i="26" s="1"/>
  <c r="G1342" i="26" s="1"/>
  <c r="H1342" i="26" s="1"/>
  <c r="I1342" i="26" s="1"/>
  <c r="J1342" i="26" s="1"/>
  <c r="K1342" i="26" s="1"/>
  <c r="F1338" i="26"/>
  <c r="G1338" i="26" s="1"/>
  <c r="H1338" i="26" s="1"/>
  <c r="I1338" i="26" s="1"/>
  <c r="J1338" i="26" s="1"/>
  <c r="K1338" i="26" s="1"/>
  <c r="F428" i="26" l="1"/>
  <c r="G428" i="26" s="1"/>
  <c r="H428" i="26" s="1"/>
  <c r="I428" i="26" s="1"/>
  <c r="J428" i="26" s="1"/>
  <c r="K428" i="26" s="1"/>
  <c r="F432" i="26"/>
  <c r="G432" i="26" s="1"/>
  <c r="H432" i="26" s="1"/>
  <c r="I432" i="26" s="1"/>
  <c r="J432" i="26" s="1"/>
  <c r="K432" i="26" s="1"/>
  <c r="F412" i="26"/>
  <c r="G412" i="26" s="1"/>
  <c r="H412" i="26" s="1"/>
  <c r="I412" i="26" s="1"/>
  <c r="J412" i="26" s="1"/>
  <c r="K412" i="26" s="1"/>
  <c r="F424" i="26"/>
  <c r="G424" i="26" s="1"/>
  <c r="H424" i="26" s="1"/>
  <c r="I424" i="26" s="1"/>
  <c r="J424" i="26" s="1"/>
  <c r="K424" i="26" s="1"/>
  <c r="E437" i="26"/>
  <c r="E465" i="26" s="1"/>
  <c r="F465" i="26" s="1"/>
  <c r="G465" i="26" s="1"/>
  <c r="H465" i="26" s="1"/>
  <c r="I465" i="26" s="1"/>
  <c r="J465" i="26" s="1"/>
  <c r="K465" i="26" s="1"/>
  <c r="E441" i="26"/>
  <c r="F441" i="26" s="1"/>
  <c r="G441" i="26" s="1"/>
  <c r="H441" i="26" s="1"/>
  <c r="I441" i="26" s="1"/>
  <c r="J441" i="26" s="1"/>
  <c r="K441" i="26" s="1"/>
  <c r="E436" i="26"/>
  <c r="E464" i="26" s="1"/>
  <c r="F464" i="26" s="1"/>
  <c r="G464" i="26" s="1"/>
  <c r="H464" i="26" s="1"/>
  <c r="I464" i="26" s="1"/>
  <c r="J464" i="26" s="1"/>
  <c r="K464" i="26" s="1"/>
  <c r="F912" i="26"/>
  <c r="G912" i="26" s="1"/>
  <c r="H912" i="26" s="1"/>
  <c r="I912" i="26" s="1"/>
  <c r="J912" i="26" s="1"/>
  <c r="K912" i="26" s="1"/>
  <c r="E430" i="26"/>
  <c r="F430" i="26" s="1"/>
  <c r="G430" i="26" s="1"/>
  <c r="H430" i="26" s="1"/>
  <c r="I430" i="26" s="1"/>
  <c r="J430" i="26" s="1"/>
  <c r="K430" i="26" s="1"/>
  <c r="E434" i="26"/>
  <c r="F434" i="26" s="1"/>
  <c r="G434" i="26" s="1"/>
  <c r="H434" i="26" s="1"/>
  <c r="I434" i="26" s="1"/>
  <c r="J434" i="26" s="1"/>
  <c r="K434" i="26" s="1"/>
  <c r="F426" i="26"/>
  <c r="G426" i="26" s="1"/>
  <c r="H426" i="26" s="1"/>
  <c r="I426" i="26" s="1"/>
  <c r="J426" i="26" s="1"/>
  <c r="K426" i="26" s="1"/>
  <c r="F904" i="26"/>
  <c r="G904" i="26" s="1"/>
  <c r="H904" i="26" s="1"/>
  <c r="I904" i="26" s="1"/>
  <c r="J904" i="26" s="1"/>
  <c r="K904" i="26" s="1"/>
  <c r="E928" i="26"/>
  <c r="F932" i="26" s="1"/>
  <c r="G932" i="26" s="1"/>
  <c r="H932" i="26" s="1"/>
  <c r="I932" i="26" s="1"/>
  <c r="J932" i="26" s="1"/>
  <c r="K932" i="26" s="1"/>
  <c r="E405" i="26"/>
  <c r="F405" i="26" s="1"/>
  <c r="G405" i="26" s="1"/>
  <c r="H405" i="26" s="1"/>
  <c r="I405" i="26" s="1"/>
  <c r="J405" i="26" s="1"/>
  <c r="K405" i="26" s="1"/>
  <c r="F401" i="26"/>
  <c r="G401" i="26" s="1"/>
  <c r="H401" i="26" s="1"/>
  <c r="I401" i="26" s="1"/>
  <c r="J401" i="26" s="1"/>
  <c r="K401" i="26" s="1"/>
  <c r="E409" i="26"/>
  <c r="F409" i="26" s="1"/>
  <c r="G409" i="26" s="1"/>
  <c r="H409" i="26" s="1"/>
  <c r="I409" i="26" s="1"/>
  <c r="J409" i="26" s="1"/>
  <c r="K409" i="26" s="1"/>
  <c r="E425" i="26"/>
  <c r="E415" i="26"/>
  <c r="F415" i="26" s="1"/>
  <c r="G415" i="26" s="1"/>
  <c r="H415" i="26" s="1"/>
  <c r="I415" i="26" s="1"/>
  <c r="J415" i="26" s="1"/>
  <c r="K415" i="26" s="1"/>
  <c r="F399" i="26"/>
  <c r="G399" i="26" s="1"/>
  <c r="H399" i="26" s="1"/>
  <c r="I399" i="26" s="1"/>
  <c r="J399" i="26" s="1"/>
  <c r="K399" i="26" s="1"/>
  <c r="E403" i="26"/>
  <c r="F403" i="26" s="1"/>
  <c r="G403" i="26" s="1"/>
  <c r="H403" i="26" s="1"/>
  <c r="I403" i="26" s="1"/>
  <c r="J403" i="26" s="1"/>
  <c r="K403" i="26" s="1"/>
  <c r="E411" i="26"/>
  <c r="F411" i="26" s="1"/>
  <c r="G411" i="26" s="1"/>
  <c r="H411" i="26" s="1"/>
  <c r="I411" i="26" s="1"/>
  <c r="J411" i="26" s="1"/>
  <c r="K411" i="26" s="1"/>
  <c r="E423" i="26"/>
  <c r="E407" i="26"/>
  <c r="F407" i="26" s="1"/>
  <c r="G407" i="26" s="1"/>
  <c r="H407" i="26" s="1"/>
  <c r="I407" i="26" s="1"/>
  <c r="J407" i="26" s="1"/>
  <c r="K407" i="26" s="1"/>
  <c r="F894" i="26"/>
  <c r="G894" i="26" s="1"/>
  <c r="H894" i="26" s="1"/>
  <c r="I894" i="26" s="1"/>
  <c r="J894" i="26" s="1"/>
  <c r="K894" i="26" s="1"/>
  <c r="E918" i="26"/>
  <c r="E922" i="26"/>
  <c r="F922" i="26" s="1"/>
  <c r="G922" i="26" s="1"/>
  <c r="H922" i="26" s="1"/>
  <c r="I922" i="26" s="1"/>
  <c r="J922" i="26" s="1"/>
  <c r="K922" i="26" s="1"/>
  <c r="E920" i="26"/>
  <c r="F920" i="26" s="1"/>
  <c r="G920" i="26" s="1"/>
  <c r="H920" i="26" s="1"/>
  <c r="I920" i="26" s="1"/>
  <c r="J920" i="26" s="1"/>
  <c r="K920" i="26" s="1"/>
  <c r="F892" i="26"/>
  <c r="G892" i="26" s="1"/>
  <c r="H892" i="26" s="1"/>
  <c r="I892" i="26" s="1"/>
  <c r="J892" i="26" s="1"/>
  <c r="K892" i="26" s="1"/>
  <c r="E916" i="26"/>
  <c r="E914" i="26"/>
  <c r="F914" i="26" s="1"/>
  <c r="G914" i="26" s="1"/>
  <c r="H914" i="26" s="1"/>
  <c r="I914" i="26" s="1"/>
  <c r="J914" i="26" s="1"/>
  <c r="K914" i="26" s="1"/>
  <c r="E910" i="26"/>
  <c r="F910" i="26" s="1"/>
  <c r="G910" i="26" s="1"/>
  <c r="H910" i="26" s="1"/>
  <c r="I910" i="26" s="1"/>
  <c r="J910" i="26" s="1"/>
  <c r="K910" i="26" s="1"/>
  <c r="E930" i="26"/>
  <c r="F906" i="26"/>
  <c r="G906" i="26" s="1"/>
  <c r="H906" i="26" s="1"/>
  <c r="I906" i="26" s="1"/>
  <c r="J906" i="26" s="1"/>
  <c r="K906" i="26" s="1"/>
  <c r="F1362" i="26"/>
  <c r="G1362" i="26" s="1"/>
  <c r="H1362" i="26" s="1"/>
  <c r="I1362" i="26" s="1"/>
  <c r="J1362" i="26" s="1"/>
  <c r="K1362" i="26" s="1"/>
  <c r="E1370" i="26"/>
  <c r="F1370" i="26" s="1"/>
  <c r="G1370" i="26" s="1"/>
  <c r="H1370" i="26" s="1"/>
  <c r="I1370" i="26" s="1"/>
  <c r="J1370" i="26" s="1"/>
  <c r="K1370" i="26" s="1"/>
  <c r="E1366" i="26"/>
  <c r="F1366" i="26" s="1"/>
  <c r="G1366" i="26" s="1"/>
  <c r="H1366" i="26" s="1"/>
  <c r="I1366" i="26" s="1"/>
  <c r="J1366" i="26" s="1"/>
  <c r="K1366" i="26" s="1"/>
  <c r="E1352" i="26"/>
  <c r="F1352" i="26" s="1"/>
  <c r="G1352" i="26" s="1"/>
  <c r="H1352" i="26" s="1"/>
  <c r="I1352" i="26" s="1"/>
  <c r="J1352" i="26" s="1"/>
  <c r="K1352" i="26" s="1"/>
  <c r="E1348" i="26"/>
  <c r="F1324" i="26"/>
  <c r="G1324" i="26" s="1"/>
  <c r="H1324" i="26" s="1"/>
  <c r="I1324" i="26" s="1"/>
  <c r="J1324" i="26" s="1"/>
  <c r="K1324" i="26" s="1"/>
  <c r="F185" i="26"/>
  <c r="G185" i="26" s="1"/>
  <c r="H185" i="26" s="1"/>
  <c r="I185" i="26" s="1"/>
  <c r="J185" i="26" s="1"/>
  <c r="K185" i="26" s="1"/>
  <c r="E193" i="26"/>
  <c r="F193" i="26" s="1"/>
  <c r="G193" i="26" s="1"/>
  <c r="H193" i="26" s="1"/>
  <c r="I193" i="26" s="1"/>
  <c r="J193" i="26" s="1"/>
  <c r="K193" i="26" s="1"/>
  <c r="E189" i="26"/>
  <c r="F189" i="26" s="1"/>
  <c r="G189" i="26" s="1"/>
  <c r="H189" i="26" s="1"/>
  <c r="I189" i="26" s="1"/>
  <c r="J189" i="26" s="1"/>
  <c r="K189" i="26" s="1"/>
  <c r="F448" i="26"/>
  <c r="G448" i="26" s="1"/>
  <c r="H448" i="26" s="1"/>
  <c r="I448" i="26" s="1"/>
  <c r="J448" i="26" s="1"/>
  <c r="K448" i="26" s="1"/>
  <c r="F456" i="26"/>
  <c r="G456" i="26" s="1"/>
  <c r="H456" i="26" s="1"/>
  <c r="I456" i="26" s="1"/>
  <c r="J456" i="26" s="1"/>
  <c r="K456" i="26" s="1"/>
  <c r="F452" i="26"/>
  <c r="G452" i="26" s="1"/>
  <c r="H452" i="26" s="1"/>
  <c r="I452" i="26" s="1"/>
  <c r="J452" i="26" s="1"/>
  <c r="K452" i="26" s="1"/>
  <c r="E472" i="26"/>
  <c r="F1360" i="26"/>
  <c r="G1360" i="26" s="1"/>
  <c r="H1360" i="26" s="1"/>
  <c r="I1360" i="26" s="1"/>
  <c r="J1360" i="26" s="1"/>
  <c r="K1360" i="26" s="1"/>
  <c r="F1368" i="26"/>
  <c r="G1368" i="26" s="1"/>
  <c r="H1368" i="26" s="1"/>
  <c r="I1368" i="26" s="1"/>
  <c r="J1368" i="26" s="1"/>
  <c r="K1368" i="26" s="1"/>
  <c r="F1364" i="26"/>
  <c r="G1364" i="26" s="1"/>
  <c r="H1364" i="26" s="1"/>
  <c r="I1364" i="26" s="1"/>
  <c r="J1364" i="26" s="1"/>
  <c r="K1364" i="26" s="1"/>
  <c r="E1354" i="26"/>
  <c r="F1354" i="26" s="1"/>
  <c r="G1354" i="26" s="1"/>
  <c r="H1354" i="26" s="1"/>
  <c r="I1354" i="26" s="1"/>
  <c r="J1354" i="26" s="1"/>
  <c r="K1354" i="26" s="1"/>
  <c r="E1350" i="26"/>
  <c r="F1326" i="26"/>
  <c r="G1326" i="26" s="1"/>
  <c r="H1326" i="26" s="1"/>
  <c r="I1326" i="26" s="1"/>
  <c r="J1326" i="26" s="1"/>
  <c r="K1326" i="26" s="1"/>
  <c r="E1353" i="26"/>
  <c r="F1353" i="26" s="1"/>
  <c r="G1353" i="26" s="1"/>
  <c r="H1353" i="26" s="1"/>
  <c r="I1353" i="26" s="1"/>
  <c r="J1353" i="26" s="1"/>
  <c r="K1353" i="26" s="1"/>
  <c r="E1349" i="26"/>
  <c r="F1325" i="26"/>
  <c r="G1325" i="26" s="1"/>
  <c r="H1325" i="26" s="1"/>
  <c r="I1325" i="26" s="1"/>
  <c r="J1325" i="26" s="1"/>
  <c r="K1325" i="26" s="1"/>
  <c r="E466" i="26"/>
  <c r="F466" i="26" s="1"/>
  <c r="G466" i="26" s="1"/>
  <c r="H466" i="26" s="1"/>
  <c r="I466" i="26" s="1"/>
  <c r="J466" i="26" s="1"/>
  <c r="K466" i="26" s="1"/>
  <c r="E462" i="26"/>
  <c r="F438" i="26"/>
  <c r="G438" i="26" s="1"/>
  <c r="H438" i="26" s="1"/>
  <c r="I438" i="26" s="1"/>
  <c r="J438" i="26" s="1"/>
  <c r="K438" i="26" s="1"/>
  <c r="E945" i="26"/>
  <c r="F945" i="26" s="1"/>
  <c r="G945" i="26" s="1"/>
  <c r="H945" i="26" s="1"/>
  <c r="I945" i="26" s="1"/>
  <c r="J945" i="26" s="1"/>
  <c r="K945" i="26" s="1"/>
  <c r="E941" i="26"/>
  <c r="F917" i="26"/>
  <c r="G917" i="26" s="1"/>
  <c r="H917" i="26" s="1"/>
  <c r="I917" i="26" s="1"/>
  <c r="J917" i="26" s="1"/>
  <c r="K917" i="26" s="1"/>
  <c r="E953" i="26"/>
  <c r="F929" i="26"/>
  <c r="G929" i="26" s="1"/>
  <c r="H929" i="26" s="1"/>
  <c r="I929" i="26" s="1"/>
  <c r="J929" i="26" s="1"/>
  <c r="K929" i="26" s="1"/>
  <c r="E937" i="26"/>
  <c r="F937" i="26" s="1"/>
  <c r="G937" i="26" s="1"/>
  <c r="H937" i="26" s="1"/>
  <c r="I937" i="26" s="1"/>
  <c r="J937" i="26" s="1"/>
  <c r="K937" i="26" s="1"/>
  <c r="E933" i="26"/>
  <c r="F933" i="26" s="1"/>
  <c r="G933" i="26" s="1"/>
  <c r="H933" i="26" s="1"/>
  <c r="I933" i="26" s="1"/>
  <c r="J933" i="26" s="1"/>
  <c r="K933" i="26" s="1"/>
  <c r="F450" i="26"/>
  <c r="G450" i="26" s="1"/>
  <c r="H450" i="26" s="1"/>
  <c r="I450" i="26" s="1"/>
  <c r="J450" i="26" s="1"/>
  <c r="K450" i="26" s="1"/>
  <c r="E458" i="26"/>
  <c r="F458" i="26" s="1"/>
  <c r="G458" i="26" s="1"/>
  <c r="H458" i="26" s="1"/>
  <c r="I458" i="26" s="1"/>
  <c r="J458" i="26" s="1"/>
  <c r="K458" i="26" s="1"/>
  <c r="E454" i="26"/>
  <c r="F454" i="26" s="1"/>
  <c r="G454" i="26" s="1"/>
  <c r="H454" i="26" s="1"/>
  <c r="I454" i="26" s="1"/>
  <c r="J454" i="26" s="1"/>
  <c r="K454" i="26" s="1"/>
  <c r="E474" i="26"/>
  <c r="F1361" i="26"/>
  <c r="G1361" i="26" s="1"/>
  <c r="H1361" i="26" s="1"/>
  <c r="I1361" i="26" s="1"/>
  <c r="J1361" i="26" s="1"/>
  <c r="K1361" i="26" s="1"/>
  <c r="E1369" i="26"/>
  <c r="F1369" i="26" s="1"/>
  <c r="G1369" i="26" s="1"/>
  <c r="H1369" i="26" s="1"/>
  <c r="I1369" i="26" s="1"/>
  <c r="J1369" i="26" s="1"/>
  <c r="K1369" i="26" s="1"/>
  <c r="E1365" i="26"/>
  <c r="F1365" i="26" s="1"/>
  <c r="G1365" i="26" s="1"/>
  <c r="H1365" i="26" s="1"/>
  <c r="I1365" i="26" s="1"/>
  <c r="J1365" i="26" s="1"/>
  <c r="K1365" i="26" s="1"/>
  <c r="F437" i="26" l="1"/>
  <c r="G437" i="26" s="1"/>
  <c r="H437" i="26" s="1"/>
  <c r="I437" i="26" s="1"/>
  <c r="J437" i="26" s="1"/>
  <c r="K437" i="26" s="1"/>
  <c r="E461" i="26"/>
  <c r="F461" i="26" s="1"/>
  <c r="G461" i="26" s="1"/>
  <c r="H461" i="26" s="1"/>
  <c r="I461" i="26" s="1"/>
  <c r="J461" i="26" s="1"/>
  <c r="K461" i="26" s="1"/>
  <c r="F436" i="26"/>
  <c r="G436" i="26" s="1"/>
  <c r="H436" i="26" s="1"/>
  <c r="I436" i="26" s="1"/>
  <c r="J436" i="26" s="1"/>
  <c r="K436" i="26" s="1"/>
  <c r="E460" i="26"/>
  <c r="F460" i="26" s="1"/>
  <c r="G460" i="26" s="1"/>
  <c r="H460" i="26" s="1"/>
  <c r="I460" i="26" s="1"/>
  <c r="J460" i="26" s="1"/>
  <c r="K460" i="26" s="1"/>
  <c r="F936" i="26"/>
  <c r="G936" i="26" s="1"/>
  <c r="H936" i="26" s="1"/>
  <c r="I936" i="26" s="1"/>
  <c r="J936" i="26" s="1"/>
  <c r="K936" i="26" s="1"/>
  <c r="E952" i="26"/>
  <c r="F956" i="26" s="1"/>
  <c r="G956" i="26" s="1"/>
  <c r="H956" i="26" s="1"/>
  <c r="I956" i="26" s="1"/>
  <c r="J956" i="26" s="1"/>
  <c r="K956" i="26" s="1"/>
  <c r="F928" i="26"/>
  <c r="G928" i="26" s="1"/>
  <c r="H928" i="26" s="1"/>
  <c r="I928" i="26" s="1"/>
  <c r="J928" i="26" s="1"/>
  <c r="K928" i="26" s="1"/>
  <c r="E429" i="26"/>
  <c r="F429" i="26" s="1"/>
  <c r="G429" i="26" s="1"/>
  <c r="H429" i="26" s="1"/>
  <c r="I429" i="26" s="1"/>
  <c r="J429" i="26" s="1"/>
  <c r="K429" i="26" s="1"/>
  <c r="E433" i="26"/>
  <c r="F433" i="26" s="1"/>
  <c r="G433" i="26" s="1"/>
  <c r="H433" i="26" s="1"/>
  <c r="I433" i="26" s="1"/>
  <c r="J433" i="26" s="1"/>
  <c r="K433" i="26" s="1"/>
  <c r="E449" i="26"/>
  <c r="F425" i="26"/>
  <c r="G425" i="26" s="1"/>
  <c r="H425" i="26" s="1"/>
  <c r="I425" i="26" s="1"/>
  <c r="J425" i="26" s="1"/>
  <c r="K425" i="26" s="1"/>
  <c r="E439" i="26"/>
  <c r="F439" i="26" s="1"/>
  <c r="G439" i="26" s="1"/>
  <c r="H439" i="26" s="1"/>
  <c r="I439" i="26" s="1"/>
  <c r="J439" i="26" s="1"/>
  <c r="K439" i="26" s="1"/>
  <c r="E427" i="26"/>
  <c r="F427" i="26" s="1"/>
  <c r="G427" i="26" s="1"/>
  <c r="H427" i="26" s="1"/>
  <c r="I427" i="26" s="1"/>
  <c r="J427" i="26" s="1"/>
  <c r="K427" i="26" s="1"/>
  <c r="E435" i="26"/>
  <c r="F435" i="26" s="1"/>
  <c r="G435" i="26" s="1"/>
  <c r="H435" i="26" s="1"/>
  <c r="I435" i="26" s="1"/>
  <c r="J435" i="26" s="1"/>
  <c r="K435" i="26" s="1"/>
  <c r="E447" i="26"/>
  <c r="E431" i="26"/>
  <c r="F431" i="26" s="1"/>
  <c r="G431" i="26" s="1"/>
  <c r="H431" i="26" s="1"/>
  <c r="I431" i="26" s="1"/>
  <c r="J431" i="26" s="1"/>
  <c r="K431" i="26" s="1"/>
  <c r="F423" i="26"/>
  <c r="G423" i="26" s="1"/>
  <c r="H423" i="26" s="1"/>
  <c r="I423" i="26" s="1"/>
  <c r="J423" i="26" s="1"/>
  <c r="K423" i="26" s="1"/>
  <c r="E946" i="26"/>
  <c r="F946" i="26" s="1"/>
  <c r="G946" i="26" s="1"/>
  <c r="H946" i="26" s="1"/>
  <c r="I946" i="26" s="1"/>
  <c r="J946" i="26" s="1"/>
  <c r="K946" i="26" s="1"/>
  <c r="E942" i="26"/>
  <c r="F918" i="26"/>
  <c r="G918" i="26" s="1"/>
  <c r="H918" i="26" s="1"/>
  <c r="I918" i="26" s="1"/>
  <c r="J918" i="26" s="1"/>
  <c r="K918" i="26" s="1"/>
  <c r="F916" i="26"/>
  <c r="G916" i="26" s="1"/>
  <c r="H916" i="26" s="1"/>
  <c r="I916" i="26" s="1"/>
  <c r="J916" i="26" s="1"/>
  <c r="K916" i="26" s="1"/>
  <c r="E940" i="26"/>
  <c r="E944" i="26"/>
  <c r="F944" i="26" s="1"/>
  <c r="G944" i="26" s="1"/>
  <c r="H944" i="26" s="1"/>
  <c r="I944" i="26" s="1"/>
  <c r="J944" i="26" s="1"/>
  <c r="K944" i="26" s="1"/>
  <c r="E938" i="26"/>
  <c r="F938" i="26" s="1"/>
  <c r="G938" i="26" s="1"/>
  <c r="H938" i="26" s="1"/>
  <c r="I938" i="26" s="1"/>
  <c r="J938" i="26" s="1"/>
  <c r="K938" i="26" s="1"/>
  <c r="E954" i="26"/>
  <c r="E934" i="26"/>
  <c r="F934" i="26" s="1"/>
  <c r="G934" i="26" s="1"/>
  <c r="H934" i="26" s="1"/>
  <c r="I934" i="26" s="1"/>
  <c r="J934" i="26" s="1"/>
  <c r="K934" i="26" s="1"/>
  <c r="F930" i="26"/>
  <c r="G930" i="26" s="1"/>
  <c r="H930" i="26" s="1"/>
  <c r="I930" i="26" s="1"/>
  <c r="J930" i="26" s="1"/>
  <c r="K930" i="26" s="1"/>
  <c r="E969" i="26"/>
  <c r="F969" i="26" s="1"/>
  <c r="G969" i="26" s="1"/>
  <c r="H969" i="26" s="1"/>
  <c r="I969" i="26" s="1"/>
  <c r="J969" i="26" s="1"/>
  <c r="K969" i="26" s="1"/>
  <c r="E965" i="26"/>
  <c r="F941" i="26"/>
  <c r="G941" i="26" s="1"/>
  <c r="H941" i="26" s="1"/>
  <c r="I941" i="26" s="1"/>
  <c r="J941" i="26" s="1"/>
  <c r="K941" i="26" s="1"/>
  <c r="E1377" i="26"/>
  <c r="F1377" i="26" s="1"/>
  <c r="G1377" i="26" s="1"/>
  <c r="H1377" i="26" s="1"/>
  <c r="I1377" i="26" s="1"/>
  <c r="J1377" i="26" s="1"/>
  <c r="K1377" i="26" s="1"/>
  <c r="E1373" i="26"/>
  <c r="F1373" i="26" s="1"/>
  <c r="G1373" i="26" s="1"/>
  <c r="H1373" i="26" s="1"/>
  <c r="I1373" i="26" s="1"/>
  <c r="J1373" i="26" s="1"/>
  <c r="K1373" i="26" s="1"/>
  <c r="F1349" i="26"/>
  <c r="G1349" i="26" s="1"/>
  <c r="H1349" i="26" s="1"/>
  <c r="I1349" i="26" s="1"/>
  <c r="J1349" i="26" s="1"/>
  <c r="K1349" i="26" s="1"/>
  <c r="E961" i="26"/>
  <c r="F961" i="26" s="1"/>
  <c r="G961" i="26" s="1"/>
  <c r="H961" i="26" s="1"/>
  <c r="I961" i="26" s="1"/>
  <c r="J961" i="26" s="1"/>
  <c r="K961" i="26" s="1"/>
  <c r="E977" i="26"/>
  <c r="E957" i="26"/>
  <c r="F957" i="26" s="1"/>
  <c r="G957" i="26" s="1"/>
  <c r="H957" i="26" s="1"/>
  <c r="I957" i="26" s="1"/>
  <c r="J957" i="26" s="1"/>
  <c r="K957" i="26" s="1"/>
  <c r="F953" i="26"/>
  <c r="G953" i="26" s="1"/>
  <c r="H953" i="26" s="1"/>
  <c r="I953" i="26" s="1"/>
  <c r="J953" i="26" s="1"/>
  <c r="K953" i="26" s="1"/>
  <c r="E1378" i="26"/>
  <c r="F1378" i="26" s="1"/>
  <c r="G1378" i="26" s="1"/>
  <c r="H1378" i="26" s="1"/>
  <c r="I1378" i="26" s="1"/>
  <c r="J1378" i="26" s="1"/>
  <c r="K1378" i="26" s="1"/>
  <c r="E1374" i="26"/>
  <c r="F1374" i="26" s="1"/>
  <c r="G1374" i="26" s="1"/>
  <c r="H1374" i="26" s="1"/>
  <c r="I1374" i="26" s="1"/>
  <c r="J1374" i="26" s="1"/>
  <c r="K1374" i="26" s="1"/>
  <c r="F1350" i="26"/>
  <c r="G1350" i="26" s="1"/>
  <c r="H1350" i="26" s="1"/>
  <c r="I1350" i="26" s="1"/>
  <c r="J1350" i="26" s="1"/>
  <c r="K1350" i="26" s="1"/>
  <c r="E496" i="26"/>
  <c r="F472" i="26"/>
  <c r="G472" i="26" s="1"/>
  <c r="H472" i="26" s="1"/>
  <c r="I472" i="26" s="1"/>
  <c r="J472" i="26" s="1"/>
  <c r="K472" i="26" s="1"/>
  <c r="F480" i="26"/>
  <c r="G480" i="26" s="1"/>
  <c r="H480" i="26" s="1"/>
  <c r="I480" i="26" s="1"/>
  <c r="J480" i="26" s="1"/>
  <c r="K480" i="26" s="1"/>
  <c r="F476" i="26"/>
  <c r="G476" i="26" s="1"/>
  <c r="H476" i="26" s="1"/>
  <c r="I476" i="26" s="1"/>
  <c r="J476" i="26" s="1"/>
  <c r="K476" i="26" s="1"/>
  <c r="E498" i="26"/>
  <c r="F474" i="26"/>
  <c r="G474" i="26" s="1"/>
  <c r="H474" i="26" s="1"/>
  <c r="I474" i="26" s="1"/>
  <c r="J474" i="26" s="1"/>
  <c r="K474" i="26" s="1"/>
  <c r="E482" i="26"/>
  <c r="F482" i="26" s="1"/>
  <c r="G482" i="26" s="1"/>
  <c r="H482" i="26" s="1"/>
  <c r="I482" i="26" s="1"/>
  <c r="J482" i="26" s="1"/>
  <c r="K482" i="26" s="1"/>
  <c r="E478" i="26"/>
  <c r="F478" i="26" s="1"/>
  <c r="G478" i="26" s="1"/>
  <c r="H478" i="26" s="1"/>
  <c r="I478" i="26" s="1"/>
  <c r="J478" i="26" s="1"/>
  <c r="K478" i="26" s="1"/>
  <c r="F462" i="26"/>
  <c r="G462" i="26" s="1"/>
  <c r="H462" i="26" s="1"/>
  <c r="I462" i="26" s="1"/>
  <c r="J462" i="26" s="1"/>
  <c r="K462" i="26" s="1"/>
  <c r="E490" i="26"/>
  <c r="F490" i="26" s="1"/>
  <c r="G490" i="26" s="1"/>
  <c r="H490" i="26" s="1"/>
  <c r="I490" i="26" s="1"/>
  <c r="J490" i="26" s="1"/>
  <c r="K490" i="26" s="1"/>
  <c r="E486" i="26"/>
  <c r="E1376" i="26"/>
  <c r="F1376" i="26" s="1"/>
  <c r="G1376" i="26" s="1"/>
  <c r="H1376" i="26" s="1"/>
  <c r="I1376" i="26" s="1"/>
  <c r="J1376" i="26" s="1"/>
  <c r="K1376" i="26" s="1"/>
  <c r="E1372" i="26"/>
  <c r="F1372" i="26" s="1"/>
  <c r="G1372" i="26" s="1"/>
  <c r="H1372" i="26" s="1"/>
  <c r="I1372" i="26" s="1"/>
  <c r="J1372" i="26" s="1"/>
  <c r="K1372" i="26" s="1"/>
  <c r="F1348" i="26"/>
  <c r="G1348" i="26" s="1"/>
  <c r="H1348" i="26" s="1"/>
  <c r="I1348" i="26" s="1"/>
  <c r="J1348" i="26" s="1"/>
  <c r="K1348" i="26" s="1"/>
  <c r="E485" i="26" l="1"/>
  <c r="E489" i="26"/>
  <c r="F489" i="26" s="1"/>
  <c r="G489" i="26" s="1"/>
  <c r="H489" i="26" s="1"/>
  <c r="I489" i="26" s="1"/>
  <c r="J489" i="26" s="1"/>
  <c r="K489" i="26" s="1"/>
  <c r="E976" i="26"/>
  <c r="E1000" i="26" s="1"/>
  <c r="F960" i="26"/>
  <c r="G960" i="26" s="1"/>
  <c r="H960" i="26" s="1"/>
  <c r="I960" i="26" s="1"/>
  <c r="J960" i="26" s="1"/>
  <c r="K960" i="26" s="1"/>
  <c r="E484" i="26"/>
  <c r="E508" i="26" s="1"/>
  <c r="F508" i="26" s="1"/>
  <c r="G508" i="26" s="1"/>
  <c r="H508" i="26" s="1"/>
  <c r="I508" i="26" s="1"/>
  <c r="J508" i="26" s="1"/>
  <c r="K508" i="26" s="1"/>
  <c r="E488" i="26"/>
  <c r="F488" i="26" s="1"/>
  <c r="G488" i="26" s="1"/>
  <c r="H488" i="26" s="1"/>
  <c r="I488" i="26" s="1"/>
  <c r="J488" i="26" s="1"/>
  <c r="K488" i="26" s="1"/>
  <c r="F952" i="26"/>
  <c r="G952" i="26" s="1"/>
  <c r="H952" i="26" s="1"/>
  <c r="I952" i="26" s="1"/>
  <c r="J952" i="26" s="1"/>
  <c r="K952" i="26" s="1"/>
  <c r="F449" i="26"/>
  <c r="G449" i="26" s="1"/>
  <c r="H449" i="26" s="1"/>
  <c r="I449" i="26" s="1"/>
  <c r="J449" i="26" s="1"/>
  <c r="K449" i="26" s="1"/>
  <c r="E457" i="26"/>
  <c r="F457" i="26" s="1"/>
  <c r="G457" i="26" s="1"/>
  <c r="H457" i="26" s="1"/>
  <c r="I457" i="26" s="1"/>
  <c r="J457" i="26" s="1"/>
  <c r="K457" i="26" s="1"/>
  <c r="E473" i="26"/>
  <c r="E453" i="26"/>
  <c r="F453" i="26" s="1"/>
  <c r="G453" i="26" s="1"/>
  <c r="H453" i="26" s="1"/>
  <c r="I453" i="26" s="1"/>
  <c r="J453" i="26" s="1"/>
  <c r="K453" i="26" s="1"/>
  <c r="F447" i="26"/>
  <c r="G447" i="26" s="1"/>
  <c r="H447" i="26" s="1"/>
  <c r="I447" i="26" s="1"/>
  <c r="J447" i="26" s="1"/>
  <c r="K447" i="26" s="1"/>
  <c r="E451" i="26"/>
  <c r="F451" i="26" s="1"/>
  <c r="G451" i="26" s="1"/>
  <c r="H451" i="26" s="1"/>
  <c r="I451" i="26" s="1"/>
  <c r="J451" i="26" s="1"/>
  <c r="K451" i="26" s="1"/>
  <c r="E455" i="26"/>
  <c r="F455" i="26" s="1"/>
  <c r="G455" i="26" s="1"/>
  <c r="H455" i="26" s="1"/>
  <c r="I455" i="26" s="1"/>
  <c r="J455" i="26" s="1"/>
  <c r="K455" i="26" s="1"/>
  <c r="E463" i="26"/>
  <c r="F463" i="26" s="1"/>
  <c r="G463" i="26" s="1"/>
  <c r="H463" i="26" s="1"/>
  <c r="I463" i="26" s="1"/>
  <c r="J463" i="26" s="1"/>
  <c r="K463" i="26" s="1"/>
  <c r="E471" i="26"/>
  <c r="E459" i="26"/>
  <c r="F459" i="26" s="1"/>
  <c r="G459" i="26" s="1"/>
  <c r="H459" i="26" s="1"/>
  <c r="I459" i="26" s="1"/>
  <c r="J459" i="26" s="1"/>
  <c r="K459" i="26" s="1"/>
  <c r="E966" i="26"/>
  <c r="F942" i="26"/>
  <c r="G942" i="26" s="1"/>
  <c r="H942" i="26" s="1"/>
  <c r="I942" i="26" s="1"/>
  <c r="J942" i="26" s="1"/>
  <c r="K942" i="26" s="1"/>
  <c r="E970" i="26"/>
  <c r="F970" i="26" s="1"/>
  <c r="G970" i="26" s="1"/>
  <c r="H970" i="26" s="1"/>
  <c r="I970" i="26" s="1"/>
  <c r="J970" i="26" s="1"/>
  <c r="K970" i="26" s="1"/>
  <c r="F940" i="26"/>
  <c r="G940" i="26" s="1"/>
  <c r="H940" i="26" s="1"/>
  <c r="I940" i="26" s="1"/>
  <c r="J940" i="26" s="1"/>
  <c r="K940" i="26" s="1"/>
  <c r="E968" i="26"/>
  <c r="F968" i="26" s="1"/>
  <c r="G968" i="26" s="1"/>
  <c r="H968" i="26" s="1"/>
  <c r="I968" i="26" s="1"/>
  <c r="J968" i="26" s="1"/>
  <c r="K968" i="26" s="1"/>
  <c r="E964" i="26"/>
  <c r="E958" i="26"/>
  <c r="F958" i="26" s="1"/>
  <c r="G958" i="26" s="1"/>
  <c r="H958" i="26" s="1"/>
  <c r="I958" i="26" s="1"/>
  <c r="J958" i="26" s="1"/>
  <c r="K958" i="26" s="1"/>
  <c r="E962" i="26"/>
  <c r="F962" i="26" s="1"/>
  <c r="G962" i="26" s="1"/>
  <c r="H962" i="26" s="1"/>
  <c r="I962" i="26" s="1"/>
  <c r="J962" i="26" s="1"/>
  <c r="K962" i="26" s="1"/>
  <c r="E978" i="26"/>
  <c r="F954" i="26"/>
  <c r="G954" i="26" s="1"/>
  <c r="H954" i="26" s="1"/>
  <c r="I954" i="26" s="1"/>
  <c r="J954" i="26" s="1"/>
  <c r="K954" i="26" s="1"/>
  <c r="E513" i="26"/>
  <c r="F513" i="26" s="1"/>
  <c r="G513" i="26" s="1"/>
  <c r="H513" i="26" s="1"/>
  <c r="I513" i="26" s="1"/>
  <c r="J513" i="26" s="1"/>
  <c r="K513" i="26" s="1"/>
  <c r="E509" i="26"/>
  <c r="F509" i="26" s="1"/>
  <c r="G509" i="26" s="1"/>
  <c r="H509" i="26" s="1"/>
  <c r="I509" i="26" s="1"/>
  <c r="J509" i="26" s="1"/>
  <c r="K509" i="26" s="1"/>
  <c r="F485" i="26"/>
  <c r="G485" i="26" s="1"/>
  <c r="H485" i="26" s="1"/>
  <c r="I485" i="26" s="1"/>
  <c r="J485" i="26" s="1"/>
  <c r="K485" i="26" s="1"/>
  <c r="E1001" i="26"/>
  <c r="F977" i="26"/>
  <c r="G977" i="26" s="1"/>
  <c r="H977" i="26" s="1"/>
  <c r="I977" i="26" s="1"/>
  <c r="J977" i="26" s="1"/>
  <c r="K977" i="26" s="1"/>
  <c r="E985" i="26"/>
  <c r="F985" i="26" s="1"/>
  <c r="G985" i="26" s="1"/>
  <c r="H985" i="26" s="1"/>
  <c r="I985" i="26" s="1"/>
  <c r="J985" i="26" s="1"/>
  <c r="K985" i="26" s="1"/>
  <c r="E981" i="26"/>
  <c r="F981" i="26" s="1"/>
  <c r="G981" i="26" s="1"/>
  <c r="H981" i="26" s="1"/>
  <c r="I981" i="26" s="1"/>
  <c r="J981" i="26" s="1"/>
  <c r="K981" i="26" s="1"/>
  <c r="E514" i="26"/>
  <c r="F514" i="26" s="1"/>
  <c r="G514" i="26" s="1"/>
  <c r="H514" i="26" s="1"/>
  <c r="I514" i="26" s="1"/>
  <c r="J514" i="26" s="1"/>
  <c r="K514" i="26" s="1"/>
  <c r="E510" i="26"/>
  <c r="F510" i="26" s="1"/>
  <c r="G510" i="26" s="1"/>
  <c r="H510" i="26" s="1"/>
  <c r="I510" i="26" s="1"/>
  <c r="J510" i="26" s="1"/>
  <c r="K510" i="26" s="1"/>
  <c r="F486" i="26"/>
  <c r="G486" i="26" s="1"/>
  <c r="H486" i="26" s="1"/>
  <c r="I486" i="26" s="1"/>
  <c r="J486" i="26" s="1"/>
  <c r="K486" i="26" s="1"/>
  <c r="F965" i="26"/>
  <c r="G965" i="26" s="1"/>
  <c r="H965" i="26" s="1"/>
  <c r="I965" i="26" s="1"/>
  <c r="J965" i="26" s="1"/>
  <c r="K965" i="26" s="1"/>
  <c r="E993" i="26"/>
  <c r="F993" i="26" s="1"/>
  <c r="G993" i="26" s="1"/>
  <c r="H993" i="26" s="1"/>
  <c r="I993" i="26" s="1"/>
  <c r="J993" i="26" s="1"/>
  <c r="K993" i="26" s="1"/>
  <c r="E989" i="26"/>
  <c r="F498" i="26"/>
  <c r="G498" i="26" s="1"/>
  <c r="H498" i="26" s="1"/>
  <c r="I498" i="26" s="1"/>
  <c r="J498" i="26" s="1"/>
  <c r="K498" i="26" s="1"/>
  <c r="E506" i="26"/>
  <c r="F506" i="26" s="1"/>
  <c r="G506" i="26" s="1"/>
  <c r="H506" i="26" s="1"/>
  <c r="I506" i="26" s="1"/>
  <c r="J506" i="26" s="1"/>
  <c r="K506" i="26" s="1"/>
  <c r="E502" i="26"/>
  <c r="F502" i="26" s="1"/>
  <c r="G502" i="26" s="1"/>
  <c r="H502" i="26" s="1"/>
  <c r="I502" i="26" s="1"/>
  <c r="J502" i="26" s="1"/>
  <c r="K502" i="26" s="1"/>
  <c r="F496" i="26"/>
  <c r="G496" i="26" s="1"/>
  <c r="H496" i="26" s="1"/>
  <c r="I496" i="26" s="1"/>
  <c r="J496" i="26" s="1"/>
  <c r="K496" i="26" s="1"/>
  <c r="F504" i="26"/>
  <c r="G504" i="26" s="1"/>
  <c r="H504" i="26" s="1"/>
  <c r="I504" i="26" s="1"/>
  <c r="J504" i="26" s="1"/>
  <c r="K504" i="26" s="1"/>
  <c r="F500" i="26"/>
  <c r="G500" i="26" s="1"/>
  <c r="H500" i="26" s="1"/>
  <c r="I500" i="26" s="1"/>
  <c r="J500" i="26" s="1"/>
  <c r="K500" i="26" s="1"/>
  <c r="E512" i="26" l="1"/>
  <c r="F512" i="26" s="1"/>
  <c r="G512" i="26" s="1"/>
  <c r="H512" i="26" s="1"/>
  <c r="I512" i="26" s="1"/>
  <c r="J512" i="26" s="1"/>
  <c r="K512" i="26" s="1"/>
  <c r="F980" i="26"/>
  <c r="G980" i="26" s="1"/>
  <c r="H980" i="26" s="1"/>
  <c r="I980" i="26" s="1"/>
  <c r="J980" i="26" s="1"/>
  <c r="K980" i="26" s="1"/>
  <c r="F976" i="26"/>
  <c r="G976" i="26" s="1"/>
  <c r="H976" i="26" s="1"/>
  <c r="I976" i="26" s="1"/>
  <c r="J976" i="26" s="1"/>
  <c r="K976" i="26" s="1"/>
  <c r="F984" i="26"/>
  <c r="G984" i="26" s="1"/>
  <c r="H984" i="26" s="1"/>
  <c r="I984" i="26" s="1"/>
  <c r="J984" i="26" s="1"/>
  <c r="K984" i="26" s="1"/>
  <c r="F484" i="26"/>
  <c r="G484" i="26" s="1"/>
  <c r="H484" i="26" s="1"/>
  <c r="I484" i="26" s="1"/>
  <c r="J484" i="26" s="1"/>
  <c r="K484" i="26" s="1"/>
  <c r="F473" i="26"/>
  <c r="G473" i="26" s="1"/>
  <c r="H473" i="26" s="1"/>
  <c r="I473" i="26" s="1"/>
  <c r="J473" i="26" s="1"/>
  <c r="K473" i="26" s="1"/>
  <c r="E481" i="26"/>
  <c r="F481" i="26" s="1"/>
  <c r="G481" i="26" s="1"/>
  <c r="H481" i="26" s="1"/>
  <c r="I481" i="26" s="1"/>
  <c r="J481" i="26" s="1"/>
  <c r="K481" i="26" s="1"/>
  <c r="E477" i="26"/>
  <c r="F477" i="26" s="1"/>
  <c r="G477" i="26" s="1"/>
  <c r="H477" i="26" s="1"/>
  <c r="I477" i="26" s="1"/>
  <c r="J477" i="26" s="1"/>
  <c r="K477" i="26" s="1"/>
  <c r="E497" i="26"/>
  <c r="F471" i="26"/>
  <c r="G471" i="26" s="1"/>
  <c r="H471" i="26" s="1"/>
  <c r="I471" i="26" s="1"/>
  <c r="J471" i="26" s="1"/>
  <c r="K471" i="26" s="1"/>
  <c r="E475" i="26"/>
  <c r="F475" i="26" s="1"/>
  <c r="G475" i="26" s="1"/>
  <c r="H475" i="26" s="1"/>
  <c r="I475" i="26" s="1"/>
  <c r="J475" i="26" s="1"/>
  <c r="K475" i="26" s="1"/>
  <c r="E483" i="26"/>
  <c r="F483" i="26" s="1"/>
  <c r="G483" i="26" s="1"/>
  <c r="H483" i="26" s="1"/>
  <c r="I483" i="26" s="1"/>
  <c r="J483" i="26" s="1"/>
  <c r="K483" i="26" s="1"/>
  <c r="E495" i="26"/>
  <c r="E487" i="26"/>
  <c r="F487" i="26" s="1"/>
  <c r="G487" i="26" s="1"/>
  <c r="H487" i="26" s="1"/>
  <c r="I487" i="26" s="1"/>
  <c r="J487" i="26" s="1"/>
  <c r="K487" i="26" s="1"/>
  <c r="E479" i="26"/>
  <c r="F479" i="26" s="1"/>
  <c r="G479" i="26" s="1"/>
  <c r="H479" i="26" s="1"/>
  <c r="I479" i="26" s="1"/>
  <c r="J479" i="26" s="1"/>
  <c r="K479" i="26" s="1"/>
  <c r="F966" i="26"/>
  <c r="G966" i="26" s="1"/>
  <c r="H966" i="26" s="1"/>
  <c r="I966" i="26" s="1"/>
  <c r="J966" i="26" s="1"/>
  <c r="K966" i="26" s="1"/>
  <c r="E994" i="26"/>
  <c r="F994" i="26" s="1"/>
  <c r="G994" i="26" s="1"/>
  <c r="H994" i="26" s="1"/>
  <c r="I994" i="26" s="1"/>
  <c r="J994" i="26" s="1"/>
  <c r="K994" i="26" s="1"/>
  <c r="E990" i="26"/>
  <c r="F964" i="26"/>
  <c r="G964" i="26" s="1"/>
  <c r="H964" i="26" s="1"/>
  <c r="I964" i="26" s="1"/>
  <c r="J964" i="26" s="1"/>
  <c r="K964" i="26" s="1"/>
  <c r="E992" i="26"/>
  <c r="F992" i="26" s="1"/>
  <c r="G992" i="26" s="1"/>
  <c r="H992" i="26" s="1"/>
  <c r="I992" i="26" s="1"/>
  <c r="J992" i="26" s="1"/>
  <c r="K992" i="26" s="1"/>
  <c r="E988" i="26"/>
  <c r="E986" i="26"/>
  <c r="F986" i="26" s="1"/>
  <c r="G986" i="26" s="1"/>
  <c r="H986" i="26" s="1"/>
  <c r="I986" i="26" s="1"/>
  <c r="J986" i="26" s="1"/>
  <c r="K986" i="26" s="1"/>
  <c r="E982" i="26"/>
  <c r="F982" i="26" s="1"/>
  <c r="G982" i="26" s="1"/>
  <c r="H982" i="26" s="1"/>
  <c r="I982" i="26" s="1"/>
  <c r="J982" i="26" s="1"/>
  <c r="K982" i="26" s="1"/>
  <c r="F978" i="26"/>
  <c r="G978" i="26" s="1"/>
  <c r="H978" i="26" s="1"/>
  <c r="I978" i="26" s="1"/>
  <c r="J978" i="26" s="1"/>
  <c r="K978" i="26" s="1"/>
  <c r="E1002" i="26"/>
  <c r="F1001" i="26"/>
  <c r="G1001" i="26" s="1"/>
  <c r="H1001" i="26" s="1"/>
  <c r="I1001" i="26" s="1"/>
  <c r="J1001" i="26" s="1"/>
  <c r="K1001" i="26" s="1"/>
  <c r="E1009" i="26"/>
  <c r="F1009" i="26" s="1"/>
  <c r="G1009" i="26" s="1"/>
  <c r="H1009" i="26" s="1"/>
  <c r="I1009" i="26" s="1"/>
  <c r="J1009" i="26" s="1"/>
  <c r="K1009" i="26" s="1"/>
  <c r="E1005" i="26"/>
  <c r="F1005" i="26" s="1"/>
  <c r="G1005" i="26" s="1"/>
  <c r="H1005" i="26" s="1"/>
  <c r="I1005" i="26" s="1"/>
  <c r="J1005" i="26" s="1"/>
  <c r="K1005" i="26" s="1"/>
  <c r="E1017" i="26"/>
  <c r="F1017" i="26" s="1"/>
  <c r="G1017" i="26" s="1"/>
  <c r="H1017" i="26" s="1"/>
  <c r="I1017" i="26" s="1"/>
  <c r="J1017" i="26" s="1"/>
  <c r="K1017" i="26" s="1"/>
  <c r="E1013" i="26"/>
  <c r="F1013" i="26" s="1"/>
  <c r="G1013" i="26" s="1"/>
  <c r="H1013" i="26" s="1"/>
  <c r="I1013" i="26" s="1"/>
  <c r="J1013" i="26" s="1"/>
  <c r="K1013" i="26" s="1"/>
  <c r="F989" i="26"/>
  <c r="G989" i="26" s="1"/>
  <c r="H989" i="26" s="1"/>
  <c r="I989" i="26" s="1"/>
  <c r="J989" i="26" s="1"/>
  <c r="K989" i="26" s="1"/>
  <c r="F1000" i="26"/>
  <c r="G1000" i="26" s="1"/>
  <c r="H1000" i="26" s="1"/>
  <c r="I1000" i="26" s="1"/>
  <c r="J1000" i="26" s="1"/>
  <c r="K1000" i="26" s="1"/>
  <c r="F1008" i="26"/>
  <c r="G1008" i="26" s="1"/>
  <c r="H1008" i="26" s="1"/>
  <c r="I1008" i="26" s="1"/>
  <c r="J1008" i="26" s="1"/>
  <c r="K1008" i="26" s="1"/>
  <c r="F1004" i="26"/>
  <c r="G1004" i="26" s="1"/>
  <c r="H1004" i="26" s="1"/>
  <c r="I1004" i="26" s="1"/>
  <c r="J1004" i="26" s="1"/>
  <c r="K1004" i="26" s="1"/>
  <c r="E501" i="26" l="1"/>
  <c r="F501" i="26" s="1"/>
  <c r="G501" i="26" s="1"/>
  <c r="H501" i="26" s="1"/>
  <c r="I501" i="26" s="1"/>
  <c r="J501" i="26" s="1"/>
  <c r="K501" i="26" s="1"/>
  <c r="F497" i="26"/>
  <c r="G497" i="26" s="1"/>
  <c r="H497" i="26" s="1"/>
  <c r="I497" i="26" s="1"/>
  <c r="J497" i="26" s="1"/>
  <c r="K497" i="26" s="1"/>
  <c r="E505" i="26"/>
  <c r="F505" i="26" s="1"/>
  <c r="G505" i="26" s="1"/>
  <c r="H505" i="26" s="1"/>
  <c r="I505" i="26" s="1"/>
  <c r="J505" i="26" s="1"/>
  <c r="K505" i="26" s="1"/>
  <c r="E507" i="26"/>
  <c r="F507" i="26" s="1"/>
  <c r="G507" i="26" s="1"/>
  <c r="H507" i="26" s="1"/>
  <c r="I507" i="26" s="1"/>
  <c r="J507" i="26" s="1"/>
  <c r="K507" i="26" s="1"/>
  <c r="E503" i="26"/>
  <c r="F503" i="26" s="1"/>
  <c r="G503" i="26" s="1"/>
  <c r="H503" i="26" s="1"/>
  <c r="I503" i="26" s="1"/>
  <c r="J503" i="26" s="1"/>
  <c r="K503" i="26" s="1"/>
  <c r="E511" i="26"/>
  <c r="F511" i="26" s="1"/>
  <c r="G511" i="26" s="1"/>
  <c r="H511" i="26" s="1"/>
  <c r="I511" i="26" s="1"/>
  <c r="J511" i="26" s="1"/>
  <c r="K511" i="26" s="1"/>
  <c r="F495" i="26"/>
  <c r="G495" i="26" s="1"/>
  <c r="H495" i="26" s="1"/>
  <c r="I495" i="26" s="1"/>
  <c r="J495" i="26" s="1"/>
  <c r="K495" i="26" s="1"/>
  <c r="E499" i="26"/>
  <c r="F499" i="26" s="1"/>
  <c r="G499" i="26" s="1"/>
  <c r="H499" i="26" s="1"/>
  <c r="I499" i="26" s="1"/>
  <c r="J499" i="26" s="1"/>
  <c r="K499" i="26" s="1"/>
  <c r="E1018" i="26"/>
  <c r="F1018" i="26" s="1"/>
  <c r="G1018" i="26" s="1"/>
  <c r="H1018" i="26" s="1"/>
  <c r="I1018" i="26" s="1"/>
  <c r="J1018" i="26" s="1"/>
  <c r="K1018" i="26" s="1"/>
  <c r="E1014" i="26"/>
  <c r="F1014" i="26" s="1"/>
  <c r="G1014" i="26" s="1"/>
  <c r="H1014" i="26" s="1"/>
  <c r="I1014" i="26" s="1"/>
  <c r="J1014" i="26" s="1"/>
  <c r="K1014" i="26" s="1"/>
  <c r="F990" i="26"/>
  <c r="G990" i="26" s="1"/>
  <c r="H990" i="26" s="1"/>
  <c r="I990" i="26" s="1"/>
  <c r="J990" i="26" s="1"/>
  <c r="K990" i="26" s="1"/>
  <c r="E1016" i="26"/>
  <c r="F1016" i="26" s="1"/>
  <c r="G1016" i="26" s="1"/>
  <c r="H1016" i="26" s="1"/>
  <c r="I1016" i="26" s="1"/>
  <c r="J1016" i="26" s="1"/>
  <c r="K1016" i="26" s="1"/>
  <c r="E1012" i="26"/>
  <c r="F1012" i="26" s="1"/>
  <c r="G1012" i="26" s="1"/>
  <c r="H1012" i="26" s="1"/>
  <c r="I1012" i="26" s="1"/>
  <c r="J1012" i="26" s="1"/>
  <c r="K1012" i="26" s="1"/>
  <c r="F988" i="26"/>
  <c r="G988" i="26" s="1"/>
  <c r="H988" i="26" s="1"/>
  <c r="I988" i="26" s="1"/>
  <c r="J988" i="26" s="1"/>
  <c r="K988" i="26" s="1"/>
  <c r="F1002" i="26"/>
  <c r="G1002" i="26" s="1"/>
  <c r="H1002" i="26" s="1"/>
  <c r="I1002" i="26" s="1"/>
  <c r="J1002" i="26" s="1"/>
  <c r="K1002" i="26" s="1"/>
  <c r="E1010" i="26"/>
  <c r="F1010" i="26" s="1"/>
  <c r="G1010" i="26" s="1"/>
  <c r="H1010" i="26" s="1"/>
  <c r="I1010" i="26" s="1"/>
  <c r="J1010" i="26" s="1"/>
  <c r="K1010" i="26" s="1"/>
  <c r="E1006" i="26"/>
  <c r="F1006" i="26" s="1"/>
  <c r="G1006" i="26" s="1"/>
  <c r="H1006" i="26" s="1"/>
  <c r="I1006" i="26" s="1"/>
  <c r="J1006" i="26" s="1"/>
  <c r="K1006" i="26" s="1"/>
  <c r="T2" i="5"/>
  <c r="T4" i="5" s="1"/>
  <c r="C35" i="25" l="1"/>
  <c r="C32" i="25"/>
  <c r="C34" i="25"/>
  <c r="C33" i="25"/>
  <c r="S42" i="5" l="1"/>
  <c r="B25" i="25"/>
  <c r="B24" i="25"/>
  <c r="C130" i="25" l="1"/>
  <c r="D20" i="4"/>
  <c r="I18" i="3"/>
  <c r="I18" i="31"/>
  <c r="K16" i="31"/>
  <c r="B16" i="31"/>
  <c r="K16" i="3"/>
  <c r="AN67" i="5" l="1"/>
  <c r="K31" i="30"/>
  <c r="K30" i="30"/>
  <c r="K29" i="30"/>
  <c r="K28" i="30"/>
  <c r="K27" i="30"/>
  <c r="K26" i="30"/>
  <c r="K25" i="30"/>
  <c r="K21" i="30"/>
  <c r="K18" i="30"/>
  <c r="K15" i="30"/>
  <c r="K14" i="30"/>
  <c r="K13" i="30"/>
  <c r="K12" i="30"/>
  <c r="C7" i="30"/>
  <c r="C6" i="30"/>
  <c r="O42" i="30" s="1"/>
  <c r="P42" i="30" s="1"/>
  <c r="F5" i="30"/>
  <c r="C5" i="30"/>
  <c r="F4" i="30"/>
  <c r="C4" i="30"/>
  <c r="C31" i="25"/>
  <c r="O30" i="30" l="1"/>
  <c r="E30" i="30" s="1"/>
  <c r="A30" i="30" s="1"/>
  <c r="O20" i="30"/>
  <c r="E20" i="30" s="1"/>
  <c r="A20" i="30" s="1"/>
  <c r="O28" i="30"/>
  <c r="E28" i="30" s="1"/>
  <c r="A28" i="30" s="1"/>
  <c r="O26" i="30"/>
  <c r="E26" i="30" s="1"/>
  <c r="A26" i="30" s="1"/>
  <c r="O24" i="30"/>
  <c r="E24" i="30" s="1"/>
  <c r="A24" i="30" s="1"/>
  <c r="O13" i="30"/>
  <c r="E13" i="30" s="1"/>
  <c r="A13" i="30" s="1"/>
  <c r="O15" i="30"/>
  <c r="E15" i="30" s="1"/>
  <c r="A15" i="30" s="1"/>
  <c r="O23" i="30"/>
  <c r="E23" i="30" s="1"/>
  <c r="A23" i="30" s="1"/>
  <c r="O21" i="30"/>
  <c r="E21" i="30" s="1"/>
  <c r="A21" i="30" s="1"/>
  <c r="O25" i="30"/>
  <c r="E25" i="30" s="1"/>
  <c r="A25" i="30" s="1"/>
  <c r="O27" i="30"/>
  <c r="E27" i="30" s="1"/>
  <c r="A27" i="30" s="1"/>
  <c r="O29" i="30"/>
  <c r="E29" i="30" s="1"/>
  <c r="A29" i="30" s="1"/>
  <c r="O14" i="30"/>
  <c r="E14" i="30" s="1"/>
  <c r="A14" i="30" s="1"/>
  <c r="O19" i="30"/>
  <c r="E19" i="30" s="1"/>
  <c r="A19" i="30" s="1"/>
  <c r="O22" i="30"/>
  <c r="E22" i="30" s="1"/>
  <c r="A22" i="30" s="1"/>
  <c r="O17" i="30"/>
  <c r="E17" i="30" s="1"/>
  <c r="A17" i="30" s="1"/>
  <c r="O18" i="30"/>
  <c r="E18" i="30" s="1"/>
  <c r="A18" i="30" s="1"/>
  <c r="O35" i="30"/>
  <c r="P35" i="30" s="1"/>
  <c r="O40" i="30"/>
  <c r="P40" i="30" s="1"/>
  <c r="O41" i="30"/>
  <c r="P41" i="30" s="1"/>
  <c r="O16" i="30"/>
  <c r="E16" i="30" s="1"/>
  <c r="A16" i="30" s="1"/>
  <c r="AC61" i="5" l="1"/>
  <c r="AC60" i="5"/>
  <c r="AC59" i="5"/>
  <c r="AC58" i="5"/>
  <c r="AC57" i="5"/>
  <c r="AC56" i="5"/>
  <c r="AC55" i="5"/>
  <c r="AC54" i="5"/>
  <c r="AC53" i="5"/>
  <c r="AC52" i="5"/>
  <c r="AC51" i="5"/>
  <c r="AC50" i="5"/>
  <c r="AC49" i="5"/>
  <c r="AC48" i="5"/>
  <c r="AC47" i="5"/>
  <c r="AC46" i="5"/>
  <c r="AC45" i="5"/>
  <c r="AC44" i="5"/>
  <c r="AC43" i="5"/>
  <c r="AC42" i="5"/>
  <c r="S42" i="25"/>
  <c r="AC42" i="25" l="1"/>
  <c r="AC43" i="25"/>
  <c r="AC44" i="25"/>
  <c r="AC45" i="25"/>
  <c r="AC46" i="25"/>
  <c r="AC47" i="25"/>
  <c r="AC48" i="25"/>
  <c r="AC49" i="25"/>
  <c r="AC50" i="25"/>
  <c r="AC51" i="25"/>
  <c r="AC52" i="25"/>
  <c r="AC53" i="25"/>
  <c r="AC54" i="25"/>
  <c r="AC55" i="25"/>
  <c r="AC56" i="25"/>
  <c r="AC57" i="25"/>
  <c r="AC58" i="25"/>
  <c r="AC59" i="25"/>
  <c r="AC60" i="25"/>
  <c r="AC61" i="25"/>
  <c r="F42" i="5" l="1"/>
  <c r="G42" i="5" s="1"/>
  <c r="H42" i="5" s="1"/>
  <c r="I42" i="5" s="1"/>
  <c r="J42" i="5" s="1"/>
  <c r="K42" i="5" s="1"/>
  <c r="AI42" i="5" s="1"/>
  <c r="F43" i="5"/>
  <c r="F42" i="30"/>
  <c r="F41" i="30"/>
  <c r="F40" i="30"/>
  <c r="F35" i="30"/>
  <c r="T2" i="25"/>
  <c r="T4" i="25" s="1"/>
  <c r="C130" i="5"/>
  <c r="AD42" i="5" l="1"/>
  <c r="C36" i="25"/>
  <c r="L42" i="5"/>
  <c r="AJ42" i="5" s="1"/>
  <c r="M42" i="5" l="1"/>
  <c r="AK42" i="5" s="1"/>
  <c r="N42" i="5" l="1"/>
  <c r="AL42" i="5" s="1"/>
  <c r="T42" i="5" l="1"/>
  <c r="AE42" i="5" s="1"/>
  <c r="B15" i="25" l="1"/>
  <c r="C36" i="5" l="1"/>
  <c r="F43" i="30"/>
  <c r="B14" i="25" l="1"/>
  <c r="B13" i="25"/>
  <c r="B12" i="25"/>
  <c r="B11" i="25"/>
  <c r="B10" i="25"/>
  <c r="B9" i="25"/>
  <c r="B8" i="25"/>
  <c r="B7" i="25"/>
  <c r="B6" i="25"/>
  <c r="B5" i="25"/>
  <c r="B4" i="25"/>
  <c r="B2" i="25"/>
  <c r="C80" i="25" l="1"/>
  <c r="F42" i="4"/>
  <c r="F41" i="4"/>
  <c r="F40" i="4"/>
  <c r="F35" i="4"/>
  <c r="Y43" i="25"/>
  <c r="Z43" i="25" s="1"/>
  <c r="AA43" i="25" s="1"/>
  <c r="Y44" i="25"/>
  <c r="Z44" i="25" s="1"/>
  <c r="AA44" i="25" s="1"/>
  <c r="Y45" i="25"/>
  <c r="Z45" i="25" s="1"/>
  <c r="AA45" i="25" s="1"/>
  <c r="Y46" i="25"/>
  <c r="Z46" i="25" s="1"/>
  <c r="AA46" i="25" s="1"/>
  <c r="Y47" i="25"/>
  <c r="Z47" i="25" s="1"/>
  <c r="AA47" i="25" s="1"/>
  <c r="Y48" i="25"/>
  <c r="Z48" i="25" s="1"/>
  <c r="AA48" i="25" s="1"/>
  <c r="Y49" i="25"/>
  <c r="Z49" i="25" s="1"/>
  <c r="AA49" i="25" s="1"/>
  <c r="Y50" i="25"/>
  <c r="Z50" i="25" s="1"/>
  <c r="AA50" i="25" s="1"/>
  <c r="Y51" i="25"/>
  <c r="Z51" i="25" s="1"/>
  <c r="AA51" i="25" s="1"/>
  <c r="Y52" i="25"/>
  <c r="Z52" i="25" s="1"/>
  <c r="AA52" i="25" s="1"/>
  <c r="Y53" i="25"/>
  <c r="Z53" i="25" s="1"/>
  <c r="AA53" i="25" s="1"/>
  <c r="Y54" i="25"/>
  <c r="Z54" i="25" s="1"/>
  <c r="AA54" i="25" s="1"/>
  <c r="Y55" i="25"/>
  <c r="Z55" i="25" s="1"/>
  <c r="AA55" i="25" s="1"/>
  <c r="Y56" i="25"/>
  <c r="Z56" i="25" s="1"/>
  <c r="AA56" i="25" s="1"/>
  <c r="Y57" i="25"/>
  <c r="Z57" i="25" s="1"/>
  <c r="AA57" i="25" s="1"/>
  <c r="Y58" i="25"/>
  <c r="Z58" i="25" s="1"/>
  <c r="AA58" i="25" s="1"/>
  <c r="Y59" i="25"/>
  <c r="Z59" i="25" s="1"/>
  <c r="AA59" i="25" s="1"/>
  <c r="Y60" i="25"/>
  <c r="Z60" i="25" s="1"/>
  <c r="AA60" i="25" s="1"/>
  <c r="Y61" i="25"/>
  <c r="Z61" i="25" s="1"/>
  <c r="AA61" i="25" s="1"/>
  <c r="AN90" i="25"/>
  <c r="D20" i="30" s="1"/>
  <c r="K20" i="30" s="1"/>
  <c r="AN89" i="25"/>
  <c r="D24" i="30" s="1"/>
  <c r="K24" i="30" s="1"/>
  <c r="AN72" i="25"/>
  <c r="D43" i="30" s="1"/>
  <c r="AN71" i="25"/>
  <c r="D39" i="30" s="1"/>
  <c r="AN70" i="25"/>
  <c r="D38" i="30" s="1"/>
  <c r="AN69" i="25"/>
  <c r="D37" i="30" s="1"/>
  <c r="AN68" i="25"/>
  <c r="D36" i="30" s="1"/>
  <c r="AN67" i="25"/>
  <c r="S61" i="25"/>
  <c r="F61" i="25"/>
  <c r="S60" i="25"/>
  <c r="F60" i="25"/>
  <c r="S59" i="25"/>
  <c r="F59" i="25"/>
  <c r="S58" i="25"/>
  <c r="F58" i="25"/>
  <c r="S57" i="25"/>
  <c r="F57" i="25"/>
  <c r="S56" i="25"/>
  <c r="F56" i="25"/>
  <c r="S55" i="25"/>
  <c r="F55" i="25"/>
  <c r="S54" i="25"/>
  <c r="F54" i="25"/>
  <c r="S53" i="25"/>
  <c r="F53" i="25"/>
  <c r="S52" i="25"/>
  <c r="F52" i="25"/>
  <c r="S51" i="25"/>
  <c r="F51" i="25"/>
  <c r="S50" i="25"/>
  <c r="F50" i="25"/>
  <c r="S49" i="25"/>
  <c r="F49" i="25"/>
  <c r="S48" i="25"/>
  <c r="F48" i="25"/>
  <c r="S47" i="25"/>
  <c r="F47" i="25"/>
  <c r="S46" i="25"/>
  <c r="F46" i="25"/>
  <c r="S45" i="25"/>
  <c r="F45" i="25"/>
  <c r="S44" i="25"/>
  <c r="F44" i="25"/>
  <c r="S43" i="25"/>
  <c r="F43" i="25"/>
  <c r="F42" i="25"/>
  <c r="AD42" i="25" s="1"/>
  <c r="AD43" i="25" l="1"/>
  <c r="AD45" i="25"/>
  <c r="AD47" i="25"/>
  <c r="AD49" i="25"/>
  <c r="AD51" i="25"/>
  <c r="AD53" i="25"/>
  <c r="AD55" i="25"/>
  <c r="AD57" i="25"/>
  <c r="AD59" i="25"/>
  <c r="AD61" i="25"/>
  <c r="AD44" i="25"/>
  <c r="AD46" i="25"/>
  <c r="AD48" i="25"/>
  <c r="AD50" i="25"/>
  <c r="AD52" i="25"/>
  <c r="AD54" i="25"/>
  <c r="AD56" i="25"/>
  <c r="AD58" i="25"/>
  <c r="AD60" i="25"/>
  <c r="T57" i="25"/>
  <c r="T59" i="25"/>
  <c r="T61" i="25"/>
  <c r="T45" i="25"/>
  <c r="T49" i="25"/>
  <c r="T51" i="25"/>
  <c r="T53" i="25"/>
  <c r="T44" i="25"/>
  <c r="T46" i="25"/>
  <c r="T48" i="25"/>
  <c r="T50" i="25"/>
  <c r="AE50" i="25" s="1"/>
  <c r="T52" i="25"/>
  <c r="T54" i="25"/>
  <c r="T56" i="25"/>
  <c r="T58" i="25"/>
  <c r="T60" i="25"/>
  <c r="G42" i="25"/>
  <c r="H42" i="25" s="1"/>
  <c r="G56" i="25"/>
  <c r="G45" i="25"/>
  <c r="H45" i="25" s="1"/>
  <c r="G49" i="25"/>
  <c r="H49" i="25" s="1"/>
  <c r="G46" i="25"/>
  <c r="G50" i="25"/>
  <c r="G58" i="25"/>
  <c r="H58" i="25" s="1"/>
  <c r="G47" i="25"/>
  <c r="H47" i="25" s="1"/>
  <c r="G51" i="25"/>
  <c r="G55" i="25"/>
  <c r="G57" i="25"/>
  <c r="H57" i="25" s="1"/>
  <c r="G59" i="25"/>
  <c r="G43" i="25"/>
  <c r="H43" i="25" s="1"/>
  <c r="F43" i="4"/>
  <c r="T42" i="25"/>
  <c r="G52" i="25"/>
  <c r="U59" i="25"/>
  <c r="U51" i="25"/>
  <c r="T55" i="25"/>
  <c r="AE55" i="25" s="1"/>
  <c r="G54" i="25"/>
  <c r="G60" i="25"/>
  <c r="T43" i="25"/>
  <c r="G44" i="25"/>
  <c r="G53" i="25"/>
  <c r="G61" i="25"/>
  <c r="R65" i="25"/>
  <c r="AC62" i="25"/>
  <c r="T47" i="25"/>
  <c r="AE47" i="25" s="1"/>
  <c r="G48" i="25"/>
  <c r="H56" i="25"/>
  <c r="R66" i="25"/>
  <c r="S43" i="5"/>
  <c r="AD43" i="5" s="1"/>
  <c r="S44" i="5"/>
  <c r="S45" i="5"/>
  <c r="S46" i="5"/>
  <c r="S47" i="5"/>
  <c r="S48" i="5"/>
  <c r="S49" i="5"/>
  <c r="S50" i="5"/>
  <c r="S51" i="5"/>
  <c r="S52" i="5"/>
  <c r="S53" i="5"/>
  <c r="S54" i="5"/>
  <c r="S55" i="5"/>
  <c r="S56" i="5"/>
  <c r="S57" i="5"/>
  <c r="S58" i="5"/>
  <c r="S59" i="5"/>
  <c r="S60" i="5"/>
  <c r="S61" i="5"/>
  <c r="U42" i="5"/>
  <c r="AF42" i="5" s="1"/>
  <c r="AE61" i="25" l="1"/>
  <c r="T55" i="5"/>
  <c r="T51" i="5"/>
  <c r="T58" i="5"/>
  <c r="T50" i="5"/>
  <c r="T46" i="5"/>
  <c r="T59" i="5"/>
  <c r="T47" i="5"/>
  <c r="T61" i="5"/>
  <c r="T53" i="5"/>
  <c r="T49" i="5"/>
  <c r="T45" i="5"/>
  <c r="T54" i="5"/>
  <c r="T57" i="5"/>
  <c r="T60" i="5"/>
  <c r="T56" i="5"/>
  <c r="T52" i="5"/>
  <c r="T48" i="5"/>
  <c r="T44" i="5"/>
  <c r="AE42" i="25"/>
  <c r="AE49" i="25"/>
  <c r="AE53" i="25"/>
  <c r="AE56" i="25"/>
  <c r="AE48" i="25"/>
  <c r="AE51" i="25"/>
  <c r="AE59" i="25"/>
  <c r="AE54" i="25"/>
  <c r="AE46" i="25"/>
  <c r="AE57" i="25"/>
  <c r="AE58" i="25"/>
  <c r="AE43" i="25"/>
  <c r="AE60" i="25"/>
  <c r="AE52" i="25"/>
  <c r="AE44" i="25"/>
  <c r="AE45" i="25"/>
  <c r="V59" i="25"/>
  <c r="U58" i="25"/>
  <c r="AF58" i="25" s="1"/>
  <c r="U50" i="25"/>
  <c r="U55" i="25"/>
  <c r="U54" i="25"/>
  <c r="U47" i="25"/>
  <c r="AF47" i="25" s="1"/>
  <c r="U46" i="25"/>
  <c r="V46" i="25" s="1"/>
  <c r="U60" i="25"/>
  <c r="U56" i="25"/>
  <c r="AF56" i="25" s="1"/>
  <c r="U52" i="25"/>
  <c r="U48" i="25"/>
  <c r="U44" i="25"/>
  <c r="U45" i="25"/>
  <c r="AF45" i="25" s="1"/>
  <c r="V51" i="25"/>
  <c r="U53" i="25"/>
  <c r="U49" i="25"/>
  <c r="AF49" i="25" s="1"/>
  <c r="U61" i="25"/>
  <c r="U57" i="25"/>
  <c r="AF57" i="25" s="1"/>
  <c r="H59" i="25"/>
  <c r="AF59" i="25" s="1"/>
  <c r="H51" i="25"/>
  <c r="AF51" i="25" s="1"/>
  <c r="H46" i="25"/>
  <c r="H55" i="25"/>
  <c r="H50" i="25"/>
  <c r="U42" i="25"/>
  <c r="AF42" i="25" s="1"/>
  <c r="R80" i="25"/>
  <c r="T43" i="5"/>
  <c r="V42" i="5"/>
  <c r="AG42" i="5" s="1"/>
  <c r="R77" i="25"/>
  <c r="R75" i="25"/>
  <c r="R76" i="25"/>
  <c r="R74" i="25"/>
  <c r="H60" i="25"/>
  <c r="I45" i="25"/>
  <c r="H52" i="25"/>
  <c r="U43" i="25"/>
  <c r="AF43" i="25" s="1"/>
  <c r="S66" i="25"/>
  <c r="H54" i="25"/>
  <c r="I49" i="25"/>
  <c r="I57" i="25"/>
  <c r="I58" i="25"/>
  <c r="H61" i="25"/>
  <c r="H44" i="25"/>
  <c r="H48" i="25"/>
  <c r="I47" i="25"/>
  <c r="I56" i="25"/>
  <c r="I43" i="25"/>
  <c r="R73" i="25"/>
  <c r="H53" i="25"/>
  <c r="I42" i="25"/>
  <c r="S65" i="25"/>
  <c r="AD62" i="25"/>
  <c r="U44" i="5" l="1"/>
  <c r="U52" i="5"/>
  <c r="U60" i="5"/>
  <c r="U54" i="5"/>
  <c r="U49" i="5"/>
  <c r="U61" i="5"/>
  <c r="U59" i="5"/>
  <c r="U50" i="5"/>
  <c r="U51" i="5"/>
  <c r="U43" i="5"/>
  <c r="U48" i="5"/>
  <c r="U56" i="5"/>
  <c r="U57" i="5"/>
  <c r="U45" i="5"/>
  <c r="U53" i="5"/>
  <c r="U47" i="5"/>
  <c r="U46" i="5"/>
  <c r="U58" i="5"/>
  <c r="U55" i="5"/>
  <c r="AF44" i="25"/>
  <c r="AF60" i="25"/>
  <c r="AF55" i="25"/>
  <c r="T66" i="25"/>
  <c r="AF53" i="25"/>
  <c r="AF48" i="25"/>
  <c r="AF46" i="25"/>
  <c r="AF50" i="25"/>
  <c r="AF52" i="25"/>
  <c r="AF61" i="25"/>
  <c r="AF54" i="25"/>
  <c r="W46" i="25"/>
  <c r="V61" i="25"/>
  <c r="V53" i="25"/>
  <c r="V45" i="25"/>
  <c r="AG45" i="25" s="1"/>
  <c r="V48" i="25"/>
  <c r="V56" i="25"/>
  <c r="AG56" i="25" s="1"/>
  <c r="V47" i="25"/>
  <c r="AG47" i="25" s="1"/>
  <c r="V55" i="25"/>
  <c r="V58" i="25"/>
  <c r="AG58" i="25" s="1"/>
  <c r="V57" i="25"/>
  <c r="AG57" i="25" s="1"/>
  <c r="V49" i="25"/>
  <c r="AG49" i="25" s="1"/>
  <c r="W51" i="25"/>
  <c r="V44" i="25"/>
  <c r="V52" i="25"/>
  <c r="V60" i="25"/>
  <c r="V43" i="25"/>
  <c r="AG43" i="25" s="1"/>
  <c r="V54" i="25"/>
  <c r="V50" i="25"/>
  <c r="W59" i="25"/>
  <c r="I59" i="25"/>
  <c r="AG59" i="25" s="1"/>
  <c r="I60" i="25"/>
  <c r="J60" i="25" s="1"/>
  <c r="I50" i="25"/>
  <c r="I46" i="25"/>
  <c r="AG46" i="25" s="1"/>
  <c r="S80" i="25"/>
  <c r="I55" i="25"/>
  <c r="I51" i="25"/>
  <c r="AG51" i="25" s="1"/>
  <c r="V42" i="25"/>
  <c r="AG42" i="25" s="1"/>
  <c r="W42" i="5"/>
  <c r="AH42" i="5" s="1"/>
  <c r="S77" i="25"/>
  <c r="S75" i="25"/>
  <c r="S74" i="25"/>
  <c r="S76" i="25"/>
  <c r="J45" i="25"/>
  <c r="J57" i="25"/>
  <c r="K57" i="25" s="1"/>
  <c r="AI57" i="25" s="1"/>
  <c r="I52" i="25"/>
  <c r="J52" i="25" s="1"/>
  <c r="AE62" i="25"/>
  <c r="T65" i="25"/>
  <c r="T80" i="25" s="1"/>
  <c r="J49" i="25"/>
  <c r="I54" i="25"/>
  <c r="R78" i="25"/>
  <c r="R82" i="25" s="1"/>
  <c r="J58" i="25"/>
  <c r="J56" i="25"/>
  <c r="J47" i="25"/>
  <c r="I48" i="25"/>
  <c r="I44" i="25"/>
  <c r="J42" i="25"/>
  <c r="I61" i="25"/>
  <c r="S73" i="25"/>
  <c r="I53" i="25"/>
  <c r="R84" i="25"/>
  <c r="J43" i="25"/>
  <c r="C80" i="5"/>
  <c r="J59" i="25" l="1"/>
  <c r="AH59" i="25" s="1"/>
  <c r="V58" i="5"/>
  <c r="V47" i="5"/>
  <c r="V45" i="5"/>
  <c r="V56" i="5"/>
  <c r="V43" i="5"/>
  <c r="V50" i="5"/>
  <c r="V61" i="5"/>
  <c r="V54" i="5"/>
  <c r="V52" i="5"/>
  <c r="V55" i="5"/>
  <c r="V46" i="5"/>
  <c r="V53" i="5"/>
  <c r="V57" i="5"/>
  <c r="V48" i="5"/>
  <c r="V51" i="5"/>
  <c r="V59" i="5"/>
  <c r="V49" i="5"/>
  <c r="V60" i="5"/>
  <c r="V44" i="5"/>
  <c r="AG52" i="25"/>
  <c r="AG54" i="25"/>
  <c r="AG44" i="25"/>
  <c r="AG48" i="25"/>
  <c r="AG61" i="25"/>
  <c r="AG55" i="25"/>
  <c r="AG50" i="25"/>
  <c r="AG60" i="25"/>
  <c r="AG53" i="25"/>
  <c r="W47" i="25"/>
  <c r="AH47" i="25" s="1"/>
  <c r="W50" i="25"/>
  <c r="W57" i="25"/>
  <c r="AH57" i="25" s="1"/>
  <c r="W55" i="25"/>
  <c r="W56" i="25"/>
  <c r="AH56" i="25" s="1"/>
  <c r="W45" i="25"/>
  <c r="AH45" i="25" s="1"/>
  <c r="W61" i="25"/>
  <c r="W49" i="25"/>
  <c r="AH49" i="25" s="1"/>
  <c r="W43" i="25"/>
  <c r="AH43" i="25" s="1"/>
  <c r="W52" i="25"/>
  <c r="AH52" i="25" s="1"/>
  <c r="W54" i="25"/>
  <c r="W60" i="25"/>
  <c r="AH60" i="25" s="1"/>
  <c r="W44" i="25"/>
  <c r="W58" i="25"/>
  <c r="AH58" i="25" s="1"/>
  <c r="W48" i="25"/>
  <c r="W53" i="25"/>
  <c r="AF62" i="25"/>
  <c r="J50" i="25"/>
  <c r="J51" i="25"/>
  <c r="AH51" i="25" s="1"/>
  <c r="J46" i="25"/>
  <c r="AH46" i="25" s="1"/>
  <c r="J55" i="25"/>
  <c r="W42" i="25"/>
  <c r="AH42" i="25" s="1"/>
  <c r="K45" i="25"/>
  <c r="AI45" i="25" s="1"/>
  <c r="T75" i="25"/>
  <c r="T76" i="25"/>
  <c r="T74" i="25"/>
  <c r="T77" i="25"/>
  <c r="T73" i="25"/>
  <c r="K49" i="25"/>
  <c r="AI49" i="25" s="1"/>
  <c r="J54" i="25"/>
  <c r="U66" i="25"/>
  <c r="J48" i="25"/>
  <c r="K56" i="25"/>
  <c r="AI56" i="25" s="1"/>
  <c r="R91" i="25"/>
  <c r="S84" i="25"/>
  <c r="S78" i="25"/>
  <c r="S82" i="25" s="1"/>
  <c r="L57" i="25"/>
  <c r="AJ57" i="25" s="1"/>
  <c r="K60" i="25"/>
  <c r="AI60" i="25" s="1"/>
  <c r="K58" i="25"/>
  <c r="AI58" i="25" s="1"/>
  <c r="K52" i="25"/>
  <c r="AI52" i="25" s="1"/>
  <c r="U65" i="25"/>
  <c r="J61" i="25"/>
  <c r="K43" i="25"/>
  <c r="AI43" i="25" s="1"/>
  <c r="J53" i="25"/>
  <c r="K42" i="25"/>
  <c r="AI42" i="25" s="1"/>
  <c r="J44" i="25"/>
  <c r="K47" i="25"/>
  <c r="AI47" i="25" s="1"/>
  <c r="K59" i="25"/>
  <c r="AI59" i="25" s="1"/>
  <c r="AN89" i="5"/>
  <c r="D24" i="4" s="1"/>
  <c r="W60" i="5" l="1"/>
  <c r="W59" i="5"/>
  <c r="W48" i="5"/>
  <c r="W53" i="5"/>
  <c r="W55" i="5"/>
  <c r="W54" i="5"/>
  <c r="W50" i="5"/>
  <c r="W56" i="5"/>
  <c r="W47" i="5"/>
  <c r="W44" i="5"/>
  <c r="W49" i="5"/>
  <c r="W51" i="5"/>
  <c r="W57" i="5"/>
  <c r="W46" i="5"/>
  <c r="W52" i="5"/>
  <c r="W61" i="5"/>
  <c r="W43" i="5"/>
  <c r="W45" i="5"/>
  <c r="W58" i="5"/>
  <c r="V66" i="25"/>
  <c r="AH53" i="25"/>
  <c r="AH48" i="25"/>
  <c r="AH55" i="25"/>
  <c r="AH54" i="25"/>
  <c r="AH61" i="25"/>
  <c r="AH44" i="25"/>
  <c r="AH50" i="25"/>
  <c r="L45" i="25"/>
  <c r="AJ45" i="25" s="1"/>
  <c r="V65" i="25"/>
  <c r="K55" i="25"/>
  <c r="AI55" i="25" s="1"/>
  <c r="K51" i="25"/>
  <c r="AI51" i="25" s="1"/>
  <c r="K46" i="25"/>
  <c r="AI46" i="25" s="1"/>
  <c r="K50" i="25"/>
  <c r="AI50" i="25" s="1"/>
  <c r="Y42" i="25"/>
  <c r="Z42" i="25" s="1"/>
  <c r="AA42" i="25" s="1"/>
  <c r="U80" i="25"/>
  <c r="U76" i="25"/>
  <c r="U74" i="25"/>
  <c r="U77" i="25"/>
  <c r="U75" i="25"/>
  <c r="T84" i="25"/>
  <c r="T78" i="25"/>
  <c r="T82" i="25" s="1"/>
  <c r="T91" i="25" s="1"/>
  <c r="L49" i="25"/>
  <c r="AJ49" i="25" s="1"/>
  <c r="K54" i="25"/>
  <c r="AI54" i="25" s="1"/>
  <c r="S91" i="25"/>
  <c r="K53" i="25"/>
  <c r="AI53" i="25" s="1"/>
  <c r="L58" i="25"/>
  <c r="AJ58" i="25" s="1"/>
  <c r="K48" i="25"/>
  <c r="AI48" i="25" s="1"/>
  <c r="L42" i="25"/>
  <c r="AJ42" i="25" s="1"/>
  <c r="L43" i="25"/>
  <c r="AJ43" i="25" s="1"/>
  <c r="L59" i="25"/>
  <c r="AJ59" i="25" s="1"/>
  <c r="L47" i="25"/>
  <c r="AJ47" i="25" s="1"/>
  <c r="K61" i="25"/>
  <c r="AI61" i="25" s="1"/>
  <c r="L52" i="25"/>
  <c r="AJ52" i="25" s="1"/>
  <c r="L60" i="25"/>
  <c r="AJ60" i="25" s="1"/>
  <c r="L56" i="25"/>
  <c r="AJ56" i="25" s="1"/>
  <c r="U73" i="25"/>
  <c r="M57" i="25"/>
  <c r="AK57" i="25" s="1"/>
  <c r="AG62" i="25"/>
  <c r="K44" i="25"/>
  <c r="AI44" i="25" s="1"/>
  <c r="AN68" i="5"/>
  <c r="AN69" i="5"/>
  <c r="AN70" i="5"/>
  <c r="AN71" i="5"/>
  <c r="AN72" i="5"/>
  <c r="D39" i="4" l="1"/>
  <c r="D38" i="4"/>
  <c r="D37" i="4"/>
  <c r="D36" i="4"/>
  <c r="W65" i="25"/>
  <c r="V77" i="25"/>
  <c r="M45" i="25"/>
  <c r="AK45" i="25" s="1"/>
  <c r="V74" i="25"/>
  <c r="W66" i="25"/>
  <c r="W77" i="25" s="1"/>
  <c r="V73" i="25"/>
  <c r="V76" i="25"/>
  <c r="V80" i="25"/>
  <c r="V75" i="25"/>
  <c r="L50" i="25"/>
  <c r="AJ50" i="25" s="1"/>
  <c r="L51" i="25"/>
  <c r="AJ51" i="25" s="1"/>
  <c r="L46" i="25"/>
  <c r="AJ46" i="25" s="1"/>
  <c r="L55" i="25"/>
  <c r="AJ55" i="25" s="1"/>
  <c r="M49" i="25"/>
  <c r="AK49" i="25" s="1"/>
  <c r="AH62" i="25"/>
  <c r="X66" i="25"/>
  <c r="L54" i="25"/>
  <c r="AJ54" i="25" s="1"/>
  <c r="L44" i="25"/>
  <c r="AJ44" i="25" s="1"/>
  <c r="N57" i="25"/>
  <c r="AL57" i="25" s="1"/>
  <c r="M60" i="25"/>
  <c r="AK60" i="25" s="1"/>
  <c r="L61" i="25"/>
  <c r="AJ61" i="25" s="1"/>
  <c r="M59" i="25"/>
  <c r="AK59" i="25" s="1"/>
  <c r="X65" i="25"/>
  <c r="L48" i="25"/>
  <c r="AJ48" i="25" s="1"/>
  <c r="M56" i="25"/>
  <c r="AK56" i="25" s="1"/>
  <c r="M47" i="25"/>
  <c r="AK47" i="25" s="1"/>
  <c r="N45" i="25"/>
  <c r="AL45" i="25" s="1"/>
  <c r="M58" i="25"/>
  <c r="AK58" i="25" s="1"/>
  <c r="U84" i="25"/>
  <c r="M52" i="25"/>
  <c r="AK52" i="25" s="1"/>
  <c r="L53" i="25"/>
  <c r="AJ53" i="25" s="1"/>
  <c r="U78" i="25"/>
  <c r="M43" i="25"/>
  <c r="AK43" i="25" s="1"/>
  <c r="M42" i="25"/>
  <c r="AK42" i="25" s="1"/>
  <c r="D43" i="4"/>
  <c r="W80" i="25" l="1"/>
  <c r="W76" i="25"/>
  <c r="W74" i="25"/>
  <c r="V84" i="25"/>
  <c r="V78" i="25"/>
  <c r="V82" i="25" s="1"/>
  <c r="V91" i="25" s="1"/>
  <c r="W75" i="25"/>
  <c r="W73" i="25"/>
  <c r="M55" i="25"/>
  <c r="AK55" i="25" s="1"/>
  <c r="M51" i="25"/>
  <c r="AK51" i="25" s="1"/>
  <c r="M46" i="25"/>
  <c r="AK46" i="25" s="1"/>
  <c r="M50" i="25"/>
  <c r="AK50" i="25" s="1"/>
  <c r="AN57" i="25"/>
  <c r="AI62" i="25"/>
  <c r="N49" i="25"/>
  <c r="AL49" i="25" s="1"/>
  <c r="Y66" i="25"/>
  <c r="M54" i="25"/>
  <c r="AK54" i="25" s="1"/>
  <c r="X75" i="25"/>
  <c r="X77" i="25"/>
  <c r="X76" i="25"/>
  <c r="X73" i="25"/>
  <c r="X74" i="25"/>
  <c r="X80" i="25"/>
  <c r="N58" i="25"/>
  <c r="AL58" i="25" s="1"/>
  <c r="N56" i="25"/>
  <c r="AL56" i="25" s="1"/>
  <c r="M44" i="25"/>
  <c r="AK44" i="25" s="1"/>
  <c r="M53" i="25"/>
  <c r="AK53" i="25" s="1"/>
  <c r="N52" i="25"/>
  <c r="AL52" i="25" s="1"/>
  <c r="N60" i="25"/>
  <c r="AL60" i="25" s="1"/>
  <c r="M48" i="25"/>
  <c r="AK48" i="25" s="1"/>
  <c r="N59" i="25"/>
  <c r="AL59" i="25" s="1"/>
  <c r="N43" i="25"/>
  <c r="AL43" i="25" s="1"/>
  <c r="N42" i="25"/>
  <c r="AL42" i="25" s="1"/>
  <c r="U82" i="25"/>
  <c r="AN45" i="25"/>
  <c r="N47" i="25"/>
  <c r="AL47" i="25" s="1"/>
  <c r="M61" i="25"/>
  <c r="AK61" i="25" s="1"/>
  <c r="G43" i="5"/>
  <c r="AE43" i="5" s="1"/>
  <c r="F44" i="5"/>
  <c r="AD44" i="5" s="1"/>
  <c r="F45" i="5"/>
  <c r="AD45" i="5" s="1"/>
  <c r="F46" i="5"/>
  <c r="AD46" i="5" s="1"/>
  <c r="F47" i="5"/>
  <c r="AD47" i="5" s="1"/>
  <c r="F48" i="5"/>
  <c r="AD48" i="5" s="1"/>
  <c r="F49" i="5"/>
  <c r="AD49" i="5" s="1"/>
  <c r="F50" i="5"/>
  <c r="AD50" i="5" s="1"/>
  <c r="F51" i="5"/>
  <c r="AD51" i="5" s="1"/>
  <c r="F52" i="5"/>
  <c r="AD52" i="5" s="1"/>
  <c r="F53" i="5"/>
  <c r="AD53" i="5" s="1"/>
  <c r="F54" i="5"/>
  <c r="AD54" i="5" s="1"/>
  <c r="F55" i="5"/>
  <c r="AD55" i="5" s="1"/>
  <c r="F56" i="5"/>
  <c r="AD56" i="5" s="1"/>
  <c r="F57" i="5"/>
  <c r="AD57" i="5" s="1"/>
  <c r="F58" i="5"/>
  <c r="AD58" i="5" s="1"/>
  <c r="F59" i="5"/>
  <c r="AD59" i="5" s="1"/>
  <c r="F60" i="5"/>
  <c r="AD60" i="5" s="1"/>
  <c r="F61" i="5"/>
  <c r="AD61" i="5" s="1"/>
  <c r="W84" i="25" l="1"/>
  <c r="W78" i="25"/>
  <c r="W82" i="25" s="1"/>
  <c r="W91" i="25" s="1"/>
  <c r="N50" i="25"/>
  <c r="AL50" i="25" s="1"/>
  <c r="N51" i="25"/>
  <c r="AL51" i="25" s="1"/>
  <c r="AN51" i="25" s="1"/>
  <c r="N46" i="25"/>
  <c r="AL46" i="25" s="1"/>
  <c r="N55" i="25"/>
  <c r="AL55" i="25" s="1"/>
  <c r="AN55" i="25" s="1"/>
  <c r="G57" i="5"/>
  <c r="AE57" i="5" s="1"/>
  <c r="G45" i="5"/>
  <c r="AE45" i="5" s="1"/>
  <c r="G52" i="5"/>
  <c r="AE52" i="5" s="1"/>
  <c r="G44" i="5"/>
  <c r="AE44" i="5" s="1"/>
  <c r="G61" i="5"/>
  <c r="AE61" i="5" s="1"/>
  <c r="G49" i="5"/>
  <c r="AE49" i="5" s="1"/>
  <c r="G60" i="5"/>
  <c r="AE60" i="5" s="1"/>
  <c r="H43" i="5"/>
  <c r="AF43" i="5" s="1"/>
  <c r="G53" i="5"/>
  <c r="AE53" i="5" s="1"/>
  <c r="G56" i="5"/>
  <c r="AE56" i="5" s="1"/>
  <c r="G48" i="5"/>
  <c r="AE48" i="5" s="1"/>
  <c r="G59" i="5"/>
  <c r="AE59" i="5" s="1"/>
  <c r="G55" i="5"/>
  <c r="AE55" i="5" s="1"/>
  <c r="G51" i="5"/>
  <c r="AE51" i="5" s="1"/>
  <c r="G47" i="5"/>
  <c r="AE47" i="5" s="1"/>
  <c r="G58" i="5"/>
  <c r="AE58" i="5" s="1"/>
  <c r="G54" i="5"/>
  <c r="AE54" i="5" s="1"/>
  <c r="G50" i="5"/>
  <c r="AE50" i="5" s="1"/>
  <c r="G46" i="5"/>
  <c r="AE46" i="5" s="1"/>
  <c r="AN49" i="25"/>
  <c r="AN47" i="25"/>
  <c r="AN43" i="25"/>
  <c r="AN58" i="25"/>
  <c r="AN60" i="25"/>
  <c r="AJ62" i="25"/>
  <c r="N54" i="25"/>
  <c r="AL54" i="25" s="1"/>
  <c r="N53" i="25"/>
  <c r="AL53" i="25" s="1"/>
  <c r="X84" i="25"/>
  <c r="AN59" i="25"/>
  <c r="N44" i="25"/>
  <c r="AL44" i="25" s="1"/>
  <c r="Z65" i="25"/>
  <c r="AN42" i="25"/>
  <c r="AN52" i="25"/>
  <c r="Y65" i="25"/>
  <c r="N61" i="25"/>
  <c r="AL61" i="25" s="1"/>
  <c r="U91" i="25"/>
  <c r="N48" i="25"/>
  <c r="AL48" i="25" s="1"/>
  <c r="AN56" i="25"/>
  <c r="X78" i="25"/>
  <c r="R65" i="5"/>
  <c r="R66" i="5"/>
  <c r="H88" i="22"/>
  <c r="H87" i="22"/>
  <c r="H86" i="22"/>
  <c r="J86" i="22" s="1"/>
  <c r="K21" i="4"/>
  <c r="K27" i="4"/>
  <c r="K26" i="4"/>
  <c r="K28" i="4"/>
  <c r="K29" i="4"/>
  <c r="K30" i="4"/>
  <c r="K31" i="4"/>
  <c r="E16" i="6"/>
  <c r="E17" i="6"/>
  <c r="E18" i="6"/>
  <c r="E19" i="6"/>
  <c r="E20" i="6"/>
  <c r="E21" i="6"/>
  <c r="E22" i="6"/>
  <c r="E23" i="6"/>
  <c r="E24" i="6"/>
  <c r="E25" i="6"/>
  <c r="E26" i="6"/>
  <c r="E27" i="6"/>
  <c r="E29" i="6"/>
  <c r="K3" i="6"/>
  <c r="L3" i="6" s="1"/>
  <c r="M3" i="6" s="1"/>
  <c r="I3" i="6" s="1"/>
  <c r="K2" i="6"/>
  <c r="L2" i="6" s="1"/>
  <c r="M2" i="6" s="1"/>
  <c r="I2" i="6" s="1"/>
  <c r="E13" i="6"/>
  <c r="J25" i="23"/>
  <c r="J10" i="23"/>
  <c r="D100" i="22"/>
  <c r="E100" i="22"/>
  <c r="F100" i="22"/>
  <c r="C4" i="4"/>
  <c r="C7" i="4"/>
  <c r="F5" i="4"/>
  <c r="F4" i="4"/>
  <c r="C6" i="4"/>
  <c r="O40" i="4" s="1"/>
  <c r="P40" i="4" s="1"/>
  <c r="C5" i="4"/>
  <c r="K12" i="4"/>
  <c r="G25" i="6"/>
  <c r="H25" i="6" s="1"/>
  <c r="I25" i="6" s="1"/>
  <c r="G24" i="6"/>
  <c r="H24" i="6" s="1"/>
  <c r="I24" i="6" s="1"/>
  <c r="G23" i="6"/>
  <c r="H23" i="6" s="1"/>
  <c r="I23" i="6" s="1"/>
  <c r="G22" i="6"/>
  <c r="H22" i="6" s="1"/>
  <c r="I22" i="6" s="1"/>
  <c r="G19" i="6"/>
  <c r="H19" i="6" s="1"/>
  <c r="I19" i="6" s="1"/>
  <c r="G18" i="6"/>
  <c r="H18" i="6" s="1"/>
  <c r="I18" i="6" s="1"/>
  <c r="G17" i="6"/>
  <c r="H17" i="6" s="1"/>
  <c r="I17" i="6" s="1"/>
  <c r="G16" i="6"/>
  <c r="H16" i="6" s="1"/>
  <c r="I16" i="6" s="1"/>
  <c r="K25" i="4"/>
  <c r="K24" i="4"/>
  <c r="K18" i="4"/>
  <c r="K15" i="4"/>
  <c r="K14" i="4"/>
  <c r="K13" i="4"/>
  <c r="E28" i="6"/>
  <c r="E15" i="6"/>
  <c r="E12" i="6"/>
  <c r="E14" i="6"/>
  <c r="G28" i="6"/>
  <c r="H28" i="6" s="1"/>
  <c r="G12" i="6"/>
  <c r="H12" i="6" s="1"/>
  <c r="G14" i="6"/>
  <c r="H14" i="6" s="1"/>
  <c r="I14" i="6" s="1"/>
  <c r="G13" i="6"/>
  <c r="H13" i="6" s="1"/>
  <c r="I13" i="6" s="1"/>
  <c r="G15" i="6"/>
  <c r="H15" i="6" s="1"/>
  <c r="I15" i="6" s="1"/>
  <c r="AN46" i="25" l="1"/>
  <c r="AN50" i="25"/>
  <c r="H50" i="5"/>
  <c r="AF50" i="5" s="1"/>
  <c r="H58" i="5"/>
  <c r="AF58" i="5" s="1"/>
  <c r="H51" i="5"/>
  <c r="AF51" i="5" s="1"/>
  <c r="H59" i="5"/>
  <c r="AF59" i="5" s="1"/>
  <c r="H56" i="5"/>
  <c r="AF56" i="5" s="1"/>
  <c r="I43" i="5"/>
  <c r="AG43" i="5" s="1"/>
  <c r="H49" i="5"/>
  <c r="AF49" i="5" s="1"/>
  <c r="H44" i="5"/>
  <c r="AF44" i="5" s="1"/>
  <c r="H45" i="5"/>
  <c r="AF45" i="5" s="1"/>
  <c r="H46" i="5"/>
  <c r="AF46" i="5" s="1"/>
  <c r="H54" i="5"/>
  <c r="AF54" i="5" s="1"/>
  <c r="H47" i="5"/>
  <c r="AF47" i="5" s="1"/>
  <c r="H55" i="5"/>
  <c r="AF55" i="5" s="1"/>
  <c r="H48" i="5"/>
  <c r="AF48" i="5" s="1"/>
  <c r="H53" i="5"/>
  <c r="AF53" i="5" s="1"/>
  <c r="H60" i="5"/>
  <c r="AF60" i="5" s="1"/>
  <c r="H61" i="5"/>
  <c r="AF61" i="5" s="1"/>
  <c r="H52" i="5"/>
  <c r="AF52" i="5" s="1"/>
  <c r="H57" i="5"/>
  <c r="AF57" i="5" s="1"/>
  <c r="R77" i="5"/>
  <c r="R76" i="5"/>
  <c r="R75" i="5"/>
  <c r="R80" i="5"/>
  <c r="R74" i="5"/>
  <c r="AN54" i="25"/>
  <c r="AN48" i="25"/>
  <c r="Z66" i="25"/>
  <c r="Z80" i="25" s="1"/>
  <c r="X82" i="25"/>
  <c r="AN61" i="25"/>
  <c r="AA66" i="25"/>
  <c r="AN44" i="25"/>
  <c r="AK62" i="25"/>
  <c r="Y76" i="25"/>
  <c r="Y73" i="25"/>
  <c r="Y75" i="25"/>
  <c r="Y74" i="25"/>
  <c r="Y80" i="25"/>
  <c r="Y77" i="25"/>
  <c r="AN53" i="25"/>
  <c r="O24" i="4"/>
  <c r="E24" i="4" s="1"/>
  <c r="A24" i="4" s="1"/>
  <c r="S65" i="5"/>
  <c r="R73" i="5"/>
  <c r="S66" i="5"/>
  <c r="E6" i="6"/>
  <c r="AD62" i="5"/>
  <c r="AC62" i="5"/>
  <c r="O30" i="4"/>
  <c r="E30" i="4" s="1"/>
  <c r="A30" i="4" s="1"/>
  <c r="H30" i="6"/>
  <c r="I28" i="6"/>
  <c r="I30" i="6" s="1"/>
  <c r="E7" i="6"/>
  <c r="H20" i="6"/>
  <c r="I12" i="6"/>
  <c r="I20" i="6" s="1"/>
  <c r="I26" i="6"/>
  <c r="H26" i="6"/>
  <c r="E5" i="6"/>
  <c r="O17" i="4"/>
  <c r="E17" i="4" s="1"/>
  <c r="A17" i="4" s="1"/>
  <c r="O19" i="4"/>
  <c r="E19" i="4" s="1"/>
  <c r="A19" i="4" s="1"/>
  <c r="O41" i="4"/>
  <c r="P41" i="4" s="1"/>
  <c r="O13" i="4"/>
  <c r="E13" i="4" s="1"/>
  <c r="A13" i="4" s="1"/>
  <c r="O42" i="4"/>
  <c r="P42" i="4" s="1"/>
  <c r="O14" i="4"/>
  <c r="E14" i="4" s="1"/>
  <c r="A14" i="4" s="1"/>
  <c r="O29" i="4"/>
  <c r="E29" i="4" s="1"/>
  <c r="A29" i="4" s="1"/>
  <c r="O27" i="4"/>
  <c r="E27" i="4" s="1"/>
  <c r="A27" i="4" s="1"/>
  <c r="O18" i="4"/>
  <c r="E18" i="4" s="1"/>
  <c r="A18" i="4" s="1"/>
  <c r="O16" i="4"/>
  <c r="E16" i="4" s="1"/>
  <c r="A16" i="4" s="1"/>
  <c r="O28" i="4"/>
  <c r="E28" i="4" s="1"/>
  <c r="A28" i="4" s="1"/>
  <c r="O26" i="4"/>
  <c r="E26" i="4" s="1"/>
  <c r="A26" i="4" s="1"/>
  <c r="O15" i="4"/>
  <c r="E15" i="4" s="1"/>
  <c r="A15" i="4" s="1"/>
  <c r="O25" i="4"/>
  <c r="E25" i="4" s="1"/>
  <c r="A25" i="4" s="1"/>
  <c r="O35" i="4"/>
  <c r="P35" i="4" s="1"/>
  <c r="O21" i="4"/>
  <c r="E21" i="4" s="1"/>
  <c r="A21" i="4" s="1"/>
  <c r="O20" i="4"/>
  <c r="E20" i="4" s="1"/>
  <c r="A20" i="4" s="1"/>
  <c r="O23" i="4"/>
  <c r="E23" i="4" s="1"/>
  <c r="A23" i="4" s="1"/>
  <c r="O22" i="4"/>
  <c r="E22" i="4" s="1"/>
  <c r="A22" i="4" s="1"/>
  <c r="AE62" i="5" l="1"/>
  <c r="I60" i="5"/>
  <c r="AG60" i="5" s="1"/>
  <c r="I47" i="5"/>
  <c r="AG47" i="5" s="1"/>
  <c r="I46" i="5"/>
  <c r="AG46" i="5" s="1"/>
  <c r="I44" i="5"/>
  <c r="AG44" i="5" s="1"/>
  <c r="J43" i="5"/>
  <c r="AH43" i="5" s="1"/>
  <c r="I59" i="5"/>
  <c r="AG59" i="5" s="1"/>
  <c r="I58" i="5"/>
  <c r="AG58" i="5" s="1"/>
  <c r="I52" i="5"/>
  <c r="AG52" i="5" s="1"/>
  <c r="I48" i="5"/>
  <c r="AG48" i="5" s="1"/>
  <c r="I57" i="5"/>
  <c r="AG57" i="5" s="1"/>
  <c r="I61" i="5"/>
  <c r="AG61" i="5" s="1"/>
  <c r="I53" i="5"/>
  <c r="AG53" i="5" s="1"/>
  <c r="I55" i="5"/>
  <c r="AG55" i="5" s="1"/>
  <c r="I54" i="5"/>
  <c r="AG54" i="5" s="1"/>
  <c r="I45" i="5"/>
  <c r="AG45" i="5" s="1"/>
  <c r="I49" i="5"/>
  <c r="AG49" i="5" s="1"/>
  <c r="I56" i="5"/>
  <c r="AG56" i="5" s="1"/>
  <c r="I51" i="5"/>
  <c r="AG51" i="5" s="1"/>
  <c r="I50" i="5"/>
  <c r="AG50" i="5" s="1"/>
  <c r="S76" i="5"/>
  <c r="S75" i="5"/>
  <c r="S80" i="5"/>
  <c r="S74" i="5"/>
  <c r="S77" i="5"/>
  <c r="AA65" i="25"/>
  <c r="AA80" i="25" s="1"/>
  <c r="AN80" i="25" s="1"/>
  <c r="Z73" i="25"/>
  <c r="Z84" i="25" s="1"/>
  <c r="AN66" i="25"/>
  <c r="Z77" i="25"/>
  <c r="Z76" i="25"/>
  <c r="Z74" i="25"/>
  <c r="AL62" i="25"/>
  <c r="AN62" i="25" s="1"/>
  <c r="Z75" i="25"/>
  <c r="X91" i="25"/>
  <c r="Y78" i="25"/>
  <c r="Y82" i="25" s="1"/>
  <c r="Y84" i="25"/>
  <c r="R84" i="5"/>
  <c r="R78" i="5"/>
  <c r="R82" i="5" s="1"/>
  <c r="R91" i="5" s="1"/>
  <c r="S73" i="5"/>
  <c r="I6" i="6"/>
  <c r="H6" i="6"/>
  <c r="AF62" i="5" l="1"/>
  <c r="J49" i="5"/>
  <c r="AH49" i="5" s="1"/>
  <c r="J53" i="5"/>
  <c r="AH53" i="5" s="1"/>
  <c r="J52" i="5"/>
  <c r="AH52" i="5" s="1"/>
  <c r="J59" i="5"/>
  <c r="AH59" i="5" s="1"/>
  <c r="J44" i="5"/>
  <c r="AH44" i="5" s="1"/>
  <c r="J47" i="5"/>
  <c r="AH47" i="5" s="1"/>
  <c r="J51" i="5"/>
  <c r="AH51" i="5" s="1"/>
  <c r="J54" i="5"/>
  <c r="AH54" i="5" s="1"/>
  <c r="J57" i="5"/>
  <c r="AH57" i="5" s="1"/>
  <c r="J50" i="5"/>
  <c r="AH50" i="5" s="1"/>
  <c r="J56" i="5"/>
  <c r="AH56" i="5" s="1"/>
  <c r="J45" i="5"/>
  <c r="AH45" i="5" s="1"/>
  <c r="J55" i="5"/>
  <c r="AH55" i="5" s="1"/>
  <c r="J61" i="5"/>
  <c r="AH61" i="5" s="1"/>
  <c r="J48" i="5"/>
  <c r="AH48" i="5" s="1"/>
  <c r="J58" i="5"/>
  <c r="AH58" i="5" s="1"/>
  <c r="K43" i="5"/>
  <c r="AI43" i="5" s="1"/>
  <c r="J46" i="5"/>
  <c r="AH46" i="5" s="1"/>
  <c r="J60" i="5"/>
  <c r="AH60" i="5" s="1"/>
  <c r="AA73" i="25"/>
  <c r="AA84" i="25" s="1"/>
  <c r="AN84" i="25" s="1"/>
  <c r="AA76" i="25"/>
  <c r="AN76" i="25" s="1"/>
  <c r="D41" i="30" s="1"/>
  <c r="AA77" i="25"/>
  <c r="AN77" i="25" s="1"/>
  <c r="D42" i="30" s="1"/>
  <c r="AN65" i="25"/>
  <c r="D34" i="30" s="1"/>
  <c r="AA74" i="25"/>
  <c r="AN74" i="25" s="1"/>
  <c r="D35" i="30" s="1"/>
  <c r="AA75" i="25"/>
  <c r="Z78" i="25"/>
  <c r="Z82" i="25" s="1"/>
  <c r="Z91" i="25" s="1"/>
  <c r="Y91" i="25"/>
  <c r="S84" i="5"/>
  <c r="T66" i="5"/>
  <c r="T65" i="5"/>
  <c r="S78" i="5"/>
  <c r="S82" i="5" s="1"/>
  <c r="AG62" i="5" l="1"/>
  <c r="K61" i="5"/>
  <c r="AI61" i="5" s="1"/>
  <c r="K45" i="5"/>
  <c r="AI45" i="5" s="1"/>
  <c r="K50" i="5"/>
  <c r="AI50" i="5" s="1"/>
  <c r="K54" i="5"/>
  <c r="AI54" i="5" s="1"/>
  <c r="K47" i="5"/>
  <c r="AI47" i="5" s="1"/>
  <c r="K59" i="5"/>
  <c r="AI59" i="5" s="1"/>
  <c r="K53" i="5"/>
  <c r="AI53" i="5" s="1"/>
  <c r="K58" i="5"/>
  <c r="AI58" i="5" s="1"/>
  <c r="K48" i="5"/>
  <c r="AI48" i="5" s="1"/>
  <c r="K46" i="5"/>
  <c r="AI46" i="5" s="1"/>
  <c r="K60" i="5"/>
  <c r="AI60" i="5" s="1"/>
  <c r="L43" i="5"/>
  <c r="AJ43" i="5" s="1"/>
  <c r="K55" i="5"/>
  <c r="AI55" i="5" s="1"/>
  <c r="K56" i="5"/>
  <c r="AI56" i="5" s="1"/>
  <c r="K57" i="5"/>
  <c r="AI57" i="5" s="1"/>
  <c r="K51" i="5"/>
  <c r="AI51" i="5" s="1"/>
  <c r="K44" i="5"/>
  <c r="AI44" i="5" s="1"/>
  <c r="K52" i="5"/>
  <c r="AI52" i="5" s="1"/>
  <c r="K49" i="5"/>
  <c r="AI49" i="5" s="1"/>
  <c r="T75" i="5"/>
  <c r="T80" i="5"/>
  <c r="T74" i="5"/>
  <c r="T77" i="5"/>
  <c r="T76" i="5"/>
  <c r="AA78" i="25"/>
  <c r="AA82" i="25" s="1"/>
  <c r="AA91" i="25" s="1"/>
  <c r="AN91" i="25" s="1"/>
  <c r="D19" i="30" s="1"/>
  <c r="C32" i="31" s="1"/>
  <c r="AN75" i="25"/>
  <c r="D40" i="30" s="1"/>
  <c r="S91" i="5"/>
  <c r="U66" i="5"/>
  <c r="U65" i="5"/>
  <c r="T73" i="5"/>
  <c r="AH62" i="5" l="1"/>
  <c r="L52" i="5"/>
  <c r="AJ52" i="5" s="1"/>
  <c r="L56" i="5"/>
  <c r="AJ56" i="5" s="1"/>
  <c r="L58" i="5"/>
  <c r="AJ58" i="5" s="1"/>
  <c r="M43" i="5"/>
  <c r="AK43" i="5" s="1"/>
  <c r="L54" i="5"/>
  <c r="AJ54" i="5" s="1"/>
  <c r="L49" i="5"/>
  <c r="AJ49" i="5" s="1"/>
  <c r="L44" i="5"/>
  <c r="AJ44" i="5" s="1"/>
  <c r="L57" i="5"/>
  <c r="AJ57" i="5" s="1"/>
  <c r="L55" i="5"/>
  <c r="AJ55" i="5" s="1"/>
  <c r="L60" i="5"/>
  <c r="AJ60" i="5" s="1"/>
  <c r="L48" i="5"/>
  <c r="AJ48" i="5" s="1"/>
  <c r="L53" i="5"/>
  <c r="AJ53" i="5" s="1"/>
  <c r="L47" i="5"/>
  <c r="AJ47" i="5" s="1"/>
  <c r="L50" i="5"/>
  <c r="AJ50" i="5" s="1"/>
  <c r="L61" i="5"/>
  <c r="AJ61" i="5" s="1"/>
  <c r="L51" i="5"/>
  <c r="AJ51" i="5" s="1"/>
  <c r="L46" i="5"/>
  <c r="AJ46" i="5" s="1"/>
  <c r="L59" i="5"/>
  <c r="AJ59" i="5" s="1"/>
  <c r="L45" i="5"/>
  <c r="AJ45" i="5" s="1"/>
  <c r="U80" i="5"/>
  <c r="U74" i="5"/>
  <c r="U77" i="5"/>
  <c r="U76" i="5"/>
  <c r="U75" i="5"/>
  <c r="T84" i="5"/>
  <c r="AN78" i="25"/>
  <c r="AN82" i="25"/>
  <c r="V66" i="5"/>
  <c r="V65" i="5"/>
  <c r="U73" i="5"/>
  <c r="T78" i="5"/>
  <c r="T82" i="5" s="1"/>
  <c r="AI62" i="5" l="1"/>
  <c r="M59" i="5"/>
  <c r="AK59" i="5" s="1"/>
  <c r="M51" i="5"/>
  <c r="AK51" i="5" s="1"/>
  <c r="M50" i="5"/>
  <c r="AK50" i="5" s="1"/>
  <c r="M53" i="5"/>
  <c r="AK53" i="5" s="1"/>
  <c r="M60" i="5"/>
  <c r="AK60" i="5" s="1"/>
  <c r="M57" i="5"/>
  <c r="AK57" i="5" s="1"/>
  <c r="M49" i="5"/>
  <c r="AK49" i="5" s="1"/>
  <c r="N43" i="5"/>
  <c r="AL43" i="5" s="1"/>
  <c r="M56" i="5"/>
  <c r="AK56" i="5" s="1"/>
  <c r="M45" i="5"/>
  <c r="AK45" i="5" s="1"/>
  <c r="M46" i="5"/>
  <c r="AK46" i="5" s="1"/>
  <c r="M61" i="5"/>
  <c r="AK61" i="5" s="1"/>
  <c r="M47" i="5"/>
  <c r="AK47" i="5" s="1"/>
  <c r="M48" i="5"/>
  <c r="AK48" i="5" s="1"/>
  <c r="M55" i="5"/>
  <c r="AK55" i="5" s="1"/>
  <c r="M44" i="5"/>
  <c r="AK44" i="5" s="1"/>
  <c r="M54" i="5"/>
  <c r="AK54" i="5" s="1"/>
  <c r="M58" i="5"/>
  <c r="AK58" i="5" s="1"/>
  <c r="M52" i="5"/>
  <c r="AK52" i="5" s="1"/>
  <c r="V77" i="5"/>
  <c r="V76" i="5"/>
  <c r="V75" i="5"/>
  <c r="V80" i="5"/>
  <c r="V74" i="5"/>
  <c r="U84" i="5"/>
  <c r="W65" i="5"/>
  <c r="W66" i="5"/>
  <c r="T91" i="5"/>
  <c r="V73" i="5"/>
  <c r="U78" i="5"/>
  <c r="U82" i="5" s="1"/>
  <c r="AJ62" i="5" l="1"/>
  <c r="N58" i="5"/>
  <c r="AL58" i="5" s="1"/>
  <c r="N48" i="5"/>
  <c r="AL48" i="5" s="1"/>
  <c r="N45" i="5"/>
  <c r="AL45" i="5" s="1"/>
  <c r="N57" i="5"/>
  <c r="AL57" i="5" s="1"/>
  <c r="N53" i="5"/>
  <c r="AL53" i="5" s="1"/>
  <c r="N51" i="5"/>
  <c r="AL51" i="5" s="1"/>
  <c r="N44" i="5"/>
  <c r="AL44" i="5" s="1"/>
  <c r="N52" i="5"/>
  <c r="AL52" i="5" s="1"/>
  <c r="N54" i="5"/>
  <c r="AL54" i="5" s="1"/>
  <c r="N55" i="5"/>
  <c r="AL55" i="5" s="1"/>
  <c r="N47" i="5"/>
  <c r="AL47" i="5" s="1"/>
  <c r="N46" i="5"/>
  <c r="AL46" i="5" s="1"/>
  <c r="N61" i="5"/>
  <c r="AL61" i="5" s="1"/>
  <c r="N56" i="5"/>
  <c r="AL56" i="5" s="1"/>
  <c r="N49" i="5"/>
  <c r="AL49" i="5" s="1"/>
  <c r="N60" i="5"/>
  <c r="AL60" i="5" s="1"/>
  <c r="N50" i="5"/>
  <c r="AL50" i="5" s="1"/>
  <c r="N59" i="5"/>
  <c r="AL59" i="5" s="1"/>
  <c r="W76" i="5"/>
  <c r="W75" i="5"/>
  <c r="W80" i="5"/>
  <c r="W74" i="5"/>
  <c r="W77" i="5"/>
  <c r="V84" i="5"/>
  <c r="U91" i="5"/>
  <c r="X65" i="5"/>
  <c r="X66" i="5"/>
  <c r="V78" i="5"/>
  <c r="V82" i="5" s="1"/>
  <c r="W73" i="5"/>
  <c r="AN52" i="5"/>
  <c r="AL62" i="5" l="1"/>
  <c r="AN51" i="5"/>
  <c r="AK62" i="5"/>
  <c r="AN60" i="5"/>
  <c r="W84" i="5"/>
  <c r="X80" i="5"/>
  <c r="V91" i="5"/>
  <c r="X76" i="5"/>
  <c r="Y65" i="5"/>
  <c r="X74" i="5"/>
  <c r="X77" i="5"/>
  <c r="X75" i="5"/>
  <c r="Y66" i="5"/>
  <c r="W78" i="5"/>
  <c r="W82" i="5" s="1"/>
  <c r="X73" i="5"/>
  <c r="AN56" i="5"/>
  <c r="AN48" i="5"/>
  <c r="AN42" i="5"/>
  <c r="AN53" i="5"/>
  <c r="AN54" i="5"/>
  <c r="AN50" i="5"/>
  <c r="AN44" i="5"/>
  <c r="AA65" i="5"/>
  <c r="AN43" i="5"/>
  <c r="X84" i="5" l="1"/>
  <c r="Y74" i="5"/>
  <c r="Y80" i="5"/>
  <c r="Y75" i="5"/>
  <c r="Z66" i="5"/>
  <c r="Y76" i="5"/>
  <c r="Y77" i="5"/>
  <c r="Z65" i="5"/>
  <c r="AA66" i="5"/>
  <c r="AN66" i="5" s="1"/>
  <c r="X78" i="5"/>
  <c r="X82" i="5" s="1"/>
  <c r="W91" i="5"/>
  <c r="Y73" i="5"/>
  <c r="AN59" i="5"/>
  <c r="AN57" i="5"/>
  <c r="AN61" i="5"/>
  <c r="AN58" i="5"/>
  <c r="AN45" i="5"/>
  <c r="AN55" i="5"/>
  <c r="AN47" i="5"/>
  <c r="AN49" i="5"/>
  <c r="AN46" i="5"/>
  <c r="Y84" i="5" l="1"/>
  <c r="AN65" i="5"/>
  <c r="D34" i="4" s="1"/>
  <c r="Z80" i="5"/>
  <c r="AA80" i="5"/>
  <c r="X91" i="5"/>
  <c r="AA75" i="5"/>
  <c r="Z74" i="5"/>
  <c r="AA76" i="5"/>
  <c r="Z75" i="5"/>
  <c r="Z76" i="5"/>
  <c r="Z77" i="5"/>
  <c r="AA77" i="5"/>
  <c r="AA74" i="5"/>
  <c r="Y78" i="5"/>
  <c r="Y82" i="5" s="1"/>
  <c r="AA73" i="5"/>
  <c r="Z73" i="5"/>
  <c r="AN62" i="5"/>
  <c r="Z84" i="5" l="1"/>
  <c r="AN80" i="5"/>
  <c r="AA84" i="5"/>
  <c r="Y91" i="5"/>
  <c r="Z78" i="5"/>
  <c r="Z82" i="5" s="1"/>
  <c r="AN77" i="5"/>
  <c r="AN76" i="5"/>
  <c r="AA78" i="5"/>
  <c r="AN75" i="5"/>
  <c r="AN74" i="5"/>
  <c r="D41" i="4" l="1"/>
  <c r="D35" i="4"/>
  <c r="D42" i="4"/>
  <c r="D40" i="4"/>
  <c r="AN84" i="5"/>
  <c r="Z91" i="5"/>
  <c r="AN78" i="5"/>
  <c r="AA82" i="5"/>
  <c r="D49" i="4" l="1"/>
  <c r="D49" i="30"/>
  <c r="D44" i="30"/>
  <c r="AN82" i="5"/>
  <c r="D44" i="4"/>
  <c r="AA91" i="5" l="1"/>
  <c r="AN91" i="5" s="1"/>
  <c r="AN90" i="5"/>
  <c r="D19" i="4" l="1"/>
  <c r="C32" i="3" s="1"/>
  <c r="K20" i="4"/>
  <c r="K19" i="4" l="1"/>
  <c r="K19" i="30"/>
  <c r="D32" i="30"/>
  <c r="D47" i="30" s="1"/>
  <c r="F19" i="30"/>
  <c r="F32" i="31" s="1"/>
  <c r="F19" i="4"/>
  <c r="F32" i="3" s="1"/>
  <c r="D32" i="4"/>
  <c r="D47" i="4" s="1"/>
</calcChain>
</file>

<file path=xl/comments1.xml><?xml version="1.0" encoding="utf-8"?>
<comments xmlns="http://schemas.openxmlformats.org/spreadsheetml/2006/main">
  <authors>
    <author>esunden</author>
  </authors>
  <commentList>
    <comment ref="D19" authorId="0" shapeId="0">
      <text>
        <r>
          <rPr>
            <b/>
            <sz val="9"/>
            <color indexed="81"/>
            <rFont val="Tahoma"/>
            <family val="2"/>
          </rPr>
          <t>esunden:</t>
        </r>
        <r>
          <rPr>
            <sz val="9"/>
            <color indexed="81"/>
            <rFont val="Tahoma"/>
            <family val="2"/>
          </rPr>
          <t xml:space="preserve">
Kommer från flik Version 1 lön i procentsats</t>
        </r>
      </text>
    </comment>
  </commentList>
</comments>
</file>

<file path=xl/comments2.xml><?xml version="1.0" encoding="utf-8"?>
<comments xmlns="http://schemas.openxmlformats.org/spreadsheetml/2006/main">
  <authors>
    <author>Author</author>
  </authors>
  <commentList>
    <comment ref="G9" authorId="0" shapeId="0">
      <text>
        <r>
          <rPr>
            <sz val="9"/>
            <color indexed="81"/>
            <rFont val="Tahoma"/>
            <family val="2"/>
          </rPr>
          <t xml:space="preserve">Från första period för avskrivning till sista disp.period, men maximalt avskr.tid. </t>
        </r>
      </text>
    </comment>
  </commentList>
</comments>
</file>

<file path=xl/comments3.xml><?xml version="1.0" encoding="utf-8"?>
<comments xmlns="http://schemas.openxmlformats.org/spreadsheetml/2006/main">
  <authors>
    <author>Moa Alsen Sjöberg</author>
  </authors>
  <commentList>
    <comment ref="J34" authorId="0" shapeId="0">
      <text>
        <r>
          <rPr>
            <b/>
            <sz val="9"/>
            <color indexed="81"/>
            <rFont val="Tahoma"/>
            <family val="2"/>
          </rPr>
          <t>Moa Alsen Sjöberg:</t>
        </r>
        <r>
          <rPr>
            <sz val="9"/>
            <color indexed="81"/>
            <rFont val="Tahoma"/>
            <family val="2"/>
          </rPr>
          <t xml:space="preserve">
ex 201401-201412
</t>
        </r>
      </text>
    </comment>
  </commentList>
</comments>
</file>

<file path=xl/comments4.xml><?xml version="1.0" encoding="utf-8"?>
<comments xmlns="http://schemas.openxmlformats.org/spreadsheetml/2006/main">
  <authors>
    <author>Eva Werner Sundén</author>
    <author>esunden</author>
  </authors>
  <commentList>
    <comment ref="B24" authorId="0" shapeId="0">
      <text>
        <r>
          <rPr>
            <b/>
            <sz val="9"/>
            <color indexed="81"/>
            <rFont val="Tahoma"/>
            <family val="2"/>
          </rPr>
          <t>Eva Werner Sundén:</t>
        </r>
        <r>
          <rPr>
            <sz val="9"/>
            <color indexed="81"/>
            <rFont val="Tahoma"/>
            <family val="2"/>
          </rPr>
          <t xml:space="preserve">
Viktig information till diariet</t>
        </r>
      </text>
    </comment>
    <comment ref="B25" authorId="0" shapeId="0">
      <text>
        <r>
          <rPr>
            <b/>
            <sz val="9"/>
            <color indexed="81"/>
            <rFont val="Tahoma"/>
            <family val="2"/>
          </rPr>
          <t>Eva Werner Sundén:</t>
        </r>
        <r>
          <rPr>
            <sz val="9"/>
            <color indexed="81"/>
            <rFont val="Tahoma"/>
            <family val="2"/>
          </rPr>
          <t xml:space="preserve">
Viktig information till diariet</t>
        </r>
      </text>
    </comment>
    <comment ref="B72" authorId="1" shapeId="0">
      <text>
        <r>
          <rPr>
            <sz val="9"/>
            <color indexed="81"/>
            <rFont val="Tahoma"/>
            <family val="2"/>
          </rPr>
          <t xml:space="preserve">Anskaffningsvärdet ska uppgå till minst 25.000 exkl moms och nyttjandeperioden ska beräknas uppgå till 3 år eller längre för en materiell anläggningstillgång. Om dessa kriterier inte uppfylls ska kostnaden läggas under kategori Utrustning. Avskrivningen ska göras fr o m den tidpunkt (månad) då tillgången kan tas i bruk. Om avskrivningstid finns kvar efter projektets slut måste resterande avskrivningskostnad flyttas till annat projekt (oftas fofu). 
Exempel:
Anläggning för 30.000 köps in och tas i bruk år 2 och ska skrivas av på 3 år i ett 3-årigt projekt.
År 1: avskrivningskostnad 0kr
År 2: avskrivningskostnad 10.000kr
År 3: avskrivningskostnad 10.000kr
År 4: resterande avskrivningskostnad på 10.000 flyttas till annat projekt. 
Det måste tydligt framgå från avtal om finansiär bekostar hela anläggningstillgångens avskrivningar även efter projetet tagit slut.  
För utförligare beskrivning av andra typer av anläggningar, se KTHs ekonomihandbok på intranätet. 
</t>
        </r>
      </text>
    </comment>
  </commentList>
</comments>
</file>

<file path=xl/comments5.xml><?xml version="1.0" encoding="utf-8"?>
<comments xmlns="http://schemas.openxmlformats.org/spreadsheetml/2006/main">
  <authors>
    <author>Eva Werner Sundén</author>
    <author>esunden</author>
  </authors>
  <commentList>
    <comment ref="B24" authorId="0" shapeId="0">
      <text>
        <r>
          <rPr>
            <b/>
            <sz val="9"/>
            <color indexed="81"/>
            <rFont val="Tahoma"/>
            <family val="2"/>
          </rPr>
          <t>Eva Werner Sundén:</t>
        </r>
        <r>
          <rPr>
            <sz val="9"/>
            <color indexed="81"/>
            <rFont val="Tahoma"/>
            <family val="2"/>
          </rPr>
          <t xml:space="preserve">
Viktig information till diariet</t>
        </r>
      </text>
    </comment>
    <comment ref="B25" authorId="0" shapeId="0">
      <text>
        <r>
          <rPr>
            <b/>
            <sz val="9"/>
            <color indexed="81"/>
            <rFont val="Tahoma"/>
            <family val="2"/>
          </rPr>
          <t>Eva Werner Sundén:</t>
        </r>
        <r>
          <rPr>
            <sz val="9"/>
            <color indexed="81"/>
            <rFont val="Tahoma"/>
            <family val="2"/>
          </rPr>
          <t xml:space="preserve">
Viktig information till diariet</t>
        </r>
      </text>
    </comment>
    <comment ref="B72" authorId="1" shapeId="0">
      <text>
        <r>
          <rPr>
            <sz val="9"/>
            <color indexed="81"/>
            <rFont val="Tahoma"/>
            <family val="2"/>
          </rPr>
          <t xml:space="preserve">Anskaffningsvärdet ska uppgå till minst 25.000 exkl moms och nyttjandeperioden ska beräknas uppgå till 3 år eller längre för en materiell anläggningstillgång. Om dessa kriterier inte uppfylls ska kostnaden läggas under kategori Utrustning. Avskrivningen ska göras fr o m den tidpunkt (månad) då tillgången kan tas i bruk. Om avskrivningstid finns kvar efter projektets slut måste resterande avskrivningskostnad flyttas till annat projekt (oftas fofu). 
Exempel:
Anläggning för 30.000 köps in och tas i bruk år 2 och ska skrivas av på 3 år i ett 3-årigt projekt.
År 1: avskrivningskostnad 0kr
År 2: avskrivningskostnad 10.000kr
År 3: avskrivningskostnad 10.000kr
År 4: resterande avskrivningskostnad på 10.000 flyttas till annat projekt. 
Det måste tydligt framgå från avtal om finansiär bekostar hela anläggningstillgångens avskrivningar även efter projetet tagit slut.  
För utförligare beskrivning av andra typer av anläggningar, se KTHs ekonomihandbok på intranätet. 
</t>
        </r>
      </text>
    </comment>
  </commentList>
</comments>
</file>

<file path=xl/sharedStrings.xml><?xml version="1.0" encoding="utf-8"?>
<sst xmlns="http://schemas.openxmlformats.org/spreadsheetml/2006/main" count="26962" uniqueCount="11273">
  <si>
    <t>* This sheet is manipulated by the 'Options...' dialog and should not be changed by hand</t>
  </si>
  <si>
    <t>OBS - När rapporten beställs så är det viktigt att ange korrekt org för projektet.</t>
  </si>
  <si>
    <t xml:space="preserve">Detta för att rapporten ska hämta korrekta procentsatser för täckningsbidrags- och lokalkostnader. </t>
  </si>
  <si>
    <t>Fyll bara i gul- och blåmarkerade fält i inmatningsbilden</t>
  </si>
  <si>
    <t>Alla belopp anges i hela kronor (Kr)</t>
  </si>
  <si>
    <t>INTÄKTER</t>
  </si>
  <si>
    <t>Budgeteras som negativa heltal i (Kr)*</t>
  </si>
  <si>
    <t xml:space="preserve">Beroende på projektets verksamhetskod och finansiär, så budgeteras Intäkter på olika sätt. </t>
  </si>
  <si>
    <t xml:space="preserve">Matrisen nedan visar det regelverk som budgetmallen använder. </t>
  </si>
  <si>
    <t xml:space="preserve"> </t>
  </si>
  <si>
    <t>Verksamhetskod</t>
  </si>
  <si>
    <t>VH 3 bidrag</t>
  </si>
  <si>
    <t>VH 3 anslag</t>
  </si>
  <si>
    <t>VH4 ,2, 21</t>
  </si>
  <si>
    <t>vh1 Bidrag</t>
  </si>
  <si>
    <t>VH1 anslag</t>
  </si>
  <si>
    <t>Finansiär</t>
  </si>
  <si>
    <t>!=1092</t>
  </si>
  <si>
    <t>*</t>
  </si>
  <si>
    <t>!=1091</t>
  </si>
  <si>
    <t>R1BF</t>
  </si>
  <si>
    <t>GRU-anslag omförda</t>
  </si>
  <si>
    <t>X</t>
  </si>
  <si>
    <t>R1BJ</t>
  </si>
  <si>
    <t>GRU-anslag samfin ext fin projekt</t>
  </si>
  <si>
    <t>R1BN</t>
  </si>
  <si>
    <t>GRU-anslag övriga</t>
  </si>
  <si>
    <t>R1BP</t>
  </si>
  <si>
    <t>GRU-anslag omf till transfereringar</t>
  </si>
  <si>
    <t xml:space="preserve">  </t>
  </si>
  <si>
    <t>R1BR</t>
  </si>
  <si>
    <t>GRU-anslag omf till stipendier</t>
  </si>
  <si>
    <t>R1DF</t>
  </si>
  <si>
    <t>FoFu-anslag omförda</t>
  </si>
  <si>
    <t>R1DJ</t>
  </si>
  <si>
    <t>FoFu-anslag samfin ext fin projekt</t>
  </si>
  <si>
    <t>R1DL</t>
  </si>
  <si>
    <t>FoFu-anslag samfin EU-projekt KTH</t>
  </si>
  <si>
    <t>R1DN</t>
  </si>
  <si>
    <t>FoFu-anslag övriga</t>
  </si>
  <si>
    <t>R1DP</t>
  </si>
  <si>
    <t>FoFu-anslag omf till transfereringar</t>
  </si>
  <si>
    <t>R1DR</t>
  </si>
  <si>
    <t>FoFu-anslag omf till stipendier</t>
  </si>
  <si>
    <t>R1FB</t>
  </si>
  <si>
    <t>Bidrag inbetalda externa</t>
  </si>
  <si>
    <t>R1FD</t>
  </si>
  <si>
    <t>Bidrag omförda externa</t>
  </si>
  <si>
    <t>R1FH</t>
  </si>
  <si>
    <t>Bidrag omf till transfereringar</t>
  </si>
  <si>
    <t>R1FJ</t>
  </si>
  <si>
    <t>Bidrag omf till Stipendier</t>
  </si>
  <si>
    <t>R1HB</t>
  </si>
  <si>
    <t>Uppdrag externa finansiärer</t>
  </si>
  <si>
    <t>R1JB</t>
  </si>
  <si>
    <t>Övriga intäkter konferensavgifter</t>
  </si>
  <si>
    <t>R1JD</t>
  </si>
  <si>
    <t>Övriga intäkter uthyrning</t>
  </si>
  <si>
    <t>R1JF</t>
  </si>
  <si>
    <t>Övriga intäkter övrigt</t>
  </si>
  <si>
    <t>* Bidrag omf t transfereringar/stipendier anges som positiva heltal i (kr)</t>
  </si>
  <si>
    <t>KOSTNADER</t>
  </si>
  <si>
    <t>Budgeteras som positiva heltal i (Kr)</t>
  </si>
  <si>
    <t>Konstnader budgeteras på följande kontogrupper.</t>
  </si>
  <si>
    <t>Kommentarer kan fyllas i, men dessa sparas enbart lokalt i Excelbladet.</t>
  </si>
  <si>
    <t xml:space="preserve">Ange org.enhetens procentsatser för Lokal- , TBK-, TBS- och TBA-kostnader  </t>
  </si>
  <si>
    <t>Budgeten för dessa rader räknas automatiskt ut med Personalkostnader som grund.</t>
  </si>
  <si>
    <t>Fliken Personal</t>
  </si>
  <si>
    <t xml:space="preserve">Kan användas som hjälp/underlag för att beräkna budget för Personalkostnader </t>
  </si>
  <si>
    <t xml:space="preserve">Fyll i kända och planderade medarbetare, deras lön, löneutveckling och i vilken grad de kommer </t>
  </si>
  <si>
    <t>att arbeta i projektet.</t>
  </si>
  <si>
    <t xml:space="preserve">Fliken Avskrivningar </t>
  </si>
  <si>
    <t>Visar kostnad för kommande avskrivningar på befintliga anläggningar.</t>
  </si>
  <si>
    <t>Fyll i planerade anläggningar, pris och startperiod för avskrivningarna.</t>
  </si>
  <si>
    <t>Beroende på när en anläggning anskaffas, kommer olika mycket avskrivningar belasta projektet.</t>
  </si>
  <si>
    <t>Ev restvärden som inte hunnit skrivas av, när projetet tar slut, måste finansieras av andra medel.</t>
  </si>
  <si>
    <t>Doktorandstegen</t>
  </si>
  <si>
    <t xml:space="preserve">Det är svårt att göra en exakt budget för en doktorand, eftersom flera variabler spelar in. Tex så vet man inte när en doktorand kommer flyttas upp i stegen. </t>
  </si>
  <si>
    <t>Man vet heller inte när själva stegen revideras.  Ev föräldraledigheter kan också förskjuta hoppen mellan stegen.</t>
  </si>
  <si>
    <t xml:space="preserve">Dessutom kan en doktorand ev ha fasta påslag på lönen vilket gör budgeteringen ännu osäkrare. Exemplet nedan visar att man kommer ganska nära </t>
  </si>
  <si>
    <t xml:space="preserve">sanningen för en doktorande löneutveckling  med en genomsnittlig löneutveckling på ca 9,5% per år. </t>
  </si>
  <si>
    <t>Revision</t>
  </si>
  <si>
    <t>Grund</t>
  </si>
  <si>
    <t>Exempel</t>
  </si>
  <si>
    <t>Steg 1</t>
  </si>
  <si>
    <t>Steg 2</t>
  </si>
  <si>
    <t>Steg 3</t>
  </si>
  <si>
    <t>Steg 4</t>
  </si>
  <si>
    <t>Ökning per steg</t>
  </si>
  <si>
    <t>Genomsnitt ökning</t>
  </si>
  <si>
    <t>Exempel m genomsnittsökning</t>
  </si>
  <si>
    <t>Blankett för uppläggning av nytt projekt i Agresso</t>
  </si>
  <si>
    <t>Datum</t>
  </si>
  <si>
    <t>Projektuppgifter</t>
  </si>
  <si>
    <t>Projnr</t>
  </si>
  <si>
    <t>Projektnamn</t>
  </si>
  <si>
    <t>VISproj.gr</t>
  </si>
  <si>
    <t>Kortnamn</t>
  </si>
  <si>
    <t>Projektledare</t>
  </si>
  <si>
    <t>Org.kod</t>
  </si>
  <si>
    <t>Verksamhet</t>
  </si>
  <si>
    <t>Motpart</t>
  </si>
  <si>
    <t>Projektperiodisering</t>
  </si>
  <si>
    <t>Startdatum</t>
  </si>
  <si>
    <t>Sista dispositionsdatum</t>
  </si>
  <si>
    <t>Slutdatum</t>
  </si>
  <si>
    <t>Kontraktsinformation</t>
  </si>
  <si>
    <t>Projektbeskrivning</t>
  </si>
  <si>
    <t>SCB-kod</t>
  </si>
  <si>
    <t>Diarienr</t>
  </si>
  <si>
    <t>KTH-handläggare (Ekonom)</t>
  </si>
  <si>
    <t>Skola/avdelning samfinansiering</t>
  </si>
  <si>
    <t>Samfinansieringstak</t>
  </si>
  <si>
    <t>% på TB-bas</t>
  </si>
  <si>
    <t>Samfinansiering från projekt</t>
  </si>
  <si>
    <t>Motpartens kontaktuppgifter</t>
  </si>
  <si>
    <t>Referens på rekvisition</t>
  </si>
  <si>
    <t>Handläggare</t>
  </si>
  <si>
    <t>E-post</t>
  </si>
  <si>
    <t>Telefonnr</t>
  </si>
  <si>
    <t>Kund</t>
  </si>
  <si>
    <t>Total projektbudget</t>
  </si>
  <si>
    <t>Datum:</t>
  </si>
  <si>
    <t>Org-Proj</t>
  </si>
  <si>
    <t>Namn</t>
  </si>
  <si>
    <t>Sist.Disp.datum</t>
  </si>
  <si>
    <t>VH</t>
  </si>
  <si>
    <t>Fin</t>
  </si>
  <si>
    <t>kod</t>
  </si>
  <si>
    <t>Budgetkontonivå</t>
  </si>
  <si>
    <t>TotalBudget(Tidlös)</t>
  </si>
  <si>
    <t>TB/Lokal %</t>
  </si>
  <si>
    <t>Skriv till dina egna kommentarer:</t>
  </si>
  <si>
    <t>Egen samfinansiering som krävs för full kostnadstäckning. Ange i negativt belopp.</t>
  </si>
  <si>
    <t>KTH bidrar med 20% finansiering på vissa EU-program. Ange i negativt belopp.</t>
  </si>
  <si>
    <t>Sökt belopp från finansiär. Ange i negativt belopp.</t>
  </si>
  <si>
    <t>Ev. transferering till projektpartner.</t>
  </si>
  <si>
    <t>Summa Intäkter</t>
  </si>
  <si>
    <t>Personalkostnader</t>
  </si>
  <si>
    <t>Lokalkostnader</t>
  </si>
  <si>
    <t>Resor och traktamenten</t>
  </si>
  <si>
    <t>Utrustning exkl avskr</t>
  </si>
  <si>
    <t>Konsulttjänster</t>
  </si>
  <si>
    <t>Drift och övrigt</t>
  </si>
  <si>
    <t>Täckningsbidrag KTH</t>
  </si>
  <si>
    <t>Täckningsbidrag Skola</t>
  </si>
  <si>
    <t>Täckningsbidrag Avdelning</t>
  </si>
  <si>
    <t>Avskrivningar</t>
  </si>
  <si>
    <t>Summa kostnader</t>
  </si>
  <si>
    <t>Summa totalt</t>
  </si>
  <si>
    <t>Totalt</t>
  </si>
  <si>
    <t>Uppskattad kostnad per år, kr</t>
  </si>
  <si>
    <t>Personal</t>
  </si>
  <si>
    <t>Månadslön kr</t>
  </si>
  <si>
    <t>Löneutv per år, %</t>
  </si>
  <si>
    <t>År 2</t>
  </si>
  <si>
    <t>År 3</t>
  </si>
  <si>
    <t>År 4</t>
  </si>
  <si>
    <t>År 5</t>
  </si>
  <si>
    <t>År 6</t>
  </si>
  <si>
    <t>År 7</t>
  </si>
  <si>
    <t>År 8</t>
  </si>
  <si>
    <t>År 9</t>
  </si>
  <si>
    <t>År 10</t>
  </si>
  <si>
    <t>Arbetstid %</t>
  </si>
  <si>
    <t>År 1</t>
  </si>
  <si>
    <t>Belopp</t>
  </si>
  <si>
    <t>Summa</t>
  </si>
  <si>
    <t>Lokalkalkyl</t>
  </si>
  <si>
    <t xml:space="preserve">Fliken Lokalär till för att ge stöd vid beräkningen av projektets lokalkostnadsbudget. </t>
  </si>
  <si>
    <t xml:space="preserve">I de fall där lokalkostnader inte beräknas som en viss procent av Personalkostnader, kan denna flik använas för att  </t>
  </si>
  <si>
    <t>specificera projektets lokalkostnader.</t>
  </si>
  <si>
    <t>Kommentar</t>
  </si>
  <si>
    <t>Hyra</t>
  </si>
  <si>
    <t xml:space="preserve">   Internhyra</t>
  </si>
  <si>
    <t xml:space="preserve">   Labb</t>
  </si>
  <si>
    <t xml:space="preserve">   Speciella lokaler</t>
  </si>
  <si>
    <t>El, vatten,värme,bränsle mm</t>
  </si>
  <si>
    <t>Städning</t>
  </si>
  <si>
    <t>Reparationer</t>
  </si>
  <si>
    <t>Övrigt</t>
  </si>
  <si>
    <t>från Blankett</t>
  </si>
  <si>
    <t>ÅÅÅÅMM</t>
  </si>
  <si>
    <t>text</t>
  </si>
  <si>
    <t>Avskrivning</t>
  </si>
  <si>
    <t>Startperiod</t>
  </si>
  <si>
    <t>Budgeterad kostnad för planerade/befintliga anläggningar</t>
  </si>
  <si>
    <t>Sista disp.period</t>
  </si>
  <si>
    <t>Det är endast möjligt att lägga den del av avskrivningskostnaden som ryms inom projekttiden.</t>
  </si>
  <si>
    <t>Totalt till annat proj</t>
  </si>
  <si>
    <t>Planerade anläggningar</t>
  </si>
  <si>
    <t>Ange</t>
  </si>
  <si>
    <t>Avskr tom</t>
  </si>
  <si>
    <t>Kvar att</t>
  </si>
  <si>
    <t>första period</t>
  </si>
  <si>
    <t>Antal avskr</t>
  </si>
  <si>
    <t>Sista disp</t>
  </si>
  <si>
    <t xml:space="preserve">avskriva i </t>
  </si>
  <si>
    <t>Beskrivning</t>
  </si>
  <si>
    <t>Pris</t>
  </si>
  <si>
    <t>för avskr</t>
  </si>
  <si>
    <t>Avskrtid</t>
  </si>
  <si>
    <t>månader</t>
  </si>
  <si>
    <t>period</t>
  </si>
  <si>
    <t>annat projekt</t>
  </si>
  <si>
    <t>Datorer och datortillbehör och liknande, 3 år</t>
  </si>
  <si>
    <t>Övriga inventarier, 5 år</t>
  </si>
  <si>
    <t>Vissa större investeringar , 10 år</t>
  </si>
  <si>
    <t>setparameter dbselect org as dim_1 from kth_org_proj where client = '&lt;client&gt;' and proj ='H85212'</t>
  </si>
  <si>
    <t xml:space="preserve">SQL dbselect a.* ,case WHEN beraknad_rest &gt;0 THEN period_avskr ELSE beraknad_rest+period_avskr END CASE , case when substr(a.sist_disp_dat,1,4)||substr(a.sist_disp_dat,6,2) &gt;= period then 'PROJ' else 'ANNAN' end proj_eller_annan </t>
  </si>
  <si>
    <t>SQL from (</t>
  </si>
  <si>
    <t>SQL select c.client, c.asset_id,c.description , c.dim_2, d.sist_disp_dat ,c.life_time, c.depr_percent,d.org, b.anskaffn_amount, a.rest_amount,b.anskaffn_amount-a.rest_amount as acc_avskr ,</t>
  </si>
  <si>
    <t>SQL round(b.anskaffn_amount * (c.DEPR_PERCENT/100),2) as period_avskr    ,</t>
  </si>
  <si>
    <t>SQL round(a.rest_AMOUNT / ( b.anskaffn_amount*(c.DEPR_PERCENT/100)) )  as per_kvar  , e.period , substr(e.period,1,4) as year ,</t>
  </si>
  <si>
    <t>SQL ROUND(b.anskaffn_amount/round(a.rest_AMOUNT / ( b.anskaffn_amount*(c.DEPR_PERCENT/100)) ) ,2) as ansk_am_xl,</t>
  </si>
  <si>
    <t>SQL ROUND(a.rest_amount/round(a.rest_AMOUNT / ( b.anskaffn_amount*(c.DEPR_PERCENT/100)) ) ,2)as rest_am_xl ,</t>
  </si>
  <si>
    <t>SQL ROUND( (b.anskaffn_amount-a.rest_amount)/round(a.rest_AMOUNT / ( b.anskaffn_amount*(c.DEPR_PERCENT/100)) ) ,2) as accavsk_am_xl</t>
  </si>
  <si>
    <t xml:space="preserve">SQL ,  (( sum(round(b.anskaffn_amount * (c.DEPR_PERCENT/100),2)) /*per_avskr*/ over (partition by c.asset_id order by e.period) )-a.rest_amount )*-1 as beraknad_rest </t>
  </si>
  <si>
    <t xml:space="preserve">SQL  from </t>
  </si>
  <si>
    <t>SQL (</t>
  </si>
  <si>
    <t>SQL select a.client , a.asset_id , sum(a.amount) as rest_amount</t>
  </si>
  <si>
    <t xml:space="preserve">SQL from AFADETAIL a  </t>
  </si>
  <si>
    <t>SQL where   a.account like '1%'</t>
  </si>
  <si>
    <t>SQL group by a.client , a.asset_id</t>
  </si>
  <si>
    <t xml:space="preserve">SQL having abs(sum(a.amount)) &gt;=1 </t>
  </si>
  <si>
    <t xml:space="preserve">SQL ) a, </t>
  </si>
  <si>
    <t>SQL select a.client , a.asset_id , sum(a.amount) as anskaffn_amount</t>
  </si>
  <si>
    <t>SQL where  (account like '1__1' or account like '1__2')</t>
  </si>
  <si>
    <t>SQL ) b ,</t>
  </si>
  <si>
    <t xml:space="preserve">SQL select client, asset_id,description , dim_2,life_time, depr_percent from afaasset </t>
  </si>
  <si>
    <t xml:space="preserve">SQL ) c, </t>
  </si>
  <si>
    <t xml:space="preserve">SQL select client , department as org, project as proj ,created_date /* '2014-01-01'*/  as sist_disp_dat from atsproject </t>
  </si>
  <si>
    <t>SQL ) d,</t>
  </si>
  <si>
    <t xml:space="preserve">SQL select to_char( add_months(trunc((select to_date(max(period)||'01') as datum from afadetail where client = '&lt;client&gt;'  and account like '1__8' ),'mm'),rowno) ,'YYYYMM') as Period , rownum as nr  </t>
  </si>
  <si>
    <t xml:space="preserve">SQL from  ( select rownum rowno from dual connect by level &lt;= 120  )   </t>
  </si>
  <si>
    <t>*SQL select   substr(  add_months(trunc(sysdate,'mm'),rowno),1,4) || substr( add_months(trunc(sysdate,'mm'),rowno),6,2) as Period , rownum as nr</t>
  </si>
  <si>
    <t xml:space="preserve">*SQL from ( select rownum rowno from dual connect by level &lt;= 120  ) </t>
  </si>
  <si>
    <t>SQL ) e</t>
  </si>
  <si>
    <t xml:space="preserve">SQL where a.client = b.client </t>
  </si>
  <si>
    <t>SQL and a.client = c.client</t>
  </si>
  <si>
    <t xml:space="preserve">SQL and a.client = d.client </t>
  </si>
  <si>
    <t>SQL and a.asset_id = b.asset_id</t>
  </si>
  <si>
    <t>SQL and a.asset_id = c.asset_id</t>
  </si>
  <si>
    <t xml:space="preserve">SQL and C.dim_2 = d.proj </t>
  </si>
  <si>
    <t>SQL and a.client = '&lt;client&gt;'</t>
  </si>
  <si>
    <t>SQL and c.dim_2 like '&lt;dim_2&gt;'</t>
  </si>
  <si>
    <t xml:space="preserve">SQL and d.org like '&lt;dim_1&gt;' </t>
  </si>
  <si>
    <t>SQL and e.nr &lt;=(round(a.rest_AMOUNT / ( b.anskaffn_amount*(c.DEPR_PERCENT/100)) ))</t>
  </si>
  <si>
    <t>SQL order by  c.asset_id, substr(e.period,1,4)</t>
  </si>
  <si>
    <t>SQL ) a</t>
  </si>
  <si>
    <t>QUERY,2</t>
  </si>
  <si>
    <t>setparameter dbselect sysdate as oradate from dual</t>
  </si>
  <si>
    <t>INSERTED PARAMETER</t>
  </si>
  <si>
    <t>CLIENT</t>
  </si>
  <si>
    <t>&lt;client&gt;</t>
  </si>
  <si>
    <t>titles_name</t>
  </si>
  <si>
    <t>&lt;titles_name&gt;</t>
  </si>
  <si>
    <t>PARAMETER</t>
  </si>
  <si>
    <t>4F</t>
  </si>
  <si>
    <t>YEAR</t>
  </si>
  <si>
    <t>&lt;year&gt;</t>
  </si>
  <si>
    <t>client</t>
  </si>
  <si>
    <t>Period_from</t>
  </si>
  <si>
    <t>&lt;period_from&gt;</t>
  </si>
  <si>
    <t>lg</t>
  </si>
  <si>
    <t>&lt;lg&gt;</t>
  </si>
  <si>
    <t>language</t>
  </si>
  <si>
    <t>&lt;language&gt;</t>
  </si>
  <si>
    <t>SE</t>
  </si>
  <si>
    <t>Period_to</t>
  </si>
  <si>
    <t>&lt;period_to&gt;</t>
  </si>
  <si>
    <t>user_id</t>
  </si>
  <si>
    <t>&lt;user_id&gt;</t>
  </si>
  <si>
    <t>JEJAK</t>
  </si>
  <si>
    <t>PYEAR</t>
  </si>
  <si>
    <t>&lt;pyear&gt;</t>
  </si>
  <si>
    <t>report_name</t>
  </si>
  <si>
    <t>&lt;report_name&gt;</t>
  </si>
  <si>
    <t>ABPE2</t>
  </si>
  <si>
    <t>pyperiod_from</t>
  </si>
  <si>
    <t>&lt;pyperiod_from&gt;</t>
  </si>
  <si>
    <t>orderno</t>
  </si>
  <si>
    <t>&lt;orderno&gt;</t>
  </si>
  <si>
    <t>pyperiod_to</t>
  </si>
  <si>
    <t>&lt;pyperiod_to&gt;</t>
  </si>
  <si>
    <t>repnam</t>
  </si>
  <si>
    <t>&lt;repnam&gt;</t>
  </si>
  <si>
    <t>cmt</t>
  </si>
  <si>
    <t>&lt;cmt&gt;</t>
  </si>
  <si>
    <t>ABPE2 Projektblankett m budgetmall</t>
  </si>
  <si>
    <t>ORADATE</t>
  </si>
  <si>
    <t>&lt;oradate&gt;</t>
  </si>
  <si>
    <t>CLIENT_NAME</t>
  </si>
  <si>
    <t>&lt;client_name&gt;</t>
  </si>
  <si>
    <t>DIM_1</t>
  </si>
  <si>
    <t>&lt;dim_1&gt;</t>
  </si>
  <si>
    <t>MVD</t>
  </si>
  <si>
    <t>sql select client_name</t>
  </si>
  <si>
    <t xml:space="preserve">sql from acrclient  </t>
  </si>
  <si>
    <t>sql WHERE client = '&lt;client&gt;'</t>
  </si>
  <si>
    <t>QUERY ,0</t>
  </si>
  <si>
    <t>Institution</t>
  </si>
  <si>
    <t>columns ,0</t>
  </si>
  <si>
    <t>client_name</t>
  </si>
  <si>
    <t>Detail ,0</t>
  </si>
  <si>
    <t>M   Industriell teknik och management (4F)</t>
  </si>
  <si>
    <t>sql select skolnamn</t>
  </si>
  <si>
    <t>sql from kthskolor</t>
  </si>
  <si>
    <t>QUERY ,1</t>
  </si>
  <si>
    <t>columns ,1</t>
  </si>
  <si>
    <t>skolnamn</t>
  </si>
  <si>
    <t>Detail ,1</t>
  </si>
  <si>
    <t>Skolan för industriell teknik och management</t>
  </si>
  <si>
    <t>Control Worksheet (NB any row with a '*' as the first character in column A is ignored)</t>
  </si>
  <si>
    <t>Global Parameters (setdefault will be used unless parameter of same name is passed in from Agresso)</t>
  </si>
  <si>
    <t>Parameter</t>
  </si>
  <si>
    <t>Value</t>
  </si>
  <si>
    <t>setdefault</t>
  </si>
  <si>
    <t>dim_1</t>
  </si>
  <si>
    <t>MCB</t>
  </si>
  <si>
    <t>setnum allows use of arithmetic expressions on parameters</t>
  </si>
  <si>
    <t>*setnum</t>
  </si>
  <si>
    <t>year</t>
  </si>
  <si>
    <t>&lt;period&gt; \ 100</t>
  </si>
  <si>
    <t>pyear</t>
  </si>
  <si>
    <t>&lt;year&gt; - 1</t>
  </si>
  <si>
    <t>period0</t>
  </si>
  <si>
    <t>&lt;year&gt; * 100</t>
  </si>
  <si>
    <t>setperiod allows use of arithmetic expressions on period parameters</t>
  </si>
  <si>
    <t>e.g. set previous 12 periods for a rolling 12 month crosstab by period</t>
  </si>
  <si>
    <t>*setperiod</t>
  </si>
  <si>
    <t>period1</t>
  </si>
  <si>
    <t>&lt;period&gt; - 11</t>
  </si>
  <si>
    <t>period2</t>
  </si>
  <si>
    <t>&lt;period&gt; - 10</t>
  </si>
  <si>
    <t>period3</t>
  </si>
  <si>
    <t>&lt;period&gt; - 9</t>
  </si>
  <si>
    <t>period4</t>
  </si>
  <si>
    <t>&lt;period&gt; - 8</t>
  </si>
  <si>
    <t>period5</t>
  </si>
  <si>
    <t>&lt;period&gt; - 7</t>
  </si>
  <si>
    <t>period6</t>
  </si>
  <si>
    <t>&lt;period&gt; - 6</t>
  </si>
  <si>
    <t>period7</t>
  </si>
  <si>
    <t>&lt;period&gt; - 5</t>
  </si>
  <si>
    <t>period8</t>
  </si>
  <si>
    <t>&lt;period&gt; - 4</t>
  </si>
  <si>
    <t>period9</t>
  </si>
  <si>
    <t>&lt;period&gt; - 3</t>
  </si>
  <si>
    <t>period10</t>
  </si>
  <si>
    <t>&lt;period&gt; - 2</t>
  </si>
  <si>
    <t>period11</t>
  </si>
  <si>
    <t>&lt;period&gt; - 1</t>
  </si>
  <si>
    <t>*set</t>
  </si>
  <si>
    <t>period12</t>
  </si>
  <si>
    <t>&lt;period&gt;</t>
  </si>
  <si>
    <t>Worksheet Directory</t>
  </si>
  <si>
    <t>Sheet Name</t>
  </si>
  <si>
    <t>Template Name</t>
  </si>
  <si>
    <t>Local Parameters</t>
  </si>
  <si>
    <t>sheet</t>
  </si>
  <si>
    <t>_par</t>
  </si>
  <si>
    <t>tb</t>
  </si>
  <si>
    <t>visprojgr</t>
  </si>
  <si>
    <t>projled</t>
  </si>
  <si>
    <t>org</t>
  </si>
  <si>
    <t>vh</t>
  </si>
  <si>
    <t>mp</t>
  </si>
  <si>
    <t>fin</t>
  </si>
  <si>
    <t>projper</t>
  </si>
  <si>
    <t>scb</t>
  </si>
  <si>
    <t>ekon</t>
  </si>
  <si>
    <t>sfproj</t>
  </si>
  <si>
    <t>kund</t>
  </si>
  <si>
    <t>sql  dbselect 'UTB' as verks,client,dim_value, tbk,tbs,tba,lok from afxorg01 where dim_value like '&lt;dim_1&gt;'</t>
  </si>
  <si>
    <t xml:space="preserve">sql union  </t>
  </si>
  <si>
    <t>sql  select 'FO' as verks,client,dim_value, tbk,tbs,tba, lok from afxorg02 where dim_value like '&lt;dim_1&gt;'</t>
  </si>
  <si>
    <t>query, 6</t>
  </si>
  <si>
    <t>VERKS</t>
  </si>
  <si>
    <t>FTG</t>
  </si>
  <si>
    <t>ORG</t>
  </si>
  <si>
    <t>TBK</t>
  </si>
  <si>
    <t>TBS</t>
  </si>
  <si>
    <t>TBA</t>
  </si>
  <si>
    <t>LOK</t>
  </si>
  <si>
    <t>columns, 6</t>
  </si>
  <si>
    <t>text verks</t>
  </si>
  <si>
    <t>text client</t>
  </si>
  <si>
    <t>text dim_value</t>
  </si>
  <si>
    <t>tbk</t>
  </si>
  <si>
    <t>tbs</t>
  </si>
  <si>
    <t>tba</t>
  </si>
  <si>
    <t>lok</t>
  </si>
  <si>
    <t>INSERTED DETAIL</t>
  </si>
  <si>
    <t>FO</t>
  </si>
  <si>
    <t>detail, 6</t>
  </si>
  <si>
    <t>UTB</t>
  </si>
  <si>
    <t>SQL dbselect dim_value, description from agldimvalue where attribute_id = 'B4' and status = 'N' and client = '&lt;client&gt;'</t>
  </si>
  <si>
    <t>QUERY</t>
  </si>
  <si>
    <t>COLUMNS</t>
  </si>
  <si>
    <t>text description</t>
  </si>
  <si>
    <t>01 STÖDPROJEKT</t>
  </si>
  <si>
    <t>02 VERKSAMHETSPROJEKT</t>
  </si>
  <si>
    <t>03 HUVUDVERKS.</t>
  </si>
  <si>
    <t>04 DRIFT</t>
  </si>
  <si>
    <t>05 UTRUSTNING</t>
  </si>
  <si>
    <t>06 CENTRUM</t>
  </si>
  <si>
    <t>10 GEMENS KOSTN</t>
  </si>
  <si>
    <t>11 SKOLGEM KOSTN</t>
  </si>
  <si>
    <t>12 INSTGEM KOSTN</t>
  </si>
  <si>
    <t>13 AVDGEM KOSTN</t>
  </si>
  <si>
    <t>14 EK ADM</t>
  </si>
  <si>
    <t>15 IT-stöd kostnader</t>
  </si>
  <si>
    <t>20 GRU</t>
  </si>
  <si>
    <t>21 FOFU</t>
  </si>
  <si>
    <t>22 UPPDRAG</t>
  </si>
  <si>
    <t>23 UPPDRAGSUTB</t>
  </si>
  <si>
    <t>39 KTH</t>
  </si>
  <si>
    <t>40 EXTERNT</t>
  </si>
  <si>
    <t>41 EU</t>
  </si>
  <si>
    <t>50 STATLIGA</t>
  </si>
  <si>
    <t>51 FORSKNINGSRÅD</t>
  </si>
  <si>
    <t>52 VR</t>
  </si>
  <si>
    <t>60 VINNOVA</t>
  </si>
  <si>
    <t>70 PRIVATA</t>
  </si>
  <si>
    <t>71 WALLENBERG</t>
  </si>
  <si>
    <t>75 STIFTELSER</t>
  </si>
  <si>
    <t>76 SSF</t>
  </si>
  <si>
    <t>80 ÖVRIGA PROJEKT</t>
  </si>
  <si>
    <t>EH01</t>
  </si>
  <si>
    <t>EIT Health</t>
  </si>
  <si>
    <t>ER01</t>
  </si>
  <si>
    <t>EIT Raw materials</t>
  </si>
  <si>
    <t>FOB01</t>
  </si>
  <si>
    <t>E-LÄR</t>
  </si>
  <si>
    <t>FOB02</t>
  </si>
  <si>
    <t>KTHWEBB</t>
  </si>
  <si>
    <t>FOB03</t>
  </si>
  <si>
    <t>AV-OBJ</t>
  </si>
  <si>
    <t>FOB04</t>
  </si>
  <si>
    <t>STUDADM</t>
  </si>
  <si>
    <t>FOB05</t>
  </si>
  <si>
    <t>DATORSAL</t>
  </si>
  <si>
    <t>IE01</t>
  </si>
  <si>
    <t>IE01 InnoEnergy</t>
  </si>
  <si>
    <t>IE02</t>
  </si>
  <si>
    <t>IE02 InnoEnergy In-kind</t>
  </si>
  <si>
    <t>IL01</t>
  </si>
  <si>
    <t>EIT Digital</t>
  </si>
  <si>
    <t>IL02</t>
  </si>
  <si>
    <t>ICT Labs Co-funding</t>
  </si>
  <si>
    <t>MK01</t>
  </si>
  <si>
    <t>MK Bitr. lektorer</t>
  </si>
  <si>
    <t>MK02</t>
  </si>
  <si>
    <t>MK Software Technology</t>
  </si>
  <si>
    <t>MK03</t>
  </si>
  <si>
    <t>MK Konst teknik design</t>
  </si>
  <si>
    <t>MK04</t>
  </si>
  <si>
    <t>MK Rymdtekniklab</t>
  </si>
  <si>
    <t>MK05</t>
  </si>
  <si>
    <t>MK Forskarskola</t>
  </si>
  <si>
    <t>MK06</t>
  </si>
  <si>
    <t>MK Hållbar utveckling</t>
  </si>
  <si>
    <t>MK07</t>
  </si>
  <si>
    <t>MK E-lärande</t>
  </si>
  <si>
    <t>OMKAP</t>
  </si>
  <si>
    <t>OMKAP Omfört mynd.kap fr stöd</t>
  </si>
  <si>
    <t>SCL01</t>
  </si>
  <si>
    <t>Scilifelab National Infrastructure</t>
  </si>
  <si>
    <t>SCL02</t>
  </si>
  <si>
    <t>Scilifelab Drug Development</t>
  </si>
  <si>
    <t>SRA01</t>
  </si>
  <si>
    <t>SRA01 Energy</t>
  </si>
  <si>
    <t>SRA02</t>
  </si>
  <si>
    <t>SRA02 ICT</t>
  </si>
  <si>
    <t>SRA03</t>
  </si>
  <si>
    <t>SRA03 E-Science</t>
  </si>
  <si>
    <t>SRA04</t>
  </si>
  <si>
    <t>SRA04 Transport</t>
  </si>
  <si>
    <t>SRA05</t>
  </si>
  <si>
    <t>SRA05 Produktion</t>
  </si>
  <si>
    <t>SRA06</t>
  </si>
  <si>
    <t>SRA06 Science for Life Lab</t>
  </si>
  <si>
    <t>SRA07</t>
  </si>
  <si>
    <t>SRA07 Cancer</t>
  </si>
  <si>
    <t>SRA08</t>
  </si>
  <si>
    <t>SRA08 Klimatmodeller, MERGE</t>
  </si>
  <si>
    <t>SRA09</t>
  </si>
  <si>
    <t>SRA09 Klimatmodeller 2, BBCCC</t>
  </si>
  <si>
    <t>SRA10</t>
  </si>
  <si>
    <t>SRA10 Neurovetenskap</t>
  </si>
  <si>
    <t>DETAIL</t>
  </si>
  <si>
    <t>SRA11</t>
  </si>
  <si>
    <t>SRA11 Säkerhet och krisberedskap</t>
  </si>
  <si>
    <t>sql dbselect resource_id, initcap(name) as name from ahsresources where client = '&lt;client&gt;' and status = 'N' order by name</t>
  </si>
  <si>
    <t>text resource_id</t>
  </si>
  <si>
    <t>text name</t>
  </si>
  <si>
    <t>1_Byt_I_Projreg, 1_Felaktig</t>
  </si>
  <si>
    <t>Aalto, Erik</t>
  </si>
  <si>
    <t>Aalto, Harry</t>
  </si>
  <si>
    <t>Aarabi, Tahmineh</t>
  </si>
  <si>
    <t>Aasa, Christina</t>
  </si>
  <si>
    <t>Aasma, Ants</t>
  </si>
  <si>
    <t>Abacar, Armando</t>
  </si>
  <si>
    <t>Abakarova, Elmira</t>
  </si>
  <si>
    <t>Abbas, Thoalfiqar</t>
  </si>
  <si>
    <t>Abbasalizadeh, Aida</t>
  </si>
  <si>
    <t>Abbasi, Saeed</t>
  </si>
  <si>
    <t>Abbassi, Behrang</t>
  </si>
  <si>
    <t>Abdi, Amir</t>
  </si>
  <si>
    <t>Abdo, Nawar</t>
  </si>
  <si>
    <t>Abdoli, Shiva</t>
  </si>
  <si>
    <t>Abdul Abas, Riad</t>
  </si>
  <si>
    <t>Abdulaziz Ali, Abdulbasit</t>
  </si>
  <si>
    <t>Abduljabbar, Meyser</t>
  </si>
  <si>
    <t>Abdullah Asif, Farazee Mohammad</t>
  </si>
  <si>
    <t>Abdullah, Maizura Ailin Binti</t>
  </si>
  <si>
    <t>Abebayehu, Assefa</t>
  </si>
  <si>
    <t>Abedi, Aref</t>
  </si>
  <si>
    <t>Abenius, Adam</t>
  </si>
  <si>
    <t>Abera, Alem Alemayehu</t>
  </si>
  <si>
    <t>Aberra, Endreas</t>
  </si>
  <si>
    <t>Abid, Saad Bin</t>
  </si>
  <si>
    <t>Abi-Khalil, Sandra</t>
  </si>
  <si>
    <t>Abolghasemi Kordestani, Arash</t>
  </si>
  <si>
    <t>Abolhassani Monfared, Behzad</t>
  </si>
  <si>
    <t>Abouzari, Sara</t>
  </si>
  <si>
    <t>Abramson, Nils</t>
  </si>
  <si>
    <t>Abrikossov, Igor</t>
  </si>
  <si>
    <t>A.Brown, Christopher</t>
  </si>
  <si>
    <t>Abuasbeh, Mohammad</t>
  </si>
  <si>
    <t>Abuhamzeh, Parham</t>
  </si>
  <si>
    <t>Ackebo, Jonas</t>
  </si>
  <si>
    <t>Ackland, Graeme John</t>
  </si>
  <si>
    <t>Acuna Sequera, José</t>
  </si>
  <si>
    <t>Adamietz, Raphael</t>
  </si>
  <si>
    <t>Adamson, Lena</t>
  </si>
  <si>
    <t>Adane, Tigist Fetene</t>
  </si>
  <si>
    <t>Adegbaiye, Temidayo</t>
  </si>
  <si>
    <t>Adelstrand, Carl</t>
  </si>
  <si>
    <t>Adenfelt, Maria</t>
  </si>
  <si>
    <t>Ader, Maria</t>
  </si>
  <si>
    <t>Aderu Kebede, Alemu</t>
  </si>
  <si>
    <t>Adiguzel, Esma</t>
  </si>
  <si>
    <t>Adlercreutz, Ludvig</t>
  </si>
  <si>
    <t>Admasu, Alemshet Ayele</t>
  </si>
  <si>
    <t>Adolfi, Sofia</t>
  </si>
  <si>
    <t>Adolfsson, Erik</t>
  </si>
  <si>
    <t>Adolfsson Kvist, Charlotte</t>
  </si>
  <si>
    <t>Adolphson, Ninni</t>
  </si>
  <si>
    <t>Adson, Artur</t>
  </si>
  <si>
    <t>Afshari, Arsham</t>
  </si>
  <si>
    <t>Afzal, Muhammad</t>
  </si>
  <si>
    <t>Afzali, Arash</t>
  </si>
  <si>
    <t>Afzelius, Leif</t>
  </si>
  <si>
    <t>Aga, Aboma Emiru</t>
  </si>
  <si>
    <t>Agaje, Solomon Yismaw</t>
  </si>
  <si>
    <t>Agbor Tanyi, Emmanuel</t>
  </si>
  <si>
    <t>Agerberg, Anton</t>
  </si>
  <si>
    <t>Aghaali, Habib</t>
  </si>
  <si>
    <t>Aghasi, Keivan</t>
  </si>
  <si>
    <t>Aghasibeig, Maniya</t>
  </si>
  <si>
    <t>Aghazadeh Heravi, Ghader</t>
  </si>
  <si>
    <t>Agn, Mikael</t>
  </si>
  <si>
    <t>Agnaess, Helena</t>
  </si>
  <si>
    <t>Agoston, Peter</t>
  </si>
  <si>
    <t>Agrawal, Atish</t>
  </si>
  <si>
    <t>Agrawal, Ishan</t>
  </si>
  <si>
    <t>Agtas, Meltem</t>
  </si>
  <si>
    <t>Aguilar Bañuelos, Jorge</t>
  </si>
  <si>
    <t>Agustsson, Eidur</t>
  </si>
  <si>
    <t>Ahl, Amanda</t>
  </si>
  <si>
    <t>Ahlberg, Karin</t>
  </si>
  <si>
    <t>Ahlbom, Gabriella</t>
  </si>
  <si>
    <t>Ahlén, Per</t>
  </si>
  <si>
    <t>Ahlfors, Charlotta</t>
  </si>
  <si>
    <t>Ahlgren, Bo E</t>
  </si>
  <si>
    <t>Ahlgren, Erik</t>
  </si>
  <si>
    <t>Ahlgren, Hedvig</t>
  </si>
  <si>
    <t>Ahlgren, Markus</t>
  </si>
  <si>
    <t>Ahlin Wigardt, Oliver</t>
  </si>
  <si>
    <t>Ahlinder, Joakim</t>
  </si>
  <si>
    <t>Ahlinder, Kristina</t>
  </si>
  <si>
    <t>Ahlinder, Ludvig</t>
  </si>
  <si>
    <t>Ahlm, Victor</t>
  </si>
  <si>
    <t>Ahlnäs, Marianne</t>
  </si>
  <si>
    <t>Ahlquist, Julie</t>
  </si>
  <si>
    <t>Ahlstedt, Caroline</t>
  </si>
  <si>
    <t>Ahlsten, Viktor</t>
  </si>
  <si>
    <t>Ahlström, Johan</t>
  </si>
  <si>
    <t>Ahlström, Peter</t>
  </si>
  <si>
    <t>Ahmad, Aftab</t>
  </si>
  <si>
    <t>Ahmad, Ali</t>
  </si>
  <si>
    <t>Ahmad, Faroog</t>
  </si>
  <si>
    <t>Ahmad, Sakander Waqas</t>
  </si>
  <si>
    <t>Ahmad, Yousef</t>
  </si>
  <si>
    <t>Ahmad, Zulifqar</t>
  </si>
  <si>
    <t>Ahmadi, Navid</t>
  </si>
  <si>
    <t>Ahmadi Åman, Heidi</t>
  </si>
  <si>
    <t>Ahmed, Hesham</t>
  </si>
  <si>
    <t>Ahmed, Sabih Zeb</t>
  </si>
  <si>
    <t>Ahmed, Saeed</t>
  </si>
  <si>
    <t>Ahmed, Sunny</t>
  </si>
  <si>
    <t>Ahmet, Emel</t>
  </si>
  <si>
    <t>Aho Tarkka, Adeliina</t>
  </si>
  <si>
    <t>Ahren, Jesper</t>
  </si>
  <si>
    <t>Ahren, Leila</t>
  </si>
  <si>
    <t>Ahrlind, Gunilla</t>
  </si>
  <si>
    <t>Ahrnstein, Lina</t>
  </si>
  <si>
    <t>Ahuja, Rajeev</t>
  </si>
  <si>
    <t>Aichmayer, Lukas</t>
  </si>
  <si>
    <t>Aid, Graham</t>
  </si>
  <si>
    <t>Aidanpää, Sandra</t>
  </si>
  <si>
    <t>Aittomäki, Erkki  Antero</t>
  </si>
  <si>
    <t>Ajami Gale Rashidi, Sam</t>
  </si>
  <si>
    <t>Akbar, Arabin</t>
  </si>
  <si>
    <t>Akbarnejad, Shahin</t>
  </si>
  <si>
    <t>Akbulut, Ayse</t>
  </si>
  <si>
    <t>Akhbari, Mohammad</t>
  </si>
  <si>
    <t>Akillioglu, Hakan</t>
  </si>
  <si>
    <t>Akin, Hasibe</t>
  </si>
  <si>
    <t>Akkoyunlu, Beste</t>
  </si>
  <si>
    <t>Akoral, Selma</t>
  </si>
  <si>
    <t>Akradlu, Baharak</t>
  </si>
  <si>
    <t>Akselsson, Roland</t>
  </si>
  <si>
    <t>Aktas, Meryem</t>
  </si>
  <si>
    <t>Al Ghafri, Aziza</t>
  </si>
  <si>
    <t>Al Khatib, Iyad</t>
  </si>
  <si>
    <t>Al Shadidi, Kamilla</t>
  </si>
  <si>
    <t>Alanne, Kari</t>
  </si>
  <si>
    <t>Alarcon Malasquez, Victor Hugo</t>
  </si>
  <si>
    <t>Alava, Mikko</t>
  </si>
  <si>
    <t>Alazar, Abebayehu Seifu</t>
  </si>
  <si>
    <t>Albady, David</t>
  </si>
  <si>
    <t>Albazi, Rony</t>
  </si>
  <si>
    <t>Albinsson, Christer B H</t>
  </si>
  <si>
    <t>Albinsson Karlsson, Alma</t>
  </si>
  <si>
    <t>Albiol Graullera, Pablo</t>
  </si>
  <si>
    <t>Albiz, Niccolas</t>
  </si>
  <si>
    <t>Albåge, Hanna</t>
  </si>
  <si>
    <t>Aldamiz Orcajo, Juan</t>
  </si>
  <si>
    <t>Aldau, Kim</t>
  </si>
  <si>
    <t>Al-Dema, Neil</t>
  </si>
  <si>
    <t>Alden Fontana, Alexandre</t>
  </si>
  <si>
    <t>Aldén, Lina</t>
  </si>
  <si>
    <t>Aldén, Rickard</t>
  </si>
  <si>
    <t>Aleblad, Thomas</t>
  </si>
  <si>
    <t>Alegria Lind, Erica</t>
  </si>
  <si>
    <t>Aleksic, Jasmina</t>
  </si>
  <si>
    <t>Alenius, Emma</t>
  </si>
  <si>
    <t>Alesund, Jenny</t>
  </si>
  <si>
    <t>Alevanau, Aliaksandr</t>
  </si>
  <si>
    <t>Alex, Roger</t>
  </si>
  <si>
    <t>Alexandersson, Christian</t>
  </si>
  <si>
    <t>Alexandrakis, Vasileios</t>
  </si>
  <si>
    <t>Alexis, Jonas</t>
  </si>
  <si>
    <t>Alexis, Sara</t>
  </si>
  <si>
    <t>Alfredsson, Eva</t>
  </si>
  <si>
    <t>Alfredsson, Henrik</t>
  </si>
  <si>
    <t>Alhaj Hasan, Baha</t>
  </si>
  <si>
    <t>Alhusin Alkhdur, Abdullah</t>
  </si>
  <si>
    <t>Ali, Naikbakhat</t>
  </si>
  <si>
    <t>Ali, Nasar</t>
  </si>
  <si>
    <t>Ali, Rashid</t>
  </si>
  <si>
    <t>Aliasghary, Mortaza</t>
  </si>
  <si>
    <t>Alin, Ida</t>
  </si>
  <si>
    <t>Aljaraidah, Adam</t>
  </si>
  <si>
    <t>Allard, Fredrik</t>
  </si>
  <si>
    <t>Allertz, Carl</t>
  </si>
  <si>
    <t>Allmér, Gustaf</t>
  </si>
  <si>
    <t>Allmér, Katarina</t>
  </si>
  <si>
    <t>Allvar, Marie</t>
  </si>
  <si>
    <t>Allvin, Michael</t>
  </si>
  <si>
    <t>Alm Arvidsson, Andreas</t>
  </si>
  <si>
    <t>Alm, Birgitta</t>
  </si>
  <si>
    <t>Alm, Geir</t>
  </si>
  <si>
    <t>Alm, Kerstin</t>
  </si>
  <si>
    <t>Alm, Mattias</t>
  </si>
  <si>
    <t>Alm, Ragnar</t>
  </si>
  <si>
    <t>Al-Maliki, Nabil Kadhim</t>
  </si>
  <si>
    <t>Almasri, Ahmad</t>
  </si>
  <si>
    <t>Almehdi Österman, Sami</t>
  </si>
  <si>
    <t>Almgren, Bodil</t>
  </si>
  <si>
    <t>Almgren, Karin</t>
  </si>
  <si>
    <t>Almgren, Lisen</t>
  </si>
  <si>
    <t>Almgrund, Jonas</t>
  </si>
  <si>
    <t>Almqvist, Jenni</t>
  </si>
  <si>
    <t>Almqvist, Per</t>
  </si>
  <si>
    <t>Almqvist, Therese</t>
  </si>
  <si>
    <t>Almroth, Henrik</t>
  </si>
  <si>
    <t>Almström, Peter</t>
  </si>
  <si>
    <t>Almulla, Youssef</t>
  </si>
  <si>
    <t>Al-Naami, Adam</t>
  </si>
  <si>
    <t>Al-Naami, Zurya</t>
  </si>
  <si>
    <t>Alonso Chapel, Paola</t>
  </si>
  <si>
    <t>Alperen, Necati</t>
  </si>
  <si>
    <t>Alpkvist, Chatarina</t>
  </si>
  <si>
    <t>Alriksson, Kristofer</t>
  </si>
  <si>
    <t>Alros, Malin</t>
  </si>
  <si>
    <t>Alsén, Carl-Oscar</t>
  </si>
  <si>
    <t>Alsen Sjöberg, Moa</t>
  </si>
  <si>
    <t>Alser, Kristina</t>
  </si>
  <si>
    <t>Alsing, Oscar</t>
  </si>
  <si>
    <t>Altalo, Matti Kustaa</t>
  </si>
  <si>
    <t>Altawil, Subhi</t>
  </si>
  <si>
    <t>Alteryd, Sebastian</t>
  </si>
  <si>
    <t>Altimira, Mireia</t>
  </si>
  <si>
    <t>Altinbas, Mahmut</t>
  </si>
  <si>
    <t>Altishe, Ahmad</t>
  </si>
  <si>
    <t>Altzar, Oskar</t>
  </si>
  <si>
    <t>Alvarsson, Kerstin</t>
  </si>
  <si>
    <t>Alvehus, Johan</t>
  </si>
  <si>
    <t>Alvfors, Oskar</t>
  </si>
  <si>
    <t>Alyuz, Ummugulsum</t>
  </si>
  <si>
    <t>Al-Zoubi, Noura</t>
  </si>
  <si>
    <t>Amanyire, Fredrick</t>
  </si>
  <si>
    <t>Amareh, Anette</t>
  </si>
  <si>
    <t>Ambell, Christine</t>
  </si>
  <si>
    <t>Amberntsson, David</t>
  </si>
  <si>
    <t>Ambrosch-Draxl, Claudia</t>
  </si>
  <si>
    <t>Ambrosson, Fredrik</t>
  </si>
  <si>
    <t>Amft, Martin</t>
  </si>
  <si>
    <t>Amimbe, Demiss Alemu</t>
  </si>
  <si>
    <t>Amir, Saman</t>
  </si>
  <si>
    <t>Ammari, Ali</t>
  </si>
  <si>
    <t>Amosse, Calisto Castelo</t>
  </si>
  <si>
    <t>Andarzi Gargari, Sahand</t>
  </si>
  <si>
    <t>Andaziar, Miran</t>
  </si>
  <si>
    <t>Andaziar, Sivan</t>
  </si>
  <si>
    <t>Andemariam, Tahaguas</t>
  </si>
  <si>
    <t>Anderberg, My</t>
  </si>
  <si>
    <t>Andersen, Ulf</t>
  </si>
  <si>
    <t>Anderson, Eric</t>
  </si>
  <si>
    <t>Anderson, Fredrik</t>
  </si>
  <si>
    <t>Anderson, Matthew Mc Cool</t>
  </si>
  <si>
    <t>Andersson, Albin</t>
  </si>
  <si>
    <t>Andersson, Berith</t>
  </si>
  <si>
    <t>Andersson, Birgitta</t>
  </si>
  <si>
    <t>Andersson, Björn</t>
  </si>
  <si>
    <t>Andersson, Börje</t>
  </si>
  <si>
    <t>Andersson, Carina</t>
  </si>
  <si>
    <t>Andersson, Christian</t>
  </si>
  <si>
    <t>Andersson, Christofer</t>
  </si>
  <si>
    <t>Andersson, Dennis</t>
  </si>
  <si>
    <t>Andersson, Dorothea</t>
  </si>
  <si>
    <t>Andersson, Effie</t>
  </si>
  <si>
    <t>Andersson, Elisabet</t>
  </si>
  <si>
    <t>Andersson, Emilia</t>
  </si>
  <si>
    <t>Andersson, Eric</t>
  </si>
  <si>
    <t>Andersson, Erik</t>
  </si>
  <si>
    <t>Andersson, Felix</t>
  </si>
  <si>
    <t>Andersson, Gustav</t>
  </si>
  <si>
    <t>Andersson, Hans Henrik</t>
  </si>
  <si>
    <t>Andersson, Henrik</t>
  </si>
  <si>
    <t>Andersson, Ida</t>
  </si>
  <si>
    <t>Andersson, Jan-Erik</t>
  </si>
  <si>
    <t>Andersson, Jesper</t>
  </si>
  <si>
    <t>Andersson, Joacim</t>
  </si>
  <si>
    <t>Andersson, Joel</t>
  </si>
  <si>
    <t>Andersson, John</t>
  </si>
  <si>
    <t>Andersson, Johnny</t>
  </si>
  <si>
    <t>Andersson, Jonas</t>
  </si>
  <si>
    <t>Andersson Joona, Pernilla</t>
  </si>
  <si>
    <t>Andersson Kantarp, Emma</t>
  </si>
  <si>
    <t>Andersson, Kjell</t>
  </si>
  <si>
    <t>Andersson, Lina</t>
  </si>
  <si>
    <t>Andersson, Linn</t>
  </si>
  <si>
    <t>Andersson, Linus</t>
  </si>
  <si>
    <t>Andersson, Louise</t>
  </si>
  <si>
    <t>Andersson Magnfält, Ida</t>
  </si>
  <si>
    <t>Andersson, Marcus</t>
  </si>
  <si>
    <t>Andersson, Margareta</t>
  </si>
  <si>
    <t>Andersson, Maria</t>
  </si>
  <si>
    <t>Andersson, Marie</t>
  </si>
  <si>
    <t>Andersson, Martin</t>
  </si>
  <si>
    <t>Andersson, Mats</t>
  </si>
  <si>
    <t>Andersson, Mattias</t>
  </si>
  <si>
    <t>Andersson, Mikael</t>
  </si>
  <si>
    <t>Andersson, Nicole</t>
  </si>
  <si>
    <t>Andersson, Niklas</t>
  </si>
  <si>
    <t>Andersson, Nils</t>
  </si>
  <si>
    <t>Andersson, Olof</t>
  </si>
  <si>
    <t>Andersson, Oscar</t>
  </si>
  <si>
    <t>Andersson, Patrik</t>
  </si>
  <si>
    <t>Andersson, Per</t>
  </si>
  <si>
    <t>Andersson, Pontus</t>
  </si>
  <si>
    <t>Andersson, Richard</t>
  </si>
  <si>
    <t>Andersson, Rickard</t>
  </si>
  <si>
    <t>Andersson, Sanna</t>
  </si>
  <si>
    <t>Andersson, Sara</t>
  </si>
  <si>
    <t>Andersson, Sven</t>
  </si>
  <si>
    <t>Andersson, Sören</t>
  </si>
  <si>
    <t>Andersson, Ulla</t>
  </si>
  <si>
    <t>Andersson, Åke E</t>
  </si>
  <si>
    <t>Andersson, Öivind</t>
  </si>
  <si>
    <t>Andorff, Ulf Behle</t>
  </si>
  <si>
    <t>André, David</t>
  </si>
  <si>
    <t>André, Hampus</t>
  </si>
  <si>
    <t>André, Mattias</t>
  </si>
  <si>
    <t>Andreasen, Mogens Myrup</t>
  </si>
  <si>
    <t>Andrée Sunnegårdh, Lena</t>
  </si>
  <si>
    <t>Andrén Emanuelsson, Emelie</t>
  </si>
  <si>
    <t>Andrén, Erik</t>
  </si>
  <si>
    <t>Andrén, Hans-Olof</t>
  </si>
  <si>
    <t>Andrén, Jacob</t>
  </si>
  <si>
    <t>Andrews, John</t>
  </si>
  <si>
    <t>Andrinopoulos, Nikolaos</t>
  </si>
  <si>
    <t>Andrus, Patrick</t>
  </si>
  <si>
    <t>Angelillo, Angelo</t>
  </si>
  <si>
    <t>Angelin, Ellen</t>
  </si>
  <si>
    <t>Angelis, Jannis</t>
  </si>
  <si>
    <t>Angerbrandt, Susanne</t>
  </si>
  <si>
    <t>Angermund, Emma</t>
  </si>
  <si>
    <t>Angré, Alexander</t>
  </si>
  <si>
    <t>Ankargren, Lina</t>
  </si>
  <si>
    <t>Anlér, Mikael</t>
  </si>
  <si>
    <t>Annerborn, Ulrika</t>
  </si>
  <si>
    <t>Annosi, Maria Carmela</t>
  </si>
  <si>
    <t>Anselmsson, Sofia</t>
  </si>
  <si>
    <t>Anthony, Richard</t>
  </si>
  <si>
    <t>Antin, Karina</t>
  </si>
  <si>
    <t>Antonelli, Cristiano</t>
  </si>
  <si>
    <t>Antoni, Olly</t>
  </si>
  <si>
    <t>Antonsson Nilsson, Hermina</t>
  </si>
  <si>
    <t>Antvik, Sven Å</t>
  </si>
  <si>
    <t>Anund Vogel, Jonas</t>
  </si>
  <si>
    <t>Anwar, Zahid</t>
  </si>
  <si>
    <t>Apaydin, Ramazan Oguzhan</t>
  </si>
  <si>
    <t>Apeltun, Nils</t>
  </si>
  <si>
    <t>Apolo, Sebastian</t>
  </si>
  <si>
    <t>Appelgren, Mari</t>
  </si>
  <si>
    <t>Araci, Fulya</t>
  </si>
  <si>
    <t>Aragaw, Endalkachew</t>
  </si>
  <si>
    <t>Arani, Zinat</t>
  </si>
  <si>
    <t>Arany-Toth, Krisztina</t>
  </si>
  <si>
    <t>Araoz Ramos, Joseph Adhemar</t>
  </si>
  <si>
    <t>Arapan, Sergiu</t>
  </si>
  <si>
    <t>Arbeus, Rickard</t>
  </si>
  <si>
    <t>Archenti, Andreas</t>
  </si>
  <si>
    <t>Ardekani, Neda</t>
  </si>
  <si>
    <t>Arderne, Christopher</t>
  </si>
  <si>
    <t>Arebo, Linn</t>
  </si>
  <si>
    <t>Arekrans, Johan</t>
  </si>
  <si>
    <t>Arenander, Camilla</t>
  </si>
  <si>
    <t>Areskoug, A Magnus H</t>
  </si>
  <si>
    <t>Argaw, Yacob</t>
  </si>
  <si>
    <t>Argiriou, Isabella</t>
  </si>
  <si>
    <t>Argårds Runesson, Tina</t>
  </si>
  <si>
    <t>Arias Hurtado, Jaime</t>
  </si>
  <si>
    <t>Arias, Santiago</t>
  </si>
  <si>
    <t>Arif, Muhammad Jalil</t>
  </si>
  <si>
    <t>Arizmendi Gutierrez, Maria Del Pilar</t>
  </si>
  <si>
    <t>Arkley Nathan, Maria</t>
  </si>
  <si>
    <t>Armstrong, Lena</t>
  </si>
  <si>
    <t>Arnaudo, Monica</t>
  </si>
  <si>
    <t>Arnberg, Lars</t>
  </si>
  <si>
    <t>Arne-Hellström, Britt-Marie</t>
  </si>
  <si>
    <t>Arnell, Matilda</t>
  </si>
  <si>
    <t>Arnell, Ulla</t>
  </si>
  <si>
    <t>Arnerstål, Stojan</t>
  </si>
  <si>
    <t>Arnesson, Erik</t>
  </si>
  <si>
    <t>Arntyr, Göran</t>
  </si>
  <si>
    <t>Arnör, Michael</t>
  </si>
  <si>
    <t>Aronsson, Bengt</t>
  </si>
  <si>
    <t>Aronsson, Petter</t>
  </si>
  <si>
    <t>Arora-Jonsson, Seema</t>
  </si>
  <si>
    <t>Arrhenius, Mattias</t>
  </si>
  <si>
    <t>Arshad, Saad</t>
  </si>
  <si>
    <t>Arslan, Onur</t>
  </si>
  <si>
    <t>Arthenayake, Nimal Ranjith</t>
  </si>
  <si>
    <t>Arts, Antonius</t>
  </si>
  <si>
    <t>Arus Gutierrez, Sergio</t>
  </si>
  <si>
    <t>Arvanitidis, Ioannis</t>
  </si>
  <si>
    <t>Arvelakis, Stylianos</t>
  </si>
  <si>
    <t>Arvhult, Carl</t>
  </si>
  <si>
    <t>Arvidsson, Ebba</t>
  </si>
  <si>
    <t>Arvidsson, Lars-Åke</t>
  </si>
  <si>
    <t>Arvidsson, Marcus</t>
  </si>
  <si>
    <t>Arvidsson, Niklas</t>
  </si>
  <si>
    <t>Arzpeyma, Niloofar</t>
  </si>
  <si>
    <t>Aschan, Andreas</t>
  </si>
  <si>
    <t>Asfha, Hagos</t>
  </si>
  <si>
    <t>Asgari, Somayeh</t>
  </si>
  <si>
    <t>Asghari, Mina</t>
  </si>
  <si>
    <t>Asheim, Björn Terje</t>
  </si>
  <si>
    <t>Ashtari, Elmira</t>
  </si>
  <si>
    <t>Ask, Rasmus</t>
  </si>
  <si>
    <t>Asp Grönhagen, Klara</t>
  </si>
  <si>
    <t>Asplund, Anders</t>
  </si>
  <si>
    <t>Asplund, Fredrik</t>
  </si>
  <si>
    <t>Asplund, Marcus</t>
  </si>
  <si>
    <t>Asplund, Nils</t>
  </si>
  <si>
    <t>Aspvik, Maria</t>
  </si>
  <si>
    <t>Assadi, Ali</t>
  </si>
  <si>
    <t>Assarsson, Fabian</t>
  </si>
  <si>
    <t>Assbring, Linda</t>
  </si>
  <si>
    <t>Assefa, Getachew</t>
  </si>
  <si>
    <t>Assefa Hagos, Dejene</t>
  </si>
  <si>
    <t>Ast, Eric</t>
  </si>
  <si>
    <t>Atanasova, Christina</t>
  </si>
  <si>
    <t>Atanasova, Gergana</t>
  </si>
  <si>
    <t>Atari Jabarzadeh, Sevil</t>
  </si>
  <si>
    <t>Atidi, Joseph</t>
  </si>
  <si>
    <t>Attalla, Daniela</t>
  </si>
  <si>
    <t>Attar, André</t>
  </si>
  <si>
    <t>Atteryd, Katarina</t>
  </si>
  <si>
    <t>Augusto, Feliciano</t>
  </si>
  <si>
    <t>Aune, Ragnhild E</t>
  </si>
  <si>
    <t>Ausmann, Charlotte</t>
  </si>
  <si>
    <t>Avenberg, Peter</t>
  </si>
  <si>
    <t>Avgerinopoulos, Georgios</t>
  </si>
  <si>
    <t>Awan, Umer Khalid</t>
  </si>
  <si>
    <t>Awoke, Anteneh Lakew</t>
  </si>
  <si>
    <t>Axel, Erik</t>
  </si>
  <si>
    <t>Axell Gholizadeh Haghi, Kaveh</t>
  </si>
  <si>
    <t>Axelsson, Ann-Sofie</t>
  </si>
  <si>
    <t>Axelsson, David</t>
  </si>
  <si>
    <t>Axelsson, Jacob</t>
  </si>
  <si>
    <t>Axelsson, Johan</t>
  </si>
  <si>
    <t>Axelsson, Johanna</t>
  </si>
  <si>
    <t>Axelsson, Josefine</t>
  </si>
  <si>
    <t>Axelsson, Martin</t>
  </si>
  <si>
    <t>Axelsson, Rickard</t>
  </si>
  <si>
    <t>Axhamre, Hanna</t>
  </si>
  <si>
    <t>Axinte, Dragos Aurelian</t>
  </si>
  <si>
    <t>Axling, Eva</t>
  </si>
  <si>
    <t>Ay, Jonatan</t>
  </si>
  <si>
    <t>Ayella, Paul</t>
  </si>
  <si>
    <t>Aytekin, Kasim</t>
  </si>
  <si>
    <t>Azaran, Mamak</t>
  </si>
  <si>
    <t>Baagherzadeh Hushmandi, Narmin</t>
  </si>
  <si>
    <t>Baar, Roland</t>
  </si>
  <si>
    <t>Baars, Adrian</t>
  </si>
  <si>
    <t>Baba, Elbruz Murat</t>
  </si>
  <si>
    <t>Babaheidari, Persheng</t>
  </si>
  <si>
    <t>Babij, Radoslaw</t>
  </si>
  <si>
    <t>Babuc, Canan</t>
  </si>
  <si>
    <t>Bach, Tim</t>
  </si>
  <si>
    <t>Bach Wallentin, Johanna</t>
  </si>
  <si>
    <t>Bachelier, Camille</t>
  </si>
  <si>
    <t>Back, Oliver</t>
  </si>
  <si>
    <t>Back, Wilhelm</t>
  </si>
  <si>
    <t>Backlund, Esbjörn</t>
  </si>
  <si>
    <t>Backlund, Ulla</t>
  </si>
  <si>
    <t>Backman, Björn</t>
  </si>
  <si>
    <t>Backman, Ulla</t>
  </si>
  <si>
    <t>Backström, Kaj</t>
  </si>
  <si>
    <t>Backteman, Carl-Otto</t>
  </si>
  <si>
    <t>Backteman, Richard</t>
  </si>
  <si>
    <t>Badke-Schaub, Petra Gertrud</t>
  </si>
  <si>
    <t>Badume, Mahmoud</t>
  </si>
  <si>
    <t>Bagamuhunda, Davis Bariho</t>
  </si>
  <si>
    <t>Bagchi, Satyajit</t>
  </si>
  <si>
    <t>Bahar, Akbar</t>
  </si>
  <si>
    <t>Baharia, Leah</t>
  </si>
  <si>
    <t>Bahceci, Oktay</t>
  </si>
  <si>
    <t>Bai, Haitong</t>
  </si>
  <si>
    <t>Bailao Martins Fernandes, Rita</t>
  </si>
  <si>
    <t>Baina Veizaga, Fabiola</t>
  </si>
  <si>
    <t>Baines, Katharina</t>
  </si>
  <si>
    <t>Bajkov, Vitalij</t>
  </si>
  <si>
    <t>Bakken, Jon Arne</t>
  </si>
  <si>
    <t>Bakmeedeniya, Lekha Udayangani</t>
  </si>
  <si>
    <t>Bakonyi, Imre</t>
  </si>
  <si>
    <t>Baksza, Piotr</t>
  </si>
  <si>
    <t>Bakszt, Maja</t>
  </si>
  <si>
    <t>Balaban, Mumin</t>
  </si>
  <si>
    <t>Balazs, Ujfalussy</t>
  </si>
  <si>
    <t>Balcha, Nahom</t>
  </si>
  <si>
    <t>Baldissera, Gustavo</t>
  </si>
  <si>
    <t>Bales, Chris</t>
  </si>
  <si>
    <t>Bamford, Erik</t>
  </si>
  <si>
    <t>Banach, Patrik</t>
  </si>
  <si>
    <t>Banda, Kumbukani Shadreck</t>
  </si>
  <si>
    <t>Banda, Nelson</t>
  </si>
  <si>
    <t>Bandapally, Chakradhar</t>
  </si>
  <si>
    <t>Banér, Carl</t>
  </si>
  <si>
    <t>Banian, Vandad</t>
  </si>
  <si>
    <t>Banks, Ferdinand</t>
  </si>
  <si>
    <t>Banuazizi, Seyed Amir Hossein</t>
  </si>
  <si>
    <t>Baptista, Edilene</t>
  </si>
  <si>
    <t>Barabas, Botond</t>
  </si>
  <si>
    <t>Baranyi, Laszlo</t>
  </si>
  <si>
    <t>Barata Oliveira, Jose</t>
  </si>
  <si>
    <t>Barchéus, Fredrik</t>
  </si>
  <si>
    <t>Bard, Anders</t>
  </si>
  <si>
    <t>Barkar, Thomas</t>
  </si>
  <si>
    <t>Barrefelt, Rickard</t>
  </si>
  <si>
    <t>Barreto Gomez, Tirso Leonardo</t>
  </si>
  <si>
    <t>Barroso Da Silva, Fernando Luis</t>
  </si>
  <si>
    <t>Barta, Gergo</t>
  </si>
  <si>
    <t>Bartelsman, Eric Jan</t>
  </si>
  <si>
    <t>Bartholf, Erik</t>
  </si>
  <si>
    <t>Bartold, Martina</t>
  </si>
  <si>
    <t>Baryalai, Faisal</t>
  </si>
  <si>
    <t>Basaran, Ibrahim</t>
  </si>
  <si>
    <t>Basargan, Tugba</t>
  </si>
  <si>
    <t>Basher, Abul</t>
  </si>
  <si>
    <t>Basic, Elma</t>
  </si>
  <si>
    <t>Basirat, Mitra</t>
  </si>
  <si>
    <t>Bassili, Niclas</t>
  </si>
  <si>
    <t>Bastiaans, Johan Robert Maria</t>
  </si>
  <si>
    <t>Bastian, Bögelein</t>
  </si>
  <si>
    <t>Basu, Somnath</t>
  </si>
  <si>
    <t>Bate, Iain</t>
  </si>
  <si>
    <t>Bateebe, Irene Pauline</t>
  </si>
  <si>
    <t>Baum, Christopher</t>
  </si>
  <si>
    <t>Baumgart, Catrin</t>
  </si>
  <si>
    <t>Bauner, David</t>
  </si>
  <si>
    <t>Bayard, Ove</t>
  </si>
  <si>
    <t>Bayne, Emma</t>
  </si>
  <si>
    <t>Bayou, Frehiwot</t>
  </si>
  <si>
    <t>Baysal, Gülten</t>
  </si>
  <si>
    <t>Bazaz, Kushink</t>
  </si>
  <si>
    <t>Beaini, Chadi</t>
  </si>
  <si>
    <t>Bech, Adam</t>
  </si>
  <si>
    <t>Beck, Madeleine</t>
  </si>
  <si>
    <t>Beckius, Daniel</t>
  </si>
  <si>
    <t>Bedoire Fivel, Johannes</t>
  </si>
  <si>
    <t>Beglaryan, Sargis</t>
  </si>
  <si>
    <t>Behere, Sagar Moreshwar</t>
  </si>
  <si>
    <t>Beheshti, Reza</t>
  </si>
  <si>
    <t>Behfar, Talayeh</t>
  </si>
  <si>
    <t>Behi, Mohammadreza</t>
  </si>
  <si>
    <t>Behm, Rolf Jurgen</t>
  </si>
  <si>
    <t>Behnia, Masud</t>
  </si>
  <si>
    <t>Beiming, Peter</t>
  </si>
  <si>
    <t>Bejefalk Thörn, Thomas</t>
  </si>
  <si>
    <t>Bejhem, Mats</t>
  </si>
  <si>
    <t>Bekele Kotu, Teshome</t>
  </si>
  <si>
    <t>Bekele, Tsegaye</t>
  </si>
  <si>
    <t>Beland Lindahl, Karin</t>
  </si>
  <si>
    <t>Beliaev, Germund</t>
  </si>
  <si>
    <t>Bellander, Petter</t>
  </si>
  <si>
    <t>Bellgran, Monica</t>
  </si>
  <si>
    <t>Belohradsky, Petr</t>
  </si>
  <si>
    <t>Belonoshko, Anatoly</t>
  </si>
  <si>
    <t>Belova, Liubov</t>
  </si>
  <si>
    <t>Belvén, Pontus</t>
  </si>
  <si>
    <t>Ben Amara, Abdelmajid</t>
  </si>
  <si>
    <t>Ben Ameur, Ali-Ridha</t>
  </si>
  <si>
    <t>Benali, Loucmane</t>
  </si>
  <si>
    <t>Benchimo, Cristian</t>
  </si>
  <si>
    <t>Benediktsson, Gunnar</t>
  </si>
  <si>
    <t>Bengtsson, Andreas</t>
  </si>
  <si>
    <t>Bengtsson, Christian</t>
  </si>
  <si>
    <t>Bengtsson, Emma</t>
  </si>
  <si>
    <t>Bengtsson, Göran</t>
  </si>
  <si>
    <t>Bengtsson, Johan</t>
  </si>
  <si>
    <t>Bengtsson, Martin</t>
  </si>
  <si>
    <t>Bengtsson, Paul</t>
  </si>
  <si>
    <t>Bengtsson, Rhodel</t>
  </si>
  <si>
    <t>Bengtsson, Siv</t>
  </si>
  <si>
    <t>Bengtsson, Staffan</t>
  </si>
  <si>
    <t>Bengtsson, Tobias</t>
  </si>
  <si>
    <t>Benjamin, Ulla</t>
  </si>
  <si>
    <t>Bennerstedt, Patrik</t>
  </si>
  <si>
    <t>Bennetti, Roberta</t>
  </si>
  <si>
    <t>Beno, Tomas</t>
  </si>
  <si>
    <t>Bentley Proksch, Roger</t>
  </si>
  <si>
    <t>Berbyuk, Viktor</t>
  </si>
  <si>
    <t>Berezovskyi, Andrii</t>
  </si>
  <si>
    <t>Berg, Anders</t>
  </si>
  <si>
    <t>Berg, Camilla</t>
  </si>
  <si>
    <t>Berg, Kathrine</t>
  </si>
  <si>
    <t>Berg, Martin</t>
  </si>
  <si>
    <t>Berg, Sandra</t>
  </si>
  <si>
    <t>Bergdahl, Erik</t>
  </si>
  <si>
    <t>Bergdahl, Michel</t>
  </si>
  <si>
    <t>Berge, Dag</t>
  </si>
  <si>
    <t>Bergek, Anna</t>
  </si>
  <si>
    <t>Bergendahl, Magnus</t>
  </si>
  <si>
    <t>Bergendal, Gunnar</t>
  </si>
  <si>
    <t>Berget, Mattias</t>
  </si>
  <si>
    <t>Berggren, Anna</t>
  </si>
  <si>
    <t>Berggren, Christian H</t>
  </si>
  <si>
    <t>Berggren, Mattias</t>
  </si>
  <si>
    <t>Berggren, Max</t>
  </si>
  <si>
    <t>Berggren, Nicole</t>
  </si>
  <si>
    <t>Berggren, Ulf Göran</t>
  </si>
  <si>
    <t>Bergh, Henrik</t>
  </si>
  <si>
    <t>Bergkvist, Alexandra</t>
  </si>
  <si>
    <t>Berglund, Anders</t>
  </si>
  <si>
    <t>Berglund, Elin</t>
  </si>
  <si>
    <t>Berglund, Erik</t>
  </si>
  <si>
    <t>Berglund, Johan</t>
  </si>
  <si>
    <t>Berglund, Karin</t>
  </si>
  <si>
    <t>Berglund Levin, Fredrik</t>
  </si>
  <si>
    <t>Berglund, Mattias</t>
  </si>
  <si>
    <t>Berglund Schraml, Pia</t>
  </si>
  <si>
    <t>Berglund, Susanne</t>
  </si>
  <si>
    <t>Berglöf, Pontus</t>
  </si>
  <si>
    <t>Bergman, Bill</t>
  </si>
  <si>
    <t>Bergman, Hanna</t>
  </si>
  <si>
    <t>Bergman, Johan</t>
  </si>
  <si>
    <t>Bergman, Lovisa</t>
  </si>
  <si>
    <t>Bergman, Olof</t>
  </si>
  <si>
    <t>Bergman, Patrik</t>
  </si>
  <si>
    <t>Bergman, Simon</t>
  </si>
  <si>
    <t>Bergman Sjöstrand, Daniel</t>
  </si>
  <si>
    <t>Bergman, Thomas</t>
  </si>
  <si>
    <t>Bergman, Viktor</t>
  </si>
  <si>
    <t>Bergqvist, Karl-Fredrik</t>
  </si>
  <si>
    <t>Bergqvist, Lars</t>
  </si>
  <si>
    <t>Bergqvist, Margareta</t>
  </si>
  <si>
    <t>Bergqvist, Per</t>
  </si>
  <si>
    <t>Bergqvist, William</t>
  </si>
  <si>
    <t>Bergqvist, Åsa</t>
  </si>
  <si>
    <t>Bergroth, Johanna</t>
  </si>
  <si>
    <t>Bergseth, Ellen</t>
  </si>
  <si>
    <t>Bergstedt, Edwin</t>
  </si>
  <si>
    <t>Bergstrand, Susanne</t>
  </si>
  <si>
    <t>Bergström, Björn</t>
  </si>
  <si>
    <t>Bergström, Hanna</t>
  </si>
  <si>
    <t>Bergström, Jens</t>
  </si>
  <si>
    <t>Bergström, Johan</t>
  </si>
  <si>
    <t>Bergström, Jonas</t>
  </si>
  <si>
    <t>Bergström, Lena</t>
  </si>
  <si>
    <t>Bergström, Oskar</t>
  </si>
  <si>
    <t>Bergström, P-O</t>
  </si>
  <si>
    <t>Bergström, Rikard</t>
  </si>
  <si>
    <t>Bergström, Sten</t>
  </si>
  <si>
    <t>Bergström, Thomas</t>
  </si>
  <si>
    <t>Bergvall, Elisabeth</t>
  </si>
  <si>
    <t>Bergvall, Sven</t>
  </si>
  <si>
    <t>Berhane, Mulugeta</t>
  </si>
  <si>
    <t>Berhe, Girmay</t>
  </si>
  <si>
    <t>Berholt, Elin</t>
  </si>
  <si>
    <t>Berkesten Hägglund, Patrik</t>
  </si>
  <si>
    <t>Berland, Kristian</t>
  </si>
  <si>
    <t>Berlin, Daniel</t>
  </si>
  <si>
    <t>Berlin, Martin</t>
  </si>
  <si>
    <t>Bern, Susanne</t>
  </si>
  <si>
    <t>Berner, Boel</t>
  </si>
  <si>
    <t>Bernhard, Hon</t>
  </si>
  <si>
    <t>Bernhard, Jonte</t>
  </si>
  <si>
    <t>Bernhardsson, Erik</t>
  </si>
  <si>
    <t>Bernotat, Knut</t>
  </si>
  <si>
    <t>Berns, Gerd</t>
  </si>
  <si>
    <t>Bernstéen, Jessica</t>
  </si>
  <si>
    <t>Bernström, Seth</t>
  </si>
  <si>
    <t>Beronius, Alfred</t>
  </si>
  <si>
    <t>Berozashvili, Alex</t>
  </si>
  <si>
    <t>Berthold, Jakob</t>
  </si>
  <si>
    <t>Bertilsson, Erik</t>
  </si>
  <si>
    <t>Berzal Mejias, Alvaro</t>
  </si>
  <si>
    <t>Beuneu, Benedicte</t>
  </si>
  <si>
    <t>Bexell, Ann-Sofie</t>
  </si>
  <si>
    <t>Bexius, Lars</t>
  </si>
  <si>
    <t>Beyene, Getachew Bekele</t>
  </si>
  <si>
    <t>Beyhaghi, Maryam</t>
  </si>
  <si>
    <t>Bhat, Sriharsha</t>
  </si>
  <si>
    <t>Bhattacharya, Sribas Chandra</t>
  </si>
  <si>
    <t>Bhogireddy, Venkata Sai Pavan Kumar</t>
  </si>
  <si>
    <t>Bhuiyan, Iftekhar Uddin</t>
  </si>
  <si>
    <t>Bi, Yanyan</t>
  </si>
  <si>
    <t>Bianchi, Carmine</t>
  </si>
  <si>
    <t>Bianchi, Maria Floriana</t>
  </si>
  <si>
    <t>Biehl, Matthias</t>
  </si>
  <si>
    <t>Bigdeli, Sedigheh</t>
  </si>
  <si>
    <t>Bigestans, Maija</t>
  </si>
  <si>
    <t>Bildtsen, Aleksander</t>
  </si>
  <si>
    <t>Bilen, Fatma Damla</t>
  </si>
  <si>
    <t>Billgren, Johan</t>
  </si>
  <si>
    <t>Binkowski, Patrik</t>
  </si>
  <si>
    <t>Binti Munajat, Nur Farizan</t>
  </si>
  <si>
    <t>Birbas, Daniella</t>
  </si>
  <si>
    <t>Bird, Miriam</t>
  </si>
  <si>
    <t>Birgestam, Magnus</t>
  </si>
  <si>
    <t>Birioutchenko, Svetlana</t>
  </si>
  <si>
    <t>Birkie, Seyoum Eshetu</t>
  </si>
  <si>
    <t>Birru, Eyerusalem</t>
  </si>
  <si>
    <t>Bissacco, Giuliano</t>
  </si>
  <si>
    <t>Bister, Mia</t>
  </si>
  <si>
    <t>Bisther, Anna</t>
  </si>
  <si>
    <t>Biswas, Amit Kumar</t>
  </si>
  <si>
    <t>Bitaraf Haghighi, Ehsan</t>
  </si>
  <si>
    <t>Bjartmar Hylta, Sanne</t>
  </si>
  <si>
    <t>Bjelkemyr, Marcus</t>
  </si>
  <si>
    <t>Bjernheim, Anders</t>
  </si>
  <si>
    <t>Bjurfors, Erik</t>
  </si>
  <si>
    <t>Bjurselius, Jannicke</t>
  </si>
  <si>
    <t>Björelind, Fredrik</t>
  </si>
  <si>
    <t>Björheden, Rolf</t>
  </si>
  <si>
    <t>Björk, Bo-Christer</t>
  </si>
  <si>
    <t>Björk, Erik</t>
  </si>
  <si>
    <t>Björk Friström, Viking</t>
  </si>
  <si>
    <t>Björk, Hannah</t>
  </si>
  <si>
    <t>Björk, Jennie</t>
  </si>
  <si>
    <t>Björk, Jonatan</t>
  </si>
  <si>
    <t>Björk, Madeleine</t>
  </si>
  <si>
    <t>Björk, Malin</t>
  </si>
  <si>
    <t>Björk, Thomas</t>
  </si>
  <si>
    <t>Björkegren, Dag</t>
  </si>
  <si>
    <t>Björklund, Erik</t>
  </si>
  <si>
    <t>Björklund, Ingrid</t>
  </si>
  <si>
    <t>Björklund, Jacob</t>
  </si>
  <si>
    <t>Björklund, Johan</t>
  </si>
  <si>
    <t>Björklund, Jonny</t>
  </si>
  <si>
    <t>Björklund, Mattias</t>
  </si>
  <si>
    <t>Björklund, Simon</t>
  </si>
  <si>
    <t>Björklund, Stefan</t>
  </si>
  <si>
    <t>Björkman, Jonathan</t>
  </si>
  <si>
    <t>Björkman, Magnus</t>
  </si>
  <si>
    <t>Björkman, Mats</t>
  </si>
  <si>
    <t>Björkman, Nils</t>
  </si>
  <si>
    <t>Björknäs, Hanna</t>
  </si>
  <si>
    <t>Björkström, Daniel</t>
  </si>
  <si>
    <t>Björkvall, Johan</t>
  </si>
  <si>
    <t>Björkvall, Olle</t>
  </si>
  <si>
    <t>Björn, Erik</t>
  </si>
  <si>
    <t>Björn, Kjell Samuel</t>
  </si>
  <si>
    <t>Björndahl, Åsa</t>
  </si>
  <si>
    <t>Björnelund, Maria</t>
  </si>
  <si>
    <t>Björnlund, Thobias</t>
  </si>
  <si>
    <t>Björnskär, Lisa</t>
  </si>
  <si>
    <t>Blackne, Johannes</t>
  </si>
  <si>
    <t>Bladby, Hanna</t>
  </si>
  <si>
    <t>Bladh, Kim</t>
  </si>
  <si>
    <t>Bladh, Lucy</t>
  </si>
  <si>
    <t>Bladh, Mikael</t>
  </si>
  <si>
    <t>Blanco González, Emilio</t>
  </si>
  <si>
    <t>Blanpain, Bart</t>
  </si>
  <si>
    <t>Blanter, Mikhail</t>
  </si>
  <si>
    <t>Blasiak, Wlodzimierz</t>
  </si>
  <si>
    <t>Blazeviciute, Lina</t>
  </si>
  <si>
    <t>Blidberg, Eva</t>
  </si>
  <si>
    <t>Bliumkinas, Vadimas</t>
  </si>
  <si>
    <t>Blix, Gustav</t>
  </si>
  <si>
    <t>Blom, Jennifer</t>
  </si>
  <si>
    <t>Blom, Kata</t>
  </si>
  <si>
    <t>Blom, Victoria</t>
  </si>
  <si>
    <t>Blomberg, Ingrid</t>
  </si>
  <si>
    <t>Blomberg, Jesper</t>
  </si>
  <si>
    <t>Blomberg, Madeleine</t>
  </si>
  <si>
    <t>Blombergsson, Karin</t>
  </si>
  <si>
    <t>Blomgren, Henrik</t>
  </si>
  <si>
    <t>Blomgren, Minoo</t>
  </si>
  <si>
    <t>Blomgren, Monica</t>
  </si>
  <si>
    <t>Blomkvist, Pär</t>
  </si>
  <si>
    <t>Blomquist, Sven Erik</t>
  </si>
  <si>
    <t>Blomqvist, Anton</t>
  </si>
  <si>
    <t>Blomqvist, Christer</t>
  </si>
  <si>
    <t>Blomqvist, Isabelle</t>
  </si>
  <si>
    <t>Blomqvist, Louise</t>
  </si>
  <si>
    <t>Blomqvist, Per</t>
  </si>
  <si>
    <t>Blomqvist, Tomas</t>
  </si>
  <si>
    <t>Blomqvist Åkerlind, Fredrik</t>
  </si>
  <si>
    <t>Blomstrand, Erika</t>
  </si>
  <si>
    <t>Blum, Wolfgang Immanuel</t>
  </si>
  <si>
    <t>Boberg, Maria</t>
  </si>
  <si>
    <t>Bochenek, Krzysztof</t>
  </si>
  <si>
    <t>Bochkova, Ekaterina</t>
  </si>
  <si>
    <t>Bodelius, Lars</t>
  </si>
  <si>
    <t>Bodell, Kent</t>
  </si>
  <si>
    <t>Bogdanov, Vladimir</t>
  </si>
  <si>
    <t>Bogers, Marcellus</t>
  </si>
  <si>
    <t>Bohler, Axel</t>
  </si>
  <si>
    <t>Bohlin, Anna-Stina</t>
  </si>
  <si>
    <t>Bohm, Martin</t>
  </si>
  <si>
    <t>Bohman, Martin</t>
  </si>
  <si>
    <t>Bohn Stoltz, David</t>
  </si>
  <si>
    <t>Boivie, Inger</t>
  </si>
  <si>
    <t>Boivie, Klas</t>
  </si>
  <si>
    <t>Bol, Cansu</t>
  </si>
  <si>
    <t>Bolmsjö, Gunnar</t>
  </si>
  <si>
    <t>Boman, Anders</t>
  </si>
  <si>
    <t>Boman, Cenneth Kjell</t>
  </si>
  <si>
    <t>Boman, John</t>
  </si>
  <si>
    <t>Bon Faisal, Siham</t>
  </si>
  <si>
    <t>Bon Faycal, Micheline</t>
  </si>
  <si>
    <t>Bondemark, Kristina</t>
  </si>
  <si>
    <t>Bondeson, Per</t>
  </si>
  <si>
    <t>Bondesson, Anna</t>
  </si>
  <si>
    <t>Bongiovanni, Davide</t>
  </si>
  <si>
    <t>Bonnema, G. Maarten</t>
  </si>
  <si>
    <t>Bonnet, Nathalie</t>
  </si>
  <si>
    <t>Bonnier, Thérèce</t>
  </si>
  <si>
    <t>Bonvalet, Manon</t>
  </si>
  <si>
    <t>Boom, Robertus</t>
  </si>
  <si>
    <t>Booson, Rickard</t>
  </si>
  <si>
    <t>Borén, Christofer</t>
  </si>
  <si>
    <t>Borg, August</t>
  </si>
  <si>
    <t>Borg, Magnus</t>
  </si>
  <si>
    <t>Borgefors, Simon</t>
  </si>
  <si>
    <t>Borgenstam, Amanda</t>
  </si>
  <si>
    <t>Borgenstam, Annika</t>
  </si>
  <si>
    <t>Borges Coutinho Amaral Ne, João</t>
  </si>
  <si>
    <t>Borggren, Sara</t>
  </si>
  <si>
    <t>Borgh, Ida</t>
  </si>
  <si>
    <t>Borghagen, Mimi</t>
  </si>
  <si>
    <t>Borgman, Robin</t>
  </si>
  <si>
    <t>Borgström, Dennis</t>
  </si>
  <si>
    <t>Borhanazad, Arian</t>
  </si>
  <si>
    <t>Bork, Simon</t>
  </si>
  <si>
    <t>Borlenghi Garoia, Simone</t>
  </si>
  <si>
    <t>Borlo, Vittoria</t>
  </si>
  <si>
    <t>Borojevic, Nino</t>
  </si>
  <si>
    <t>Borrajo Pelaez, Rafael</t>
  </si>
  <si>
    <t>Borras Alomar, Susana</t>
  </si>
  <si>
    <t>Borrelli, Francesco</t>
  </si>
  <si>
    <t>Borukhovich, Efim</t>
  </si>
  <si>
    <t>Bosco, Bruno</t>
  </si>
  <si>
    <t>Boström, Anita</t>
  </si>
  <si>
    <t>Boström, Anton</t>
  </si>
  <si>
    <t>Boström, Mathias</t>
  </si>
  <si>
    <t>Botti, Silvana</t>
  </si>
  <si>
    <t>Bottinga Solheim, Anja</t>
  </si>
  <si>
    <t>Bou Faycal, Natalie</t>
  </si>
  <si>
    <t>Boubaker, Mannai</t>
  </si>
  <si>
    <t>Boulogne Rodriguez, Reynaldo</t>
  </si>
  <si>
    <t>Bouquet, Basile</t>
  </si>
  <si>
    <t>Bourdette, Kasper</t>
  </si>
  <si>
    <t>Bouzi, Johan</t>
  </si>
  <si>
    <t>Boåsen, Magnus</t>
  </si>
  <si>
    <t>Brabie, Voicu</t>
  </si>
  <si>
    <t>Bram, Viktor</t>
  </si>
  <si>
    <t>Bramsäter, Jenny</t>
  </si>
  <si>
    <t>Brandberg Hurtig, Jenny</t>
  </si>
  <si>
    <t>Brande, Adam</t>
  </si>
  <si>
    <t>Brandeborg, Kerstin</t>
  </si>
  <si>
    <t>Brander, Sandra</t>
  </si>
  <si>
    <t>Brandt, Anders</t>
  </si>
  <si>
    <t>Brandt, Eva</t>
  </si>
  <si>
    <t>Brandt, Johan</t>
  </si>
  <si>
    <t>Brandt, Nils</t>
  </si>
  <si>
    <t>Brandter, Tobias</t>
  </si>
  <si>
    <t>Bratt, Leif Gösta Åke</t>
  </si>
  <si>
    <t>Bratt, Maja</t>
  </si>
  <si>
    <t>Bratteby, Adrian</t>
  </si>
  <si>
    <t>Brattström, Patrik</t>
  </si>
  <si>
    <t>Braunerhjelm, Pontus</t>
  </si>
  <si>
    <t>Bredberg, Per</t>
  </si>
  <si>
    <t>Breedveld, Peter</t>
  </si>
  <si>
    <t>Brehmer, Meike</t>
  </si>
  <si>
    <t>Brem, Alexander</t>
  </si>
  <si>
    <t>Brem, Gerrit</t>
  </si>
  <si>
    <t>Bremmer, Anders</t>
  </si>
  <si>
    <t>Brenning, Magnus</t>
  </si>
  <si>
    <t>Brick, Karolina</t>
  </si>
  <si>
    <t>Brink, William</t>
  </si>
  <si>
    <t>Bris, George</t>
  </si>
  <si>
    <t>Broad, Oliver</t>
  </si>
  <si>
    <t>Broadbelt Rekoske, Linda</t>
  </si>
  <si>
    <t>Broberg, Gunnar</t>
  </si>
  <si>
    <t>Brodersen, Mikael</t>
  </si>
  <si>
    <t>Brodin, Philip</t>
  </si>
  <si>
    <t>Brolén, Siri</t>
  </si>
  <si>
    <t>Broliden, Caroline</t>
  </si>
  <si>
    <t>Broman, Martin</t>
  </si>
  <si>
    <t>Broms, Loove</t>
  </si>
  <si>
    <t>Brosjö, Marcus</t>
  </si>
  <si>
    <t>Brostedt, Emil</t>
  </si>
  <si>
    <t>Broström, Anders</t>
  </si>
  <si>
    <t>Broström, Axel</t>
  </si>
  <si>
    <t>Broström, Oskar</t>
  </si>
  <si>
    <t>Broukhiyan, Parsa</t>
  </si>
  <si>
    <t>Brown, Terrence</t>
  </si>
  <si>
    <t>Broy, Manfred Hans Bertold</t>
  </si>
  <si>
    <t>Bruland, Kristine</t>
  </si>
  <si>
    <t>Brum Braga Gomes, Tiago</t>
  </si>
  <si>
    <t>Brunk, Jon</t>
  </si>
  <si>
    <t>Brunlöf, Carolina</t>
  </si>
  <si>
    <t>Brunlöf, Jonas</t>
  </si>
  <si>
    <t>Brunn, Carina</t>
  </si>
  <si>
    <t>Bruno, Francesco</t>
  </si>
  <si>
    <t>Brunsson, Nils</t>
  </si>
  <si>
    <t>Brusewitz Lindahl, Bonnie</t>
  </si>
  <si>
    <t>Brush, Candida</t>
  </si>
  <si>
    <t>Bryk, Taras</t>
  </si>
  <si>
    <t>Brynolf, Lotta</t>
  </si>
  <si>
    <t>Bråvander, Per</t>
  </si>
  <si>
    <t>Brändström, Daniel</t>
  </si>
  <si>
    <t>Brändström, Linn</t>
  </si>
  <si>
    <t>Brännback, Malin</t>
  </si>
  <si>
    <t>Brännman, Ethel</t>
  </si>
  <si>
    <t>Brännmark, Mikael</t>
  </si>
  <si>
    <t>Brännvall, Ruth</t>
  </si>
  <si>
    <t>Bröderman Skeppe, Veronica</t>
  </si>
  <si>
    <t>Bu, Junfu</t>
  </si>
  <si>
    <t>Buck, Erica</t>
  </si>
  <si>
    <t>Budak, Nesrin</t>
  </si>
  <si>
    <t>Budinger, Marc</t>
  </si>
  <si>
    <t>Buenstorf, Guido</t>
  </si>
  <si>
    <t>Bugday, Doruk</t>
  </si>
  <si>
    <t>Bugnotto, Giovanni</t>
  </si>
  <si>
    <t>Bulent, Tasdelen</t>
  </si>
  <si>
    <t>Bulut, Mehmet Börühan</t>
  </si>
  <si>
    <t>Burlin, Fredrik</t>
  </si>
  <si>
    <t>Burton, Lisa</t>
  </si>
  <si>
    <t>Busck, Sofia</t>
  </si>
  <si>
    <t>Busk, Andrey</t>
  </si>
  <si>
    <t>Butt, Amna Ali</t>
  </si>
  <si>
    <t>Byekwaso, Monica</t>
  </si>
  <si>
    <t>Bygren, Kathrine</t>
  </si>
  <si>
    <t>Byllbas, Shabnam</t>
  </si>
  <si>
    <t>Bülow, Sebastian</t>
  </si>
  <si>
    <t>Bylund, Frida</t>
  </si>
  <si>
    <t>Byström, Mikael</t>
  </si>
  <si>
    <t>Bång, Jan G</t>
  </si>
  <si>
    <t>Bång, Kristoffer</t>
  </si>
  <si>
    <t>Bång, Olivia</t>
  </si>
  <si>
    <t>Bååth, Lars</t>
  </si>
  <si>
    <t>Bäck, Erik</t>
  </si>
  <si>
    <t>Bäck, Maria</t>
  </si>
  <si>
    <t>Bäckström, Niklas</t>
  </si>
  <si>
    <t>Bäverstam, Ulf</t>
  </si>
  <si>
    <t>Böcker, Sven-Ruben</t>
  </si>
  <si>
    <t>Böckman Gelin, Linda</t>
  </si>
  <si>
    <t>Bölander, Martin</t>
  </si>
  <si>
    <t>Bölcs, Albin</t>
  </si>
  <si>
    <t>Bölke, Kristofer</t>
  </si>
  <si>
    <t>Börjes, Markus</t>
  </si>
  <si>
    <t>Börjesson, Lina</t>
  </si>
  <si>
    <t>Börjesson, Mats</t>
  </si>
  <si>
    <t>Börjesson, Sofia</t>
  </si>
  <si>
    <t>Böttcher, Birgitta</t>
  </si>
  <si>
    <t>Böving, Måns</t>
  </si>
  <si>
    <t>Caballero, Estefania</t>
  </si>
  <si>
    <t>Cabeza Fabra, Luisa Fernanda</t>
  </si>
  <si>
    <t>Cabezas Ferreira, Javier</t>
  </si>
  <si>
    <t>Caetano Polonini, Hudson</t>
  </si>
  <si>
    <t>Cagatay, Daniel</t>
  </si>
  <si>
    <t>Cagno, Enrico</t>
  </si>
  <si>
    <t>Cahling, Johan</t>
  </si>
  <si>
    <t>Cai, Chao</t>
  </si>
  <si>
    <t>Cai, Zhengqian</t>
  </si>
  <si>
    <t>Cai, Zhichang</t>
  </si>
  <si>
    <t>Cajas Grimme, Martina</t>
  </si>
  <si>
    <t>Calczynski, Kajetan</t>
  </si>
  <si>
    <t>Callert, Gustaf</t>
  </si>
  <si>
    <t>Calvo Gonzalez, Alberto Eduardo</t>
  </si>
  <si>
    <t>Calzada, Eduard</t>
  </si>
  <si>
    <t>Camacho Hytönen, Jonathan</t>
  </si>
  <si>
    <t>Camaj Ericson, Therese</t>
  </si>
  <si>
    <t>Cameron, David</t>
  </si>
  <si>
    <t>Camp Nehaul, Alexander</t>
  </si>
  <si>
    <t>Campbell, Jones</t>
  </si>
  <si>
    <t>Canclini, Sofia</t>
  </si>
  <si>
    <t>Candray, Ronald</t>
  </si>
  <si>
    <t>Canestraro, Carla</t>
  </si>
  <si>
    <t>Cang, Daqiang</t>
  </si>
  <si>
    <t>Cannon, Brendan</t>
  </si>
  <si>
    <t>Canovas, Cedric</t>
  </si>
  <si>
    <t>Canterino, Filomena</t>
  </si>
  <si>
    <t>Cantu Gomez, David Eugenio</t>
  </si>
  <si>
    <t>Cantwell, John Anthony</t>
  </si>
  <si>
    <t>Cao, Guihong</t>
  </si>
  <si>
    <t>Cao, Pengcheng</t>
  </si>
  <si>
    <t>Cao, Weimin</t>
  </si>
  <si>
    <t>Cao, Yu</t>
  </si>
  <si>
    <t>Cardozo Rocabado, Evelyn</t>
  </si>
  <si>
    <t>Carlander, Erik</t>
  </si>
  <si>
    <t>Carlberg, Marcus</t>
  </si>
  <si>
    <t>Carlberg, Torbjörn</t>
  </si>
  <si>
    <t>Carlborg, Erik</t>
  </si>
  <si>
    <t>Carlbring, Sanna</t>
  </si>
  <si>
    <t>Carlén, Sara</t>
  </si>
  <si>
    <t>Carlgren, Elin</t>
  </si>
  <si>
    <t>Carling, Anders</t>
  </si>
  <si>
    <t>Carlqvist, Anneli</t>
  </si>
  <si>
    <t>Carlqvist, Håkan</t>
  </si>
  <si>
    <t>Carls, Fredrik</t>
  </si>
  <si>
    <t>Carlsen, Richard</t>
  </si>
  <si>
    <t>Carlson, Catja</t>
  </si>
  <si>
    <t>Carlsson, Christina</t>
  </si>
  <si>
    <t>Carlsson, Fredrik</t>
  </si>
  <si>
    <t>Carlsson, Ida</t>
  </si>
  <si>
    <t>Carlsson, Ingegerd</t>
  </si>
  <si>
    <t>Carlsson, Janne</t>
  </si>
  <si>
    <t>Carlsson, Karin</t>
  </si>
  <si>
    <t>Carlsson, Laura</t>
  </si>
  <si>
    <t>Carlsson, Leo</t>
  </si>
  <si>
    <t>Carlsson, Niklas</t>
  </si>
  <si>
    <t>Carlsson, Peter</t>
  </si>
  <si>
    <t>Carlsson, Roland</t>
  </si>
  <si>
    <t>Carlsson-Kanyama, Annika</t>
  </si>
  <si>
    <t>Carlström, Emil</t>
  </si>
  <si>
    <t>Carnmark, Cristoffer</t>
  </si>
  <si>
    <t>Carstensen, Josefin</t>
  </si>
  <si>
    <t>Carter, Sabrina</t>
  </si>
  <si>
    <t>Carvalho, Tiago</t>
  </si>
  <si>
    <t>Casperson, Hans-Owe</t>
  </si>
  <si>
    <t>Cassel, Sofia</t>
  </si>
  <si>
    <t>Casselbrant, Åsa</t>
  </si>
  <si>
    <t>Cassiman, Bruno Walter Constan</t>
  </si>
  <si>
    <t>Castellano, Vincent</t>
  </si>
  <si>
    <t>Castillo Ochoa, Luis Ramon</t>
  </si>
  <si>
    <t>Castro Flores, José Fiacro</t>
  </si>
  <si>
    <t>Catalan, Gustan</t>
  </si>
  <si>
    <t>Catalan, Jonatan</t>
  </si>
  <si>
    <t>Causevic, Amar</t>
  </si>
  <si>
    <t>Cava, Carlos Eduardo</t>
  </si>
  <si>
    <t>Cavallini, Alberto</t>
  </si>
  <si>
    <t>Cavell, Julia</t>
  </si>
  <si>
    <t>Cedell, Petter</t>
  </si>
  <si>
    <t>Cederborg, Björn</t>
  </si>
  <si>
    <t>Cederborg, Max</t>
  </si>
  <si>
    <t>Cedergren, Margareta</t>
  </si>
  <si>
    <t>Cederlund Gröntoft, Jane</t>
  </si>
  <si>
    <t>Cederlöf, Ann</t>
  </si>
  <si>
    <t>Cedervall, Hanna</t>
  </si>
  <si>
    <t>Cedervall, Hans</t>
  </si>
  <si>
    <t>Celata, Gian Piero</t>
  </si>
  <si>
    <t>Celebi, Ebru</t>
  </si>
  <si>
    <t>Cerin, Pontus</t>
  </si>
  <si>
    <t>Cervall, Sofia</t>
  </si>
  <si>
    <t>Cevenell, Therése</t>
  </si>
  <si>
    <t>Cha, Matthew</t>
  </si>
  <si>
    <t>Chablat, Damien Charles</t>
  </si>
  <si>
    <t>Chabo, Alexander</t>
  </si>
  <si>
    <t>Chabo, Rima</t>
  </si>
  <si>
    <t>Chabo, Ronny</t>
  </si>
  <si>
    <t>Chahine, Salim</t>
  </si>
  <si>
    <t>Chai, Guocai</t>
  </si>
  <si>
    <t>Chaminade, Cristina</t>
  </si>
  <si>
    <t>Chamorro Zayas, Cristina</t>
  </si>
  <si>
    <t>Chanouian, Serg</t>
  </si>
  <si>
    <t>Chapman, Jonathan</t>
  </si>
  <si>
    <t>Chapman, Tony</t>
  </si>
  <si>
    <t>Charles, Amal Prashanth</t>
  </si>
  <si>
    <t>Charles, Florian</t>
  </si>
  <si>
    <t>Charles, Gibron</t>
  </si>
  <si>
    <t>Charles, Robert Dulle</t>
  </si>
  <si>
    <t>Charpentier, Carl</t>
  </si>
  <si>
    <t>Charpentier, Marie-Therese</t>
  </si>
  <si>
    <t>Charpentier, Viktor</t>
  </si>
  <si>
    <t>Chatrenet, Dominique Pierre</t>
  </si>
  <si>
    <t>Chatti, Sami</t>
  </si>
  <si>
    <t>Chavez Castellanos, Carlos Alberto</t>
  </si>
  <si>
    <t>Cheema, Maliha</t>
  </si>
  <si>
    <t>Chemeda, Robel</t>
  </si>
  <si>
    <t>Chen, Beichen</t>
  </si>
  <si>
    <t>Chen, Chao</t>
  </si>
  <si>
    <t>Chen, Danfang</t>
  </si>
  <si>
    <t>Chen, De-Jiu</t>
  </si>
  <si>
    <t>Chen, Guojing</t>
  </si>
  <si>
    <t>Chen, Jianyong</t>
  </si>
  <si>
    <t>Chen, Jing-Fang</t>
  </si>
  <si>
    <t>Chen, Johan</t>
  </si>
  <si>
    <t>Chen, Kevin</t>
  </si>
  <si>
    <t>Chen, Qi</t>
  </si>
  <si>
    <t>Chen, Rongzhen</t>
  </si>
  <si>
    <t>Chen, Rui</t>
  </si>
  <si>
    <t>Chen, Samantha</t>
  </si>
  <si>
    <t>Chen, Tie</t>
  </si>
  <si>
    <t>Chen, Yang</t>
  </si>
  <si>
    <t>Chen, Ying</t>
  </si>
  <si>
    <t>Cheng, Jun</t>
  </si>
  <si>
    <t>Cheng, Yajuan</t>
  </si>
  <si>
    <t>Cheraghi, David</t>
  </si>
  <si>
    <t>Cherloo, Keivan</t>
  </si>
  <si>
    <t>Cheung, Sai-Kit</t>
  </si>
  <si>
    <t>Cheung, Tina</t>
  </si>
  <si>
    <t>Chibuye Ahnlund, Lweendo</t>
  </si>
  <si>
    <t>Chilingala, Levison</t>
  </si>
  <si>
    <t>Ching, Diego</t>
  </si>
  <si>
    <t>Ching Vindas, Diego</t>
  </si>
  <si>
    <t>Chinyama, Kaumba Godfrey</t>
  </si>
  <si>
    <t>Chirumalla, Koteshwar</t>
  </si>
  <si>
    <t>Chisale, Paul</t>
  </si>
  <si>
    <t>Chisanga, Mutale</t>
  </si>
  <si>
    <t>Chissico, Jose Manuel</t>
  </si>
  <si>
    <t>Chiu, Ningwei Justin</t>
  </si>
  <si>
    <t>Chiu, Rebecka</t>
  </si>
  <si>
    <t>Chmielewski, Jan Karol</t>
  </si>
  <si>
    <t>Chouchane, Mnaouar</t>
  </si>
  <si>
    <t>Chowra, Isabella</t>
  </si>
  <si>
    <t>Christiansen Erlandsson, Anders</t>
  </si>
  <si>
    <t>Christiansson, Birgitta</t>
  </si>
  <si>
    <t>Christiansson, Knut</t>
  </si>
  <si>
    <t>Chung, Long</t>
  </si>
  <si>
    <t>Chung, Vinh</t>
  </si>
  <si>
    <t>Chuvashova, Natalia</t>
  </si>
  <si>
    <t>Chychko, Andrei</t>
  </si>
  <si>
    <t>Ciconkov, Risto</t>
  </si>
  <si>
    <t>Cimino, Stefano</t>
  </si>
  <si>
    <t>Cindoglu, Beylem</t>
  </si>
  <si>
    <t>Claesson, Erik</t>
  </si>
  <si>
    <t>Claesson, Joachim</t>
  </si>
  <si>
    <t>Claesson, Tintin</t>
  </si>
  <si>
    <t>Clancy, Joy</t>
  </si>
  <si>
    <t>Clareus, Jessica</t>
  </si>
  <si>
    <t>Clark, Nigel Norman</t>
  </si>
  <si>
    <t>Claw, Sebastian</t>
  </si>
  <si>
    <t>Clemedtson, Josefin</t>
  </si>
  <si>
    <t>Clemente De Sousa Alves, João Eduardo</t>
  </si>
  <si>
    <t>Clerkefors, Catharina</t>
  </si>
  <si>
    <t>Coban, Robin</t>
  </si>
  <si>
    <t>Coenen, Lars</t>
  </si>
  <si>
    <t>Coënt, Loic</t>
  </si>
  <si>
    <t>Cofre Osses, Aliro</t>
  </si>
  <si>
    <t>Colic, Bjanka</t>
  </si>
  <si>
    <t>Colledani, Marcello</t>
  </si>
  <si>
    <t>Colliander, Anders</t>
  </si>
  <si>
    <t>Collin, Niklas</t>
  </si>
  <si>
    <t>Colosimo, Alessandra</t>
  </si>
  <si>
    <t>Come, Emilia In´Es</t>
  </si>
  <si>
    <t>Comstock, Mica</t>
  </si>
  <si>
    <t>Condo, Adolfo Firmino Timoteo</t>
  </si>
  <si>
    <t>Constantinescu, Carmen</t>
  </si>
  <si>
    <t>Contran, Alessio</t>
  </si>
  <si>
    <t>Cook, Jonathan</t>
  </si>
  <si>
    <t>Coolen, Poovambal</t>
  </si>
  <si>
    <t>Corberan Salvador, Jose Miguel</t>
  </si>
  <si>
    <t>Corell, Alexander</t>
  </si>
  <si>
    <t>Coronas Salcedo, Alberto</t>
  </si>
  <si>
    <t>Cortes Benitez, Ana Maria</t>
  </si>
  <si>
    <t>Cortese, Ignacio</t>
  </si>
  <si>
    <t>Cortines Garcia, Catalina</t>
  </si>
  <si>
    <t>Coruhli, Tugce</t>
  </si>
  <si>
    <t>Corvellec, Herve</t>
  </si>
  <si>
    <t>Cosovic, Vladan</t>
  </si>
  <si>
    <t>Coster, Josefine</t>
  </si>
  <si>
    <t>Coughlan, Paul</t>
  </si>
  <si>
    <t>Coutino, Ana Martha</t>
  </si>
  <si>
    <t>Covelli Cadena, Fernando</t>
  </si>
  <si>
    <t>Crafoord, Maximilian</t>
  </si>
  <si>
    <t>Crawford, Richard Kent</t>
  </si>
  <si>
    <t>Crespi, Nadia Cristina</t>
  </si>
  <si>
    <t>Cressell, Jonathan</t>
  </si>
  <si>
    <t>Crevani, Lucia</t>
  </si>
  <si>
    <t>Crnkovic, Ivica</t>
  </si>
  <si>
    <t>Cronhjort, Andreas</t>
  </si>
  <si>
    <t>Cronwall, Oskar</t>
  </si>
  <si>
    <t>Croona, Christian</t>
  </si>
  <si>
    <t>Csarmann, Helena</t>
  </si>
  <si>
    <t>Cselotei, Laszlo Gabor</t>
  </si>
  <si>
    <t>Cui, Daqing</t>
  </si>
  <si>
    <t>Cui, Qing</t>
  </si>
  <si>
    <t>Cumbe, Candida  Aurora</t>
  </si>
  <si>
    <t>Curra, Jorge</t>
  </si>
  <si>
    <t>Cusini, Ivan</t>
  </si>
  <si>
    <t>Cuvila, Carlos Alberto</t>
  </si>
  <si>
    <t>Da Silveira, Rafael</t>
  </si>
  <si>
    <t>Dabhilkar, Mandar</t>
  </si>
  <si>
    <t>Dadoun, Mona</t>
  </si>
  <si>
    <t>Dadoun, Nadia</t>
  </si>
  <si>
    <t>Daemi, Bita</t>
  </si>
  <si>
    <t>Daghbashyan, Zara</t>
  </si>
  <si>
    <t>Daghini, Lorenzo</t>
  </si>
  <si>
    <t>Dahl, Agneta</t>
  </si>
  <si>
    <t>Dahl, Erik</t>
  </si>
  <si>
    <t>Dahl, Johan</t>
  </si>
  <si>
    <t>Dahl, Oskar</t>
  </si>
  <si>
    <t>Dahl, Ulrika</t>
  </si>
  <si>
    <t>Dahlbeck, Erik</t>
  </si>
  <si>
    <t>Dahlberg, Anders</t>
  </si>
  <si>
    <t>Dahlberg, Earl Dan</t>
  </si>
  <si>
    <t>Dahlberg, Johan</t>
  </si>
  <si>
    <t>Dahlberg, Johanna</t>
  </si>
  <si>
    <t>Dahlberg, Line</t>
  </si>
  <si>
    <t>Dahlén, Michael</t>
  </si>
  <si>
    <t>Dahlin, Alex</t>
  </si>
  <si>
    <t>Dahlin, Anders</t>
  </si>
  <si>
    <t>Dahlin, Fredrik</t>
  </si>
  <si>
    <t>Dahlin Hedqvist, Kristin</t>
  </si>
  <si>
    <t>Dahlin, Jon-Erik</t>
  </si>
  <si>
    <t>Dahlin, Kasper</t>
  </si>
  <si>
    <t>Dahlin, Sanna</t>
  </si>
  <si>
    <t>Dahlkvist, Jessica</t>
  </si>
  <si>
    <t>Dahllöf, Edward</t>
  </si>
  <si>
    <t>Dahlman, Maria</t>
  </si>
  <si>
    <t>Dahlman, Tomas</t>
  </si>
  <si>
    <t>Dahlquist, Erik G A</t>
  </si>
  <si>
    <t>Dahlqvist, Anders</t>
  </si>
  <si>
    <t>Dahlqvist, Anton</t>
  </si>
  <si>
    <t>Dahlqvist, Elin</t>
  </si>
  <si>
    <t>Dahlqvist, Johan</t>
  </si>
  <si>
    <t>Dahlqvist, Johanna</t>
  </si>
  <si>
    <t>Dahlqvist, Per</t>
  </si>
  <si>
    <t>Dahlqvist, Viktor</t>
  </si>
  <si>
    <t>Dahlström, Sara</t>
  </si>
  <si>
    <t>Dahvu, Daniel</t>
  </si>
  <si>
    <t>Daigo, Ichiro</t>
  </si>
  <si>
    <t>Dalenbäck, Jan-Olof</t>
  </si>
  <si>
    <t>Damerji, Daniel</t>
  </si>
  <si>
    <t>Damjanovic, Dzenita</t>
  </si>
  <si>
    <t>Dana Jalal, Shivan</t>
  </si>
  <si>
    <t>Danho, Sargon</t>
  </si>
  <si>
    <t>Danicic, Christopher</t>
  </si>
  <si>
    <t>Danielski, Itai</t>
  </si>
  <si>
    <t>Danielsson, Albert</t>
  </si>
  <si>
    <t>Danielsson, Diana</t>
  </si>
  <si>
    <t>Danielsson, Elisabeth</t>
  </si>
  <si>
    <t>Danielsson, Filip</t>
  </si>
  <si>
    <t>Danielsson, Olof</t>
  </si>
  <si>
    <t>Danielsson, Simon</t>
  </si>
  <si>
    <t>Danin, Henrik</t>
  </si>
  <si>
    <t>Danmo, Johan</t>
  </si>
  <si>
    <t>Dapero, Andrea</t>
  </si>
  <si>
    <t>Dar, Ali</t>
  </si>
  <si>
    <t>Daram, Margareta</t>
  </si>
  <si>
    <t>Darici, Ibrahim Mert</t>
  </si>
  <si>
    <t>Darida, Agnes</t>
  </si>
  <si>
    <t>Darmani, Anna</t>
  </si>
  <si>
    <t>Darth, Johan</t>
  </si>
  <si>
    <t>Darwish, Rami</t>
  </si>
  <si>
    <t>Date, Mona</t>
  </si>
  <si>
    <t>Davíðsson, Hrafn</t>
  </si>
  <si>
    <t>Davies, Philip Neville</t>
  </si>
  <si>
    <t>Davila Parra, Antonio</t>
  </si>
  <si>
    <t>Davis Irarrazabal, Sergio</t>
  </si>
  <si>
    <t>Davis, Mark</t>
  </si>
  <si>
    <t>Davoust, Lesly</t>
  </si>
  <si>
    <t>Davydenko, Arkadiy</t>
  </si>
  <si>
    <t>Dawood, Daniel</t>
  </si>
  <si>
    <t>Dcunha, Melwyn</t>
  </si>
  <si>
    <t>De Andres, Alvaro</t>
  </si>
  <si>
    <t>De Baerdemaeker, Josse</t>
  </si>
  <si>
    <t>De Chiffre, Leonardo</t>
  </si>
  <si>
    <t>De Geer, André</t>
  </si>
  <si>
    <t>De Giorgio, Andrea</t>
  </si>
  <si>
    <t>De Lange, Michael</t>
  </si>
  <si>
    <t>De Laval, Suzanne</t>
  </si>
  <si>
    <t>De Maré Sundbom, Sofia</t>
  </si>
  <si>
    <t>De Mello Brandão, Humberto</t>
  </si>
  <si>
    <t>De Ru, Ivan</t>
  </si>
  <si>
    <t>De Sousa Dias Ferreira, Joao</t>
  </si>
  <si>
    <t>De Strasser, Lucia</t>
  </si>
  <si>
    <t>De Vos, Alexander</t>
  </si>
  <si>
    <t>Dedic, Selma</t>
  </si>
  <si>
    <t>Deger, Murat Deha</t>
  </si>
  <si>
    <t>Degerman, Lars</t>
  </si>
  <si>
    <t>Degler, Beata</t>
  </si>
  <si>
    <t>Dehkordi, Seyed Emad</t>
  </si>
  <si>
    <t>Dehnisch, Jakob</t>
  </si>
  <si>
    <t>Dehoky, Dylan</t>
  </si>
  <si>
    <t>Dejene, Hymanot</t>
  </si>
  <si>
    <t>Dela Cruz, Caroleen</t>
  </si>
  <si>
    <t>Delanote, Julie Christine P</t>
  </si>
  <si>
    <t>Delaunay, Benoit</t>
  </si>
  <si>
    <t>Delczeg, Erna</t>
  </si>
  <si>
    <t>Delczeg, Lorand</t>
  </si>
  <si>
    <t>Delessa Kuffi, Kumsa</t>
  </si>
  <si>
    <t>Delijani, Seyedmorteza</t>
  </si>
  <si>
    <t>Delin, Anna</t>
  </si>
  <si>
    <t>Deltin, Walter</t>
  </si>
  <si>
    <t>Dembinski, Henrik</t>
  </si>
  <si>
    <t>Denbow, Christopher</t>
  </si>
  <si>
    <t>Denbu Vilhelmsson, Felicia</t>
  </si>
  <si>
    <t>Dencker, Kerstin</t>
  </si>
  <si>
    <t>Deng, Tengfei</t>
  </si>
  <si>
    <t>Deng, Zhiyin</t>
  </si>
  <si>
    <t>Deniz, Vivianne</t>
  </si>
  <si>
    <t>Denkci, Burcin</t>
  </si>
  <si>
    <t>Denton, John</t>
  </si>
  <si>
    <t>Derbyshire, Dean</t>
  </si>
  <si>
    <t>Derbyshire, Vicki</t>
  </si>
  <si>
    <t>Dereyko, Khrystyna</t>
  </si>
  <si>
    <t>Desmo, Elin</t>
  </si>
  <si>
    <t>Desplanques, Yannick</t>
  </si>
  <si>
    <t>Dessle, Filip</t>
  </si>
  <si>
    <t>Desta, Solomon</t>
  </si>
  <si>
    <t>Desta, Woldegiorgis</t>
  </si>
  <si>
    <t>Detlefsen, Olof</t>
  </si>
  <si>
    <t>Deusdado, Pedro</t>
  </si>
  <si>
    <t>Develioglu, Aysegul</t>
  </si>
  <si>
    <t>Devell, Bo</t>
  </si>
  <si>
    <t>Dexwik, Alexander</t>
  </si>
  <si>
    <t>Dey, Spandan</t>
  </si>
  <si>
    <t>Dhindaw, Brij</t>
  </si>
  <si>
    <t>Di Marco, Igor</t>
  </si>
  <si>
    <t>Diamantidou, Olga</t>
  </si>
  <si>
    <t>Dias Batista, Edgard</t>
  </si>
  <si>
    <t>Diaz Garcia, Oscar</t>
  </si>
  <si>
    <t>Dibon, Beatrice</t>
  </si>
  <si>
    <t>Dickhut, Lena</t>
  </si>
  <si>
    <t>Diga, Taddese</t>
  </si>
  <si>
    <t>Dilan, Rejwan</t>
  </si>
  <si>
    <t>Dillman, Johan</t>
  </si>
  <si>
    <t>Dillman, Kenneth</t>
  </si>
  <si>
    <t>Dillman, Rudiger</t>
  </si>
  <si>
    <t>Dilner, David</t>
  </si>
  <si>
    <t>Dilshad, Saqib</t>
  </si>
  <si>
    <t>Dimitriev, Vadim</t>
  </si>
  <si>
    <t>Ding, Ding</t>
  </si>
  <si>
    <t>Dingle, Marcus</t>
  </si>
  <si>
    <t>Dini, Gino</t>
  </si>
  <si>
    <t>Dinter, Frank</t>
  </si>
  <si>
    <t>Dirrar, Nuguse Ghirmai</t>
  </si>
  <si>
    <t>Djurberg, Ebba</t>
  </si>
  <si>
    <t>Dmitriev, Vladimir</t>
  </si>
  <si>
    <t>Dobbelaere, Sabien</t>
  </si>
  <si>
    <t>Dobers, Peter</t>
  </si>
  <si>
    <t>Dobski, Tomasz</t>
  </si>
  <si>
    <t>Dogan, Neslihan</t>
  </si>
  <si>
    <t>Dogui, Abdelwaheb</t>
  </si>
  <si>
    <t>Doller, Ida</t>
  </si>
  <si>
    <t>Dombayci, Canan</t>
  </si>
  <si>
    <t>Dombi, Gergely</t>
  </si>
  <si>
    <t>Domeij, Bengt</t>
  </si>
  <si>
    <t>Domingos, Xavier</t>
  </si>
  <si>
    <t>Donaj, Pawel</t>
  </si>
  <si>
    <t>Donaj, Pawel Janusz</t>
  </si>
  <si>
    <t>Donaldson, Douglas Bayard</t>
  </si>
  <si>
    <t>Dong, Pengli</t>
  </si>
  <si>
    <t>Dong, Zhihua</t>
  </si>
  <si>
    <t>Dongyoo, Kim</t>
  </si>
  <si>
    <t>Doostmohammadi, Hamid</t>
  </si>
  <si>
    <t>Dorel, Fredric</t>
  </si>
  <si>
    <t>Dormvik, Magnus</t>
  </si>
  <si>
    <t>Dorogokupets, Petr</t>
  </si>
  <si>
    <t>Doronkins, Pavels</t>
  </si>
  <si>
    <t>Dotzauer, Erik</t>
  </si>
  <si>
    <t>Dou, Maofeng</t>
  </si>
  <si>
    <t>Doulathi, Zahra</t>
  </si>
  <si>
    <t>Dover, Marcus</t>
  </si>
  <si>
    <t>Downey, Jerome</t>
  </si>
  <si>
    <t>Dranell, Marianne</t>
  </si>
  <si>
    <t>Dreier, Dennis</t>
  </si>
  <si>
    <t>Dressler, Nils</t>
  </si>
  <si>
    <t>Dryselius, Alexander</t>
  </si>
  <si>
    <t>Du, Quoc-Nam</t>
  </si>
  <si>
    <t>Du Rietz, Inga</t>
  </si>
  <si>
    <t>Du, Sichen</t>
  </si>
  <si>
    <t>Duan, Anqing</t>
  </si>
  <si>
    <t>Dubey, Ranu</t>
  </si>
  <si>
    <t>Dubois, Anna</t>
  </si>
  <si>
    <t>Dubois, Isabelle</t>
  </si>
  <si>
    <t>Dudarev, Sergei Lvovich</t>
  </si>
  <si>
    <t>Duell, Frida</t>
  </si>
  <si>
    <t>Dufrenoy, Philippe Henri</t>
  </si>
  <si>
    <t>Dummy, Dummy</t>
  </si>
  <si>
    <t>Dunér, Karl</t>
  </si>
  <si>
    <t>Dunér, Veronica</t>
  </si>
  <si>
    <t>Dupin, Nathalie</t>
  </si>
  <si>
    <t>Dupont, Sam</t>
  </si>
  <si>
    <t>Dupuis, Christer</t>
  </si>
  <si>
    <t>Duraisamy, Rimmie</t>
  </si>
  <si>
    <t>During, Carl</t>
  </si>
  <si>
    <t>Dutt, Sunil</t>
  </si>
  <si>
    <t>Dutta, Joydeep</t>
  </si>
  <si>
    <t>Duvefelt, Kenneth</t>
  </si>
  <si>
    <t>Dwaikat, Nidal</t>
  </si>
  <si>
    <t>Dworsky Nylander, Adam</t>
  </si>
  <si>
    <t>Dwyer, Thomas Patrick</t>
  </si>
  <si>
    <t>Dybäck, Erik</t>
  </si>
  <si>
    <t>Dymek, Mikolaj</t>
  </si>
  <si>
    <t>Dzhebian, Iryna</t>
  </si>
  <si>
    <t>Dzhebyan, Igor</t>
  </si>
  <si>
    <t>Dzugutov, Michail</t>
  </si>
  <si>
    <t>Döds Schrattenholzer, Leo</t>
  </si>
  <si>
    <t>Dödsbo Andersson, Benny</t>
  </si>
  <si>
    <t>Dödsbo Gelbart, Jakub</t>
  </si>
  <si>
    <t>Dödsbo Knutas, Ingegerd</t>
  </si>
  <si>
    <t>Dödsbo Lidström, Jan-Erik</t>
  </si>
  <si>
    <t>Dödsbo Nise, Gun</t>
  </si>
  <si>
    <t>Dödsbo Uggla, Birgitta</t>
  </si>
  <si>
    <t>Döös, Marianna</t>
  </si>
  <si>
    <t>Eames, Ian William</t>
  </si>
  <si>
    <t>Eames, Philip Charles</t>
  </si>
  <si>
    <t>Eberhardt, Henrik</t>
  </si>
  <si>
    <t>Ebrahimi, Ali</t>
  </si>
  <si>
    <t>Edberg, Patrik</t>
  </si>
  <si>
    <t>Edbor, Mikael</t>
  </si>
  <si>
    <t>Edde, Sabah</t>
  </si>
  <si>
    <t>Edeland, Charlotta</t>
  </si>
  <si>
    <t>Edén, Sebastian</t>
  </si>
  <si>
    <t>Eder, Jonas</t>
  </si>
  <si>
    <t>Ederth, Thomas</t>
  </si>
  <si>
    <t>Edfeldt, Erica</t>
  </si>
  <si>
    <t>Edfors, Monica</t>
  </si>
  <si>
    <t>Edgren, Gun</t>
  </si>
  <si>
    <t>Edholm, Marcus</t>
  </si>
  <si>
    <t>Edin Grimheden, Maria</t>
  </si>
  <si>
    <t>Edin Grimheden, Martin</t>
  </si>
  <si>
    <t>Edin, Gunilla</t>
  </si>
  <si>
    <t>Edington, James</t>
  </si>
  <si>
    <t>Edkvist, Andreas</t>
  </si>
  <si>
    <t>Edler, Erik</t>
  </si>
  <si>
    <t>Edlund, Marcus</t>
  </si>
  <si>
    <t>Edlund, Maria</t>
  </si>
  <si>
    <t>Edlund, Marina</t>
  </si>
  <si>
    <t>Edman, Fanny</t>
  </si>
  <si>
    <t>Edquist, Harald</t>
  </si>
  <si>
    <t>Edrisi, Keyvan</t>
  </si>
  <si>
    <t>Edström, Elle</t>
  </si>
  <si>
    <t>Edström, Håkan</t>
  </si>
  <si>
    <t>Edström, Jacob</t>
  </si>
  <si>
    <t>Edvardsson, Beatrice</t>
  </si>
  <si>
    <t>Edvardsson, Karin</t>
  </si>
  <si>
    <t>Edvardsson, Sara</t>
  </si>
  <si>
    <t>Edwander, Paula</t>
  </si>
  <si>
    <t>Edward, Wenslaus</t>
  </si>
  <si>
    <t>Efrem Afework, Yared</t>
  </si>
  <si>
    <t>Efsing, Linn</t>
  </si>
  <si>
    <t>Egardt, Sandra</t>
  </si>
  <si>
    <t>Egeskog, Ylva</t>
  </si>
  <si>
    <t>Egge, August</t>
  </si>
  <si>
    <t>Egholt, Martin</t>
  </si>
  <si>
    <t>Egneblad, Johan</t>
  </si>
  <si>
    <t>Egstam, Caroline</t>
  </si>
  <si>
    <t>Ehn, Pelle</t>
  </si>
  <si>
    <t>Ehrnberger, Karin</t>
  </si>
  <si>
    <t>Ehteshami, Hossein</t>
  </si>
  <si>
    <t>Eichler, Martina</t>
  </si>
  <si>
    <t>Eichlseder, Helmut</t>
  </si>
  <si>
    <t>Eidensjö Menzing, Helena</t>
  </si>
  <si>
    <t>Eidner Låås, Kristofer</t>
  </si>
  <si>
    <t>Einarsson, Albin</t>
  </si>
  <si>
    <t>Einarsson, Johanna</t>
  </si>
  <si>
    <t>Ejder, Linda</t>
  </si>
  <si>
    <t>Ejder, Marcus</t>
  </si>
  <si>
    <t>Ek, Mattias</t>
  </si>
  <si>
    <t>Ek Styvén, Maria</t>
  </si>
  <si>
    <t>Ekanayake Ranatunga Mudiyanselage, Chathuri</t>
  </si>
  <si>
    <t>Ekberg, Anna</t>
  </si>
  <si>
    <t>Ekberg, Martin</t>
  </si>
  <si>
    <t>Ekberg, Peter</t>
  </si>
  <si>
    <t>Ekblad, Birgitta</t>
  </si>
  <si>
    <t>Ekblom, Peter</t>
  </si>
  <si>
    <t>Ekbom, Lars B</t>
  </si>
  <si>
    <t>Ekdahl, Karl-Johan</t>
  </si>
  <si>
    <t>Ekeblad, Emilia</t>
  </si>
  <si>
    <t>Ekelin, Gunne</t>
  </si>
  <si>
    <t>Ekenberg, Kerstin</t>
  </si>
  <si>
    <t>Ekenberg, Ulf</t>
  </si>
  <si>
    <t>Ekermann, Tomas</t>
  </si>
  <si>
    <t>Ekeroth, Oscar</t>
  </si>
  <si>
    <t>Ekeström, Anton</t>
  </si>
  <si>
    <t>Ekholm, Anders</t>
  </si>
  <si>
    <t>Ekholm, Lars</t>
  </si>
  <si>
    <t>Eklund, Anders</t>
  </si>
  <si>
    <t>Eklund, Anette</t>
  </si>
  <si>
    <t>Eklund, Anna</t>
  </si>
  <si>
    <t>Eklund, Johanna</t>
  </si>
  <si>
    <t>Eklund, Lars</t>
  </si>
  <si>
    <t>Eklund, Tobias</t>
  </si>
  <si>
    <t>Eklund, Ulrik</t>
  </si>
  <si>
    <t>Eklundh, Anders</t>
  </si>
  <si>
    <t>Eklöf, Veronica</t>
  </si>
  <si>
    <t>Eklöv, Berit</t>
  </si>
  <si>
    <t>Eklöv Pettersson, Petter</t>
  </si>
  <si>
    <t>Ekman, Fanny</t>
  </si>
  <si>
    <t>Ekman, Malin</t>
  </si>
  <si>
    <t>Ekman Rising, Marianne</t>
  </si>
  <si>
    <t>Ekman, Tobias</t>
  </si>
  <si>
    <t>Ekqvist, Michelle</t>
  </si>
  <si>
    <t>Ekstedt, Eskil</t>
  </si>
  <si>
    <t>Ekstrand, Oskar</t>
  </si>
  <si>
    <t>Ekström, Adam</t>
  </si>
  <si>
    <t>Ekström, Louise</t>
  </si>
  <si>
    <t>Ekström, Madeleine</t>
  </si>
  <si>
    <t>Ekström, Stefan</t>
  </si>
  <si>
    <t>Ekström Von Essen, Ulla</t>
  </si>
  <si>
    <t>Ekvall, Tomas</t>
  </si>
  <si>
    <t>Ekwall, Jannike</t>
  </si>
  <si>
    <t>El Geassy, Abdel-Hady</t>
  </si>
  <si>
    <t>El Ghorayeb, Graziella</t>
  </si>
  <si>
    <t>El Kamel, Abdelkader</t>
  </si>
  <si>
    <t>El Musleh, Khaled</t>
  </si>
  <si>
    <t>El Rafie, Yasmine</t>
  </si>
  <si>
    <t>El Shobaki, Ahmed</t>
  </si>
  <si>
    <t>El Siblani, Ali</t>
  </si>
  <si>
    <t>El Zaouki, Josef</t>
  </si>
  <si>
    <t>El Zaouki, Samira</t>
  </si>
  <si>
    <t>El Zaouki, Tanos</t>
  </si>
  <si>
    <t>Elahipanah, Zhaleh</t>
  </si>
  <si>
    <t>Elam, Filip</t>
  </si>
  <si>
    <t>El-Bealy, Mostafa Omar El</t>
  </si>
  <si>
    <t>Elbeyli, Sefik</t>
  </si>
  <si>
    <t>El-Bidawi, Amira</t>
  </si>
  <si>
    <t>Elder, Kenneth</t>
  </si>
  <si>
    <t>Eldestrand, Peter</t>
  </si>
  <si>
    <t>Elfsberg, Jessica</t>
  </si>
  <si>
    <t>Elfström, Amanda</t>
  </si>
  <si>
    <t>El-Gabry, Lamayaa</t>
  </si>
  <si>
    <t>Elger, Katharina</t>
  </si>
  <si>
    <t>Elgstrand, Kaj</t>
  </si>
  <si>
    <t>Elheim Sylten, Kristoffer</t>
  </si>
  <si>
    <t>Eliasson, Anders</t>
  </si>
  <si>
    <t>Eliasson Bergström, Erik</t>
  </si>
  <si>
    <t>Eliasson Bergström, Ludwig</t>
  </si>
  <si>
    <t>Eliasson, Gunnar</t>
  </si>
  <si>
    <t>Eliasson, Simon</t>
  </si>
  <si>
    <t>Elisio, Sergio Jeremias</t>
  </si>
  <si>
    <t>Elisson, Oskar</t>
  </si>
  <si>
    <t>Eliwi, Roa</t>
  </si>
  <si>
    <t>Eliwi, Sheima</t>
  </si>
  <si>
    <t>El-Khoury, Jad</t>
  </si>
  <si>
    <t>Elmertoft, Emelie</t>
  </si>
  <si>
    <t>Elmstedt, Nina</t>
  </si>
  <si>
    <t>Elnour, Ibrahim</t>
  </si>
  <si>
    <t>Elofsson, Emma</t>
  </si>
  <si>
    <t>Elstad, Ingunn</t>
  </si>
  <si>
    <t>Elvin, Henrik</t>
  </si>
  <si>
    <t>Elzen, Boelem</t>
  </si>
  <si>
    <t>Emelien, Timothée</t>
  </si>
  <si>
    <t>Emell, Anders</t>
  </si>
  <si>
    <t>Ememjomeh, Seyed Amirhossein</t>
  </si>
  <si>
    <t>Emi, Toshihiko</t>
  </si>
  <si>
    <t>Emilsson, Linn</t>
  </si>
  <si>
    <t>Eminovic, Edvin</t>
  </si>
  <si>
    <t>Enbom, Leif</t>
  </si>
  <si>
    <t>Enbom Siwers, Anne-Maj</t>
  </si>
  <si>
    <t>Endelew, Abebe</t>
  </si>
  <si>
    <t>Enefalk, Bertil</t>
  </si>
  <si>
    <t>Enell, Magnus</t>
  </si>
  <si>
    <t>Enflo, Karin</t>
  </si>
  <si>
    <t>Engberg, Göran</t>
  </si>
  <si>
    <t>Engberg, Maria</t>
  </si>
  <si>
    <t>Engblom, Alexander</t>
  </si>
  <si>
    <t>Engdahl, Hampus</t>
  </si>
  <si>
    <t>Engel, Katrin</t>
  </si>
  <si>
    <t>Enger, Jan</t>
  </si>
  <si>
    <t>Engfeldt, Joel</t>
  </si>
  <si>
    <t>Engkvist, Susanne</t>
  </si>
  <si>
    <t>Englund, Erik</t>
  </si>
  <si>
    <t>Englund, Gunnar</t>
  </si>
  <si>
    <t>Englund, Jakob</t>
  </si>
  <si>
    <t>Englund, Klas</t>
  </si>
  <si>
    <t>Engman, Alexander</t>
  </si>
  <si>
    <t>Engqvist, Håkan</t>
  </si>
  <si>
    <t>Engstrand, Marie</t>
  </si>
  <si>
    <t>Engström, Alexander</t>
  </si>
  <si>
    <t>Engström, Andreas</t>
  </si>
  <si>
    <t>Engström, Eva</t>
  </si>
  <si>
    <t>Engström, Jesper</t>
  </si>
  <si>
    <t>Engström, Kristina</t>
  </si>
  <si>
    <t>Engström, Magnus</t>
  </si>
  <si>
    <t>Engström, Morgan</t>
  </si>
  <si>
    <t>Engström, Puck</t>
  </si>
  <si>
    <t>Engström, Rebecka</t>
  </si>
  <si>
    <t>Engvall, Caroline</t>
  </si>
  <si>
    <t>Engvall, Inger</t>
  </si>
  <si>
    <t>Engwall, Andreas</t>
  </si>
  <si>
    <t>Engwall, Annika</t>
  </si>
  <si>
    <t>Engwall, Mats</t>
  </si>
  <si>
    <t>Enlund, Johan</t>
  </si>
  <si>
    <t>Enlund, Teo</t>
  </si>
  <si>
    <t>Entezarghofran, Yashar</t>
  </si>
  <si>
    <t>Ercan, Elif Mine</t>
  </si>
  <si>
    <t>Erdogan, Emine</t>
  </si>
  <si>
    <t>Ereq, Khaled</t>
  </si>
  <si>
    <t>Erhart, Frantisek</t>
  </si>
  <si>
    <t>Erhart, Paul</t>
  </si>
  <si>
    <t>Erichsen, Peter</t>
  </si>
  <si>
    <t>Ericson, Göran</t>
  </si>
  <si>
    <t>Ericson, Lennart</t>
  </si>
  <si>
    <t>Ericson, Mats</t>
  </si>
  <si>
    <t>Ericson, Mårten</t>
  </si>
  <si>
    <t>Ericson, Peter</t>
  </si>
  <si>
    <t>Ericson, Torsten</t>
  </si>
  <si>
    <t>Ericsson, Aldona</t>
  </si>
  <si>
    <t>Ericsson, Gustav</t>
  </si>
  <si>
    <t>Eriksen, Mette Agger</t>
  </si>
  <si>
    <t>Erikson Brangstrup, Paulina</t>
  </si>
  <si>
    <t>Eriksson, Anders</t>
  </si>
  <si>
    <t>Eriksson, Andreas</t>
  </si>
  <si>
    <t>Eriksson, Anna-Maria</t>
  </si>
  <si>
    <t>Eriksson, Axel</t>
  </si>
  <si>
    <t>Eriksson Baaz, Maria</t>
  </si>
  <si>
    <t>Eriksson, Bengt O</t>
  </si>
  <si>
    <t>Eriksson, Björn</t>
  </si>
  <si>
    <t>Eriksson, Britt-Louise</t>
  </si>
  <si>
    <t>Eriksson, Daniel</t>
  </si>
  <si>
    <t>Eriksson, David</t>
  </si>
  <si>
    <t>Eriksson, Emilie</t>
  </si>
  <si>
    <t>Eriksson, Erik</t>
  </si>
  <si>
    <t>Eriksson, Gunnel</t>
  </si>
  <si>
    <t>Eriksson, Hanna</t>
  </si>
  <si>
    <t>Eriksson, Hans</t>
  </si>
  <si>
    <t>Eriksson, Jacqueline</t>
  </si>
  <si>
    <t>Eriksson, Jeanette</t>
  </si>
  <si>
    <t>Eriksson, Jonathan</t>
  </si>
  <si>
    <t>Eriksson, Karolina</t>
  </si>
  <si>
    <t>Eriksson, Lars B</t>
  </si>
  <si>
    <t>Eriksson, Lars-Torsten</t>
  </si>
  <si>
    <t>Eriksson, Magnus</t>
  </si>
  <si>
    <t>Eriksson, Maria</t>
  </si>
  <si>
    <t>Eriksson, Mikael</t>
  </si>
  <si>
    <t>Eriksson, Ola</t>
  </si>
  <si>
    <t>Eriksson, Olle</t>
  </si>
  <si>
    <t>Eriksson Petersen, Lovisa</t>
  </si>
  <si>
    <t>Eriksson, Richard</t>
  </si>
  <si>
    <t>Eriksson, Robert</t>
  </si>
  <si>
    <t>Eriksson, S Åke</t>
  </si>
  <si>
    <t>Eriksson, Tobias</t>
  </si>
  <si>
    <t>Eriksson, Torbjörn</t>
  </si>
  <si>
    <t>Eriksson, Vartine</t>
  </si>
  <si>
    <t>Eriksson, Viktor</t>
  </si>
  <si>
    <t>Eriksson, Yvonne</t>
  </si>
  <si>
    <t>Eriksson Zetterquist, Ulla</t>
  </si>
  <si>
    <t>Eriksson, Åsa</t>
  </si>
  <si>
    <t>Eriksson Östman, Albin</t>
  </si>
  <si>
    <t>Erkers, Johan</t>
  </si>
  <si>
    <t>Erkers, Louise</t>
  </si>
  <si>
    <t>Erlandsson, Bo</t>
  </si>
  <si>
    <t>Erlandsson, Erik</t>
  </si>
  <si>
    <t>Erlandsson, Gustaf</t>
  </si>
  <si>
    <t>Erlandsson, Lillemor</t>
  </si>
  <si>
    <t>Erlandsson, Malin</t>
  </si>
  <si>
    <t>Erlandsson, Stefan</t>
  </si>
  <si>
    <t>Erlansson, Stefan</t>
  </si>
  <si>
    <t>Erlich, Catharina</t>
  </si>
  <si>
    <t>Erlich Revuelta, Alexander</t>
  </si>
  <si>
    <t>Erneberg, Mikael</t>
  </si>
  <si>
    <t>Erninger, Karin</t>
  </si>
  <si>
    <t>Ernow Rydahl, Heléne</t>
  </si>
  <si>
    <t>Ersman, Håkan</t>
  </si>
  <si>
    <t>Ersoy, Cagla</t>
  </si>
  <si>
    <t>Ersson, Mikael</t>
  </si>
  <si>
    <t>Ervid, Robert</t>
  </si>
  <si>
    <t>Esbjörner, Johan</t>
  </si>
  <si>
    <t>Escribano De Mingo, David</t>
  </si>
  <si>
    <t>Escudero Concha, Carolina</t>
  </si>
  <si>
    <t>Esen, Sinen</t>
  </si>
  <si>
    <t>Espahbodi, Nora</t>
  </si>
  <si>
    <t>Estelle, Alexander</t>
  </si>
  <si>
    <t>Eswaravadivoo, Ramnath</t>
  </si>
  <si>
    <t>Eszter, Simon</t>
  </si>
  <si>
    <t>Etunganan, Jacob</t>
  </si>
  <si>
    <t>Eustasie, Marie Janet</t>
  </si>
  <si>
    <t>Evangelopoulos, Panagiotis</t>
  </si>
  <si>
    <t>Evans, Kristina</t>
  </si>
  <si>
    <t>Evans, Stephen</t>
  </si>
  <si>
    <t>Everitt, Carl-Magnus</t>
  </si>
  <si>
    <t>Ewerlöf, Victor</t>
  </si>
  <si>
    <t>Ewerthz, Carl-Erik</t>
  </si>
  <si>
    <t>Eynian, Mahdi</t>
  </si>
  <si>
    <t>Faaij, Adrianus Petrus Corn</t>
  </si>
  <si>
    <t>Fabritius, Timo</t>
  </si>
  <si>
    <t>Fagerberg, Jan Ernst</t>
  </si>
  <si>
    <t>Fagerberg, Waldemar</t>
  </si>
  <si>
    <t>Fagerholm, Simon</t>
  </si>
  <si>
    <t>Fagerlind, Joel</t>
  </si>
  <si>
    <t>Fagerlind, Thérese</t>
  </si>
  <si>
    <t>Fagerlund, Sebastian</t>
  </si>
  <si>
    <t>Fagerström, Amanda</t>
  </si>
  <si>
    <t>Fagéus, Kjell</t>
  </si>
  <si>
    <t>Fagraeus Lundström, Monica</t>
  </si>
  <si>
    <t>Fagrell, Alexander</t>
  </si>
  <si>
    <t>Fahlander, Felix</t>
  </si>
  <si>
    <t>Fahlberg, Kristin</t>
  </si>
  <si>
    <t>Fahlborg, Philip</t>
  </si>
  <si>
    <t>Fahnehjelm, Carolina</t>
  </si>
  <si>
    <t>Fahrman, Berit</t>
  </si>
  <si>
    <t>Fakhraie, Reza</t>
  </si>
  <si>
    <t>Fakih, Nivin</t>
  </si>
  <si>
    <t>Falk, Anders</t>
  </si>
  <si>
    <t>Falk, Helena</t>
  </si>
  <si>
    <t>Falk, Lena</t>
  </si>
  <si>
    <t>Falk, Markus</t>
  </si>
  <si>
    <t>Falk, Martin</t>
  </si>
  <si>
    <t>Falkerby, Julia</t>
  </si>
  <si>
    <t>Falkheimer, Jesper</t>
  </si>
  <si>
    <t>Fall, Jakob</t>
  </si>
  <si>
    <t>Fallah, Milad</t>
  </si>
  <si>
    <t>Fallberg, Gunnar</t>
  </si>
  <si>
    <t>Fallgren, Carl-Mikael</t>
  </si>
  <si>
    <t>Fan, Kevin</t>
  </si>
  <si>
    <t>Fan, Liangdong</t>
  </si>
  <si>
    <t>Fan, Zhengyu</t>
  </si>
  <si>
    <t>Fan, Zhongyun</t>
  </si>
  <si>
    <t>Fang, Mei</t>
  </si>
  <si>
    <t>Fang, Tony</t>
  </si>
  <si>
    <t>Fanni Moghaddam, Saman</t>
  </si>
  <si>
    <t>Fant Eldh, Axel</t>
  </si>
  <si>
    <t>Fantoni, Gualtiero</t>
  </si>
  <si>
    <t>Faramroze Baria, Amy</t>
  </si>
  <si>
    <t>Farooq, Muhammad</t>
  </si>
  <si>
    <t>Farshid, Mana</t>
  </si>
  <si>
    <t>Fatah, Viarr</t>
  </si>
  <si>
    <t>Favrat, Daniel</t>
  </si>
  <si>
    <t>Fazal, Hassan</t>
  </si>
  <si>
    <t>Fehrm, Helena</t>
  </si>
  <si>
    <t>Feldman, Martha S</t>
  </si>
  <si>
    <t>Feldmann, Andreas</t>
  </si>
  <si>
    <t>Feng, Jia</t>
  </si>
  <si>
    <t>Feng, Joanna</t>
  </si>
  <si>
    <t>Feng, Lei</t>
  </si>
  <si>
    <t>Feng, Xiaolong</t>
  </si>
  <si>
    <t>Feng, Yan</t>
  </si>
  <si>
    <t>Ferizaj, Drilon</t>
  </si>
  <si>
    <t>Fernander, Patrik</t>
  </si>
  <si>
    <t>Fernandez, Damian</t>
  </si>
  <si>
    <t>Fernandez, Guillermet Arma</t>
  </si>
  <si>
    <t>Fernandez Vazquez, Carlos</t>
  </si>
  <si>
    <t>Fernandez-Söderström, Gerd</t>
  </si>
  <si>
    <t>Fernandino, Maria</t>
  </si>
  <si>
    <t>Fernando Franzén, Peter</t>
  </si>
  <si>
    <t>Ferngren, Linda</t>
  </si>
  <si>
    <t>Fernström Richter, Vide</t>
  </si>
  <si>
    <t>Ferreira Da Silva, Antonio</t>
  </si>
  <si>
    <t>Ferreira Ribeiro, Luis Domingos</t>
  </si>
  <si>
    <t>Ferria, Hakim</t>
  </si>
  <si>
    <t>Feychting, Sofia</t>
  </si>
  <si>
    <t>Fidler, Jan</t>
  </si>
  <si>
    <t>Fiedler, Frank</t>
  </si>
  <si>
    <t>Figueiredo, Gabriel</t>
  </si>
  <si>
    <t>Filonov, Sergej</t>
  </si>
  <si>
    <t>Finér, Björn</t>
  </si>
  <si>
    <t>Finnborg, Lillis</t>
  </si>
  <si>
    <t>Finnerman, Erik</t>
  </si>
  <si>
    <t>Firdu, Bekele</t>
  </si>
  <si>
    <t>Fischer, Otto</t>
  </si>
  <si>
    <t>Fjellander, Peter</t>
  </si>
  <si>
    <t>Fleck, Norman</t>
  </si>
  <si>
    <t>Fleming, Paul David</t>
  </si>
  <si>
    <t>Flemström, Malin</t>
  </si>
  <si>
    <t>Flening, Elias</t>
  </si>
  <si>
    <t>Flodberg, Magnus</t>
  </si>
  <si>
    <t>Flodin, Alexander</t>
  </si>
  <si>
    <t>Flodmark, Ingalill</t>
  </si>
  <si>
    <t>Flodström, Anders</t>
  </si>
  <si>
    <t>Floren, Henrik</t>
  </si>
  <si>
    <t>Flyborg, Ann-Kristin</t>
  </si>
  <si>
    <t>Flygare, Jakob</t>
  </si>
  <si>
    <t>Flyman, Elin</t>
  </si>
  <si>
    <t>Fock, Niclas</t>
  </si>
  <si>
    <t>Fodor, Daniel</t>
  </si>
  <si>
    <t>Fogdal Magnusson, Hanna</t>
  </si>
  <si>
    <t>Fogelberg Eriksson, Anna</t>
  </si>
  <si>
    <t>Fogelholm, Carl-Johan</t>
  </si>
  <si>
    <t>Fogelström, Malin</t>
  </si>
  <si>
    <t>Folcker, Fabian</t>
  </si>
  <si>
    <t>Folke, Mattias</t>
  </si>
  <si>
    <t>Folkerman, Karl</t>
  </si>
  <si>
    <t>Fonseca Galan, Alexsandra</t>
  </si>
  <si>
    <t>Fontér, Gina</t>
  </si>
  <si>
    <t>Forsberg, Anders</t>
  </si>
  <si>
    <t>Forsberg, Johan</t>
  </si>
  <si>
    <t>Forsberg, Kristina</t>
  </si>
  <si>
    <t>Forsberg, Lina</t>
  </si>
  <si>
    <t>Forsberg, Markus</t>
  </si>
  <si>
    <t>Forsberg, Mattias</t>
  </si>
  <si>
    <t>Forsberg, Sofia</t>
  </si>
  <si>
    <t>Forsgren, Adam</t>
  </si>
  <si>
    <t>Forslin, Jan</t>
  </si>
  <si>
    <t>Forslund, Axel</t>
  </si>
  <si>
    <t>Forsman, Anders</t>
  </si>
  <si>
    <t>Forsman, Anna-Lotta</t>
  </si>
  <si>
    <t>Forsman, Helena</t>
  </si>
  <si>
    <t>Forsman, Inger</t>
  </si>
  <si>
    <t>Forsman, Niclas</t>
  </si>
  <si>
    <t>Forswall, Caroline</t>
  </si>
  <si>
    <t>Fossum, Anna</t>
  </si>
  <si>
    <t>Frangoudis, Constantinos</t>
  </si>
  <si>
    <t>Franklin, David</t>
  </si>
  <si>
    <t>Fransson, Anna</t>
  </si>
  <si>
    <t>Fransson, Jonas</t>
  </si>
  <si>
    <t>Fransson, Lena</t>
  </si>
  <si>
    <t>Fransson, Niklas</t>
  </si>
  <si>
    <t>Fransson, Ola</t>
  </si>
  <si>
    <t>Fransson, Patrik</t>
  </si>
  <si>
    <t>Fransson, Torsten</t>
  </si>
  <si>
    <t>Frantz, Andreas</t>
  </si>
  <si>
    <t>Frantz, Lars</t>
  </si>
  <si>
    <t>Frantzén, Fredrik</t>
  </si>
  <si>
    <t>Franzen, Daniel</t>
  </si>
  <si>
    <t>Franzén, Daniel</t>
  </si>
  <si>
    <t>Franzén, Johan</t>
  </si>
  <si>
    <t>Franzén, Linda</t>
  </si>
  <si>
    <t>Franzén Sivard, Gunilla</t>
  </si>
  <si>
    <t>Franzoni, Alessandro</t>
  </si>
  <si>
    <t>Fredberg, Tobias</t>
  </si>
  <si>
    <t>Frede, Daniel</t>
  </si>
  <si>
    <t>Fredheim, Therese</t>
  </si>
  <si>
    <t>Fredriksson, Andreas</t>
  </si>
  <si>
    <t>Fredriksson, Annelie</t>
  </si>
  <si>
    <t>Fredriksson, Daniel</t>
  </si>
  <si>
    <t>Fredriksson, Hasse</t>
  </si>
  <si>
    <t>Fredriksson Larsson, Joanna</t>
  </si>
  <si>
    <t>Fredriksson, Olivia</t>
  </si>
  <si>
    <t>Freilich, Jonatan</t>
  </si>
  <si>
    <t>Frejd, Erik</t>
  </si>
  <si>
    <t>Frenning, Annie</t>
  </si>
  <si>
    <t>Frid, Annika</t>
  </si>
  <si>
    <t>Frid, Gustav</t>
  </si>
  <si>
    <t>Frid, Johanna</t>
  </si>
  <si>
    <t>Frid, Matilda</t>
  </si>
  <si>
    <t>Frid, Patrik</t>
  </si>
  <si>
    <t>Fridh, Jens</t>
  </si>
  <si>
    <t>Friis Botka, Anna</t>
  </si>
  <si>
    <t>Frise, Felicia</t>
  </si>
  <si>
    <t>Frishammar, Johan</t>
  </si>
  <si>
    <t>Frisk, Daniel</t>
  </si>
  <si>
    <t>Frisk, Johan</t>
  </si>
  <si>
    <t>Frisk, Karin</t>
  </si>
  <si>
    <t>Frisk, Malin</t>
  </si>
  <si>
    <t>Frithiof, Fredrik</t>
  </si>
  <si>
    <t>Frithunanthz, Leonardo</t>
  </si>
  <si>
    <t>Fritzell, Julius</t>
  </si>
  <si>
    <t>Fritzén, Lena</t>
  </si>
  <si>
    <t>Fritzon, Alexander</t>
  </si>
  <si>
    <t>Fritzson, Peter</t>
  </si>
  <si>
    <t>Frostell, Björn</t>
  </si>
  <si>
    <t>Frostell, Carl</t>
  </si>
  <si>
    <t>Fruth, Florian</t>
  </si>
  <si>
    <t>Frykman, Daniel</t>
  </si>
  <si>
    <t>Frånlund, Jan</t>
  </si>
  <si>
    <t>Fröde, Sylvia</t>
  </si>
  <si>
    <t>Fröderberg, Andreas</t>
  </si>
  <si>
    <t>Fröding, Johanna</t>
  </si>
  <si>
    <t>Fröjd, Felicia</t>
  </si>
  <si>
    <t>Fröjel, Jessica</t>
  </si>
  <si>
    <t>Frölund, Henrik</t>
  </si>
  <si>
    <t>Fröström, Linn</t>
  </si>
  <si>
    <t>Fu, Jenny</t>
  </si>
  <si>
    <t>Fu, Qilin</t>
  </si>
  <si>
    <t>Fuglesang, Malin</t>
  </si>
  <si>
    <t>Furberg, Dorothy</t>
  </si>
  <si>
    <t>Furberg, Richard</t>
  </si>
  <si>
    <t>Furbo, Simon</t>
  </si>
  <si>
    <t>Fuso-Nerini, Francesco</t>
  </si>
  <si>
    <t>Fylkner, Bengt</t>
  </si>
  <si>
    <t>Fåhraeus, Karin</t>
  </si>
  <si>
    <t>Fägerlind, Gabriella</t>
  </si>
  <si>
    <t>Fäldner, Lars</t>
  </si>
  <si>
    <t>Fälth, Britta</t>
  </si>
  <si>
    <t>Fältström, Love</t>
  </si>
  <si>
    <t>Fölster, Stefan</t>
  </si>
  <si>
    <t>Gabassi, Gianfranco</t>
  </si>
  <si>
    <t>Gaber, Karim</t>
  </si>
  <si>
    <t>Gabrielsson, Emma</t>
  </si>
  <si>
    <t>Gabrielsson, Gunilla</t>
  </si>
  <si>
    <t>Gabrielsson, Mårten</t>
  </si>
  <si>
    <t>Gabrielsson, Rolf</t>
  </si>
  <si>
    <t>Gadek, Waldemar</t>
  </si>
  <si>
    <t>Gadibadi, Cristina</t>
  </si>
  <si>
    <t>Gadiyeva, Anna</t>
  </si>
  <si>
    <t>Gadman, Fredrik</t>
  </si>
  <si>
    <t>Gadré, Isabelle</t>
  </si>
  <si>
    <t>Gagneus-Svärd, Thérèse</t>
  </si>
  <si>
    <t>Gaitan Flores, Carlos</t>
  </si>
  <si>
    <t>Galehr, Gabriele</t>
  </si>
  <si>
    <t>Galiano Molina, Sebastian</t>
  </si>
  <si>
    <t>Galli, Ester</t>
  </si>
  <si>
    <t>Galvan Villamarin, Javier</t>
  </si>
  <si>
    <t>Gamage, Preethilal</t>
  </si>
  <si>
    <t>Gampe, Uwe</t>
  </si>
  <si>
    <t>Ganapathy Subramania, Vaitheeswara</t>
  </si>
  <si>
    <t>Gao, Zhan</t>
  </si>
  <si>
    <t>Garcia, Daniel</t>
  </si>
  <si>
    <t>Garcia Garcia, Javier</t>
  </si>
  <si>
    <t>Garcia, Hector</t>
  </si>
  <si>
    <t>Garcia, Jose Luis</t>
  </si>
  <si>
    <t>Garcia Lovella, Yaniel</t>
  </si>
  <si>
    <t>Garcia Sanchez, Gonzalo</t>
  </si>
  <si>
    <t>Gard, Pontus</t>
  </si>
  <si>
    <t>Garde Gonzalez, Silvia</t>
  </si>
  <si>
    <t>Gardew, Girma</t>
  </si>
  <si>
    <t>Gardonyi, Agnes</t>
  </si>
  <si>
    <t>Gardström, Jens</t>
  </si>
  <si>
    <t>Gardumi, Francesco</t>
  </si>
  <si>
    <t>Garel, Mathieu</t>
  </si>
  <si>
    <t>Garneij, Rolf</t>
  </si>
  <si>
    <t>Garrido Galvez, Jorge</t>
  </si>
  <si>
    <t>Garza Martinez, Paulina</t>
  </si>
  <si>
    <t>Gashaw Haye, Million</t>
  </si>
  <si>
    <t>Gauffin, Alicia</t>
  </si>
  <si>
    <t>Gauffin, Martin</t>
  </si>
  <si>
    <t>Gauffin, Stig</t>
  </si>
  <si>
    <t>Gauffin, Taro</t>
  </si>
  <si>
    <t>Gauffin, Tracy</t>
  </si>
  <si>
    <t>Gauffin Wohlfarth, Didrik</t>
  </si>
  <si>
    <t>Gavefalk, Sofia</t>
  </si>
  <si>
    <t>Gaver, William</t>
  </si>
  <si>
    <t>Gawell, Johan</t>
  </si>
  <si>
    <t>Gayet, Christel</t>
  </si>
  <si>
    <t>Gayira, Richard</t>
  </si>
  <si>
    <t>Gazioglu, Seda</t>
  </si>
  <si>
    <t>G:Dotter Jansson, Eva</t>
  </si>
  <si>
    <t>Ge, Xinlei</t>
  </si>
  <si>
    <t>Geborek Lundberg, Julia</t>
  </si>
  <si>
    <t>Gebray Enday, Petros</t>
  </si>
  <si>
    <t>Gebregergs Tesfay, Abrha</t>
  </si>
  <si>
    <t>Gebregiorgis, Michael Weldermariam</t>
  </si>
  <si>
    <t>Gebrehiwot, Zina</t>
  </si>
  <si>
    <t>Gebremariam, Tekle Gebrelibanos</t>
  </si>
  <si>
    <t>Gebremedhin, Hailu Kahsu</t>
  </si>
  <si>
    <t>Gebremedhin Yohannes, Kibrom</t>
  </si>
  <si>
    <t>Gebretsadik, Gebre</t>
  </si>
  <si>
    <t>Gebru, Semere Kidanemariam</t>
  </si>
  <si>
    <t>Gehring, Gillian Anne</t>
  </si>
  <si>
    <t>Geladze Ekstedt, Nino</t>
  </si>
  <si>
    <t>Gelotte, Lovisa</t>
  </si>
  <si>
    <t>Gelpke, Svenja</t>
  </si>
  <si>
    <t>Gelten, Ruud</t>
  </si>
  <si>
    <t>Genrup, Magnus</t>
  </si>
  <si>
    <t>Gens, Magnus</t>
  </si>
  <si>
    <t>Georén, Peter</t>
  </si>
  <si>
    <t>Gercsi, Zsolt</t>
  </si>
  <si>
    <t>Gerges, Gabriel</t>
  </si>
  <si>
    <t>Gerok, Carin</t>
  </si>
  <si>
    <t>Gerson, Nadine</t>
  </si>
  <si>
    <t>Gerth, Robert</t>
  </si>
  <si>
    <t>Gervard, Emmy</t>
  </si>
  <si>
    <t>Getachew Woldeabe, Ayele</t>
  </si>
  <si>
    <t>Getahun, Esunew</t>
  </si>
  <si>
    <t>Gezork, Tobias</t>
  </si>
  <si>
    <t>Ghadamgahi, Mersedeh</t>
  </si>
  <si>
    <t>Ghaem Sigarchian, Sara</t>
  </si>
  <si>
    <t>Ghanbarpourgeravi, Morteza</t>
  </si>
  <si>
    <t>Ghanbarzadegan, Payam</t>
  </si>
  <si>
    <t>Gharazi, Seyed Sajad</t>
  </si>
  <si>
    <t>Ghasemzadeh Momen, Hadi</t>
  </si>
  <si>
    <t>Ghattas, Andreas</t>
  </si>
  <si>
    <t>Ghattas, Angelika</t>
  </si>
  <si>
    <t>Ghattas, Helen</t>
  </si>
  <si>
    <t>Ghazal, Elvis</t>
  </si>
  <si>
    <t>Ghebremikael, Simon</t>
  </si>
  <si>
    <t>Gidding, Michael James</t>
  </si>
  <si>
    <t>Gidekull, Marcus</t>
  </si>
  <si>
    <t>Giertz, Annika</t>
  </si>
  <si>
    <t>Giertz, Eric</t>
  </si>
  <si>
    <t>Giese, Holger Burkhard</t>
  </si>
  <si>
    <t>Gilek, Daniel</t>
  </si>
  <si>
    <t>Gillbrand, Per</t>
  </si>
  <si>
    <t>Gillvall, Nadja</t>
  </si>
  <si>
    <t>Gimbringer, Linnea</t>
  </si>
  <si>
    <t>Ginzburg, Daniel</t>
  </si>
  <si>
    <t>Giotopoulou, Eleni</t>
  </si>
  <si>
    <t>Giovannelli, Ambra</t>
  </si>
  <si>
    <t>Gip Orreborn, Jakob</t>
  </si>
  <si>
    <t>Giramondi, Nicola</t>
  </si>
  <si>
    <t>Girma, Yeshambel</t>
  </si>
  <si>
    <t>Gislen, Ylva</t>
  </si>
  <si>
    <t>Giudice, Nicolò</t>
  </si>
  <si>
    <t>Giulio, Toscani</t>
  </si>
  <si>
    <t>Givehchi Yazdi, Mohammad</t>
  </si>
  <si>
    <t>Glanander, Sara</t>
  </si>
  <si>
    <t>Glans, Gustav</t>
  </si>
  <si>
    <t>Glaser, Bjoern</t>
  </si>
  <si>
    <t>Glavatskih, Sergei</t>
  </si>
  <si>
    <t>Glisic, Vlasta</t>
  </si>
  <si>
    <t>Glodic, Nenad</t>
  </si>
  <si>
    <t>Gmair, Sarmad Daham</t>
  </si>
  <si>
    <t>Gnospelius, Mikael</t>
  </si>
  <si>
    <t>Gobena, Elina</t>
  </si>
  <si>
    <t>Godin, Petra</t>
  </si>
  <si>
    <t>Goldschmidt, Gergely</t>
  </si>
  <si>
    <t>Golibari, Sarah</t>
  </si>
  <si>
    <t>Golombek, Roger</t>
  </si>
  <si>
    <t>Gomez Galindo, Maria Fernanda</t>
  </si>
  <si>
    <t>Gomez, Santiago</t>
  </si>
  <si>
    <t>Goncalves, Karla Mara</t>
  </si>
  <si>
    <t>Gonzales Salazar, Miquel Angel</t>
  </si>
  <si>
    <t>Gonzalez Edner, Miranda</t>
  </si>
  <si>
    <t>Gonzalez Taylor, Claudio Alexander</t>
  </si>
  <si>
    <t>Gonzalo De Los Reyes, José</t>
  </si>
  <si>
    <t>Goodarzi, Milli</t>
  </si>
  <si>
    <t>Goodarzi, Mona</t>
  </si>
  <si>
    <t>Goossens, Kees</t>
  </si>
  <si>
    <t>Gorbatov, Oleg</t>
  </si>
  <si>
    <t>Gordonia Håkansson, Julia</t>
  </si>
  <si>
    <t>Gorlach, Jaroslaw</t>
  </si>
  <si>
    <t>Gornostyrev, Yuri</t>
  </si>
  <si>
    <t>Gorski, Marcin</t>
  </si>
  <si>
    <t>Goteman, Örjan</t>
  </si>
  <si>
    <t>Gotia, Bogdan</t>
  </si>
  <si>
    <t>Gotin, Lisa</t>
  </si>
  <si>
    <t>Gouda, Mohammed Adel Ibrahe</t>
  </si>
  <si>
    <t>Gouné, Mohamed</t>
  </si>
  <si>
    <t>Gousset, Baptiste</t>
  </si>
  <si>
    <t>Graaf, Linnéa</t>
  </si>
  <si>
    <t>Grabovac, Haris</t>
  </si>
  <si>
    <t>Graca Araujo, Carlos Moyses</t>
  </si>
  <si>
    <t>Gracioso, José-Francisco</t>
  </si>
  <si>
    <t>Gradin, Robin</t>
  </si>
  <si>
    <t>Grahn, Lars-Fredrik</t>
  </si>
  <si>
    <t>Gralde, Marcus</t>
  </si>
  <si>
    <t>Gram, Tove</t>
  </si>
  <si>
    <t>Gran, Jimmy</t>
  </si>
  <si>
    <t>Granath, Louise</t>
  </si>
  <si>
    <t>Granberg, Ann-Sofie</t>
  </si>
  <si>
    <t>Granberg, Birk</t>
  </si>
  <si>
    <t>Granberg, Hjalmar</t>
  </si>
  <si>
    <t>Granberg, Markus</t>
  </si>
  <si>
    <t>Grandi, Alessandro</t>
  </si>
  <si>
    <t>Graner, Staffan</t>
  </si>
  <si>
    <t>Granestrand, Jonas</t>
  </si>
  <si>
    <t>Granryd, Gustav</t>
  </si>
  <si>
    <t>Granstedt Möller, Erik</t>
  </si>
  <si>
    <t>Granstrand, Ove</t>
  </si>
  <si>
    <t>Granström, Daria</t>
  </si>
  <si>
    <t>Grappio, Paolo</t>
  </si>
  <si>
    <t>Gratner, Alexander</t>
  </si>
  <si>
    <t>Grauers, Johanna</t>
  </si>
  <si>
    <t>Grebner, Pieter G</t>
  </si>
  <si>
    <t>Green, Jeffrey Stewart</t>
  </si>
  <si>
    <t>Green, Phenastus Vendal</t>
  </si>
  <si>
    <t>Gregory, John</t>
  </si>
  <si>
    <t>Grenmark, Oskar</t>
  </si>
  <si>
    <t>Grennard, Mikael</t>
  </si>
  <si>
    <t>Grenrud, Anders</t>
  </si>
  <si>
    <t>Grenstein, Stanley</t>
  </si>
  <si>
    <t>Grepe, Birgitta</t>
  </si>
  <si>
    <t>Grepe, Gabriella</t>
  </si>
  <si>
    <t>Griffiths, Philip</t>
  </si>
  <si>
    <t>Grill, Peter</t>
  </si>
  <si>
    <t>Grim, Henrik</t>
  </si>
  <si>
    <t>Grimell, Franz</t>
  </si>
  <si>
    <t>Grimmeiss, Andrea</t>
  </si>
  <si>
    <t>Grinbergs, Maija</t>
  </si>
  <si>
    <t>Grindeland, Andreas</t>
  </si>
  <si>
    <t>Grinder, Björn</t>
  </si>
  <si>
    <t>Grinder, Olle</t>
  </si>
  <si>
    <t>Grins, Jekab</t>
  </si>
  <si>
    <t>Grip, Carl-Erik</t>
  </si>
  <si>
    <t>Griplund, Emelie</t>
  </si>
  <si>
    <t>Grohp, Linnéa</t>
  </si>
  <si>
    <t>Groll, Eckhard Achim</t>
  </si>
  <si>
    <t>Gromov, Waldemar</t>
  </si>
  <si>
    <t>Gropp, Albin</t>
  </si>
  <si>
    <t>Groppi, Gianpiero</t>
  </si>
  <si>
    <t>Grozdek, Marino</t>
  </si>
  <si>
    <t>Grubbström, Linda</t>
  </si>
  <si>
    <t>Grudin, Eric</t>
  </si>
  <si>
    <t>Grudziecki, Jan</t>
  </si>
  <si>
    <t>Grufberg, Katja</t>
  </si>
  <si>
    <t>Grundel, Christian</t>
  </si>
  <si>
    <t>Grundel, Tobias</t>
  </si>
  <si>
    <t>Grundén, Emma</t>
  </si>
  <si>
    <t>Grunditz, Brita</t>
  </si>
  <si>
    <t>Grundström, Linnea</t>
  </si>
  <si>
    <t>Grundström, Peter</t>
  </si>
  <si>
    <t>Grunewald, Hanna</t>
  </si>
  <si>
    <t>Grunning, Lisa</t>
  </si>
  <si>
    <t>Gryting, Emma</t>
  </si>
  <si>
    <t>Grzymislawski, Przemyslaw</t>
  </si>
  <si>
    <t>Gröndahl, Fredrik</t>
  </si>
  <si>
    <t>Gröndahl, Peter K</t>
  </si>
  <si>
    <t>Grönholdt, Linn</t>
  </si>
  <si>
    <t>Grönholdt Palm, Julia</t>
  </si>
  <si>
    <t>Grönkvist, Emil</t>
  </si>
  <si>
    <t>Grönlund, Johan</t>
  </si>
  <si>
    <t>Grönqvist, Daniel</t>
  </si>
  <si>
    <t>Grönros, Lovisa</t>
  </si>
  <si>
    <t>Grönvall, Jakob</t>
  </si>
  <si>
    <t>Gu, Tianshu</t>
  </si>
  <si>
    <t>Gu, Wenqing</t>
  </si>
  <si>
    <t>Gu, Yunjin</t>
  </si>
  <si>
    <t>Gu, Ziyan</t>
  </si>
  <si>
    <t>Guadalupe Povea, Laura Isabel</t>
  </si>
  <si>
    <t>Guandalino, Richard Jean Edouard</t>
  </si>
  <si>
    <t>Guangqing, Zuo</t>
  </si>
  <si>
    <t>Guardiola, Carlos</t>
  </si>
  <si>
    <t>Guceri, Irem</t>
  </si>
  <si>
    <t>Guédez Mata, Rafael Eduardo</t>
  </si>
  <si>
    <t>Guele, Henriques</t>
  </si>
  <si>
    <t>Guéneau, Christine</t>
  </si>
  <si>
    <t>Guhr, Adrian</t>
  </si>
  <si>
    <t>Guillet De Monthoux, Pierre</t>
  </si>
  <si>
    <t>Guirguis, Alexandra</t>
  </si>
  <si>
    <t>Gujamo, Wilson</t>
  </si>
  <si>
    <t>Gulele, Xavier Junior Xavier</t>
  </si>
  <si>
    <t>Gullbrand, Per</t>
  </si>
  <si>
    <t>Gulseren, Gozde</t>
  </si>
  <si>
    <t>Gunarathne, Duleeka Sandamali</t>
  </si>
  <si>
    <t>Gunaratne, Tharaka</t>
  </si>
  <si>
    <t>Gunasekara, Saman Nimali</t>
  </si>
  <si>
    <t>Gunasekaran, Sri Hari</t>
  </si>
  <si>
    <t>Gunduz, Niyazi</t>
  </si>
  <si>
    <t>Gunnarson, Hedda</t>
  </si>
  <si>
    <t>Gunnarsson, Jonas</t>
  </si>
  <si>
    <t>Gunnarsson, Sofii</t>
  </si>
  <si>
    <t>Guo, Muxing</t>
  </si>
  <si>
    <t>Guo-Zhi, Zhou</t>
  </si>
  <si>
    <t>Guozhu, Ye</t>
  </si>
  <si>
    <t>Gupta, Amita</t>
  </si>
  <si>
    <t>Gupta, Ashwani Kumar</t>
  </si>
  <si>
    <t>Guriah, Kreshny</t>
  </si>
  <si>
    <t>Gusca, Julija</t>
  </si>
  <si>
    <t>Gusken, Sarah Ranjana</t>
  </si>
  <si>
    <t>Gustafsson, Anders</t>
  </si>
  <si>
    <t>Gustafsson, Björn</t>
  </si>
  <si>
    <t>Gustafsson, Claes</t>
  </si>
  <si>
    <t>Gustafsson, Egil</t>
  </si>
  <si>
    <t>Gustafsson, Emil</t>
  </si>
  <si>
    <t>Gustafsson Ende, Linda</t>
  </si>
  <si>
    <t>Gustafsson, Evelina</t>
  </si>
  <si>
    <t>Gustafsson, Fanny</t>
  </si>
  <si>
    <t>Gustafsson, Isac</t>
  </si>
  <si>
    <t>Gustafsson, Jan</t>
  </si>
  <si>
    <t>Gustafsson, Jonny</t>
  </si>
  <si>
    <t>Gustafsson, Kjell</t>
  </si>
  <si>
    <t>Gustafsson, Kristian</t>
  </si>
  <si>
    <t>Gustafsson, Lars</t>
  </si>
  <si>
    <t>Gustafsson, Linnea</t>
  </si>
  <si>
    <t>Gustafsson, Marie</t>
  </si>
  <si>
    <t>Gustafsson, Mikael</t>
  </si>
  <si>
    <t>Gustafsson, Oscar</t>
  </si>
  <si>
    <t>Gustafsson, Philip</t>
  </si>
  <si>
    <t>Gustafsson, Stina</t>
  </si>
  <si>
    <t>Gustafsson Tapper, Michael</t>
  </si>
  <si>
    <t>Gustafsson, Tobias</t>
  </si>
  <si>
    <t>Gustavsen, Björn</t>
  </si>
  <si>
    <t>Gustavson, Jonas</t>
  </si>
  <si>
    <t>Gustavsson, Amanda</t>
  </si>
  <si>
    <t>Gustavsson, Bengt-Åke</t>
  </si>
  <si>
    <t>Gustavsson, Eila</t>
  </si>
  <si>
    <t>Gustavsson, Joakim</t>
  </si>
  <si>
    <t>Gustavsson, Joel</t>
  </si>
  <si>
    <t>Gustavsson Tingvall, Patrik</t>
  </si>
  <si>
    <t>Gustavsson, Ulf</t>
  </si>
  <si>
    <t>Gustin, Sebastien</t>
  </si>
  <si>
    <t>Gutierrez Marchesano, Ernesto</t>
  </si>
  <si>
    <t>Gutierrez Salas, Mauricio</t>
  </si>
  <si>
    <t>Gutowski, Radek</t>
  </si>
  <si>
    <t>Gyetvai, Mate</t>
  </si>
  <si>
    <t>Güler, Hazal</t>
  </si>
  <si>
    <t>Gyllenpalm, Vanja</t>
  </si>
  <si>
    <t>Gyllenspetz, Per Jonas</t>
  </si>
  <si>
    <t>Gyllsdorff, Joakim</t>
  </si>
  <si>
    <t>Gülsever, Melek</t>
  </si>
  <si>
    <t>Günaydin, Özlem</t>
  </si>
  <si>
    <t>Gürdür, Didem</t>
  </si>
  <si>
    <t>Güven, Hüseyin</t>
  </si>
  <si>
    <t>Gårdh, Moa</t>
  </si>
  <si>
    <t>Gärtner, Simon</t>
  </si>
  <si>
    <t>Göranson, Carl</t>
  </si>
  <si>
    <t>Göransson, Gustav</t>
  </si>
  <si>
    <t>Göranzon, Bo</t>
  </si>
  <si>
    <t>Göras Königsson, Rebecka</t>
  </si>
  <si>
    <t>Görling, Stefan</t>
  </si>
  <si>
    <t>Ha, Steven</t>
  </si>
  <si>
    <t>Haagensen, Per Jahn</t>
  </si>
  <si>
    <t>Haddad, Filip</t>
  </si>
  <si>
    <t>Hadialhejazi, Golshid</t>
  </si>
  <si>
    <t>Hadziyski, Viktor</t>
  </si>
  <si>
    <t>Haefliger, Stefan</t>
  </si>
  <si>
    <t>Hafner, Armin</t>
  </si>
  <si>
    <t>Hafner, Manfred</t>
  </si>
  <si>
    <t>Hagberg, Ludvig</t>
  </si>
  <si>
    <t>Hage, Malin</t>
  </si>
  <si>
    <t>Hagel, Erik</t>
  </si>
  <si>
    <t>Hagel, Johan</t>
  </si>
  <si>
    <t>Hagelberg, Richard B:Son</t>
  </si>
  <si>
    <t>Hagen, Cornelis Wouter</t>
  </si>
  <si>
    <t>Hagevi, Rosa</t>
  </si>
  <si>
    <t>Hagfalk, Maxine</t>
  </si>
  <si>
    <t>Haghanegi, Azita</t>
  </si>
  <si>
    <t>Haghighi, Azadeh</t>
  </si>
  <si>
    <t>Haglund, Angelika</t>
  </si>
  <si>
    <t>Haglund, Sven</t>
  </si>
  <si>
    <t>Haglund, Teodor</t>
  </si>
  <si>
    <t>Haglund, Tobias</t>
  </si>
  <si>
    <t>Hagman, Hannes</t>
  </si>
  <si>
    <t>Hagman, Jens</t>
  </si>
  <si>
    <t>Hagman, Kerstin</t>
  </si>
  <si>
    <t>Hagman, Lars Arne E</t>
  </si>
  <si>
    <t>Hagman, Maria</t>
  </si>
  <si>
    <t>Hagman, Ronny</t>
  </si>
  <si>
    <t>Hagos, Daniel Gebreyohannes</t>
  </si>
  <si>
    <t>Hagos, Ftwi</t>
  </si>
  <si>
    <t>Hagos, Seyfe Gebremedhin</t>
  </si>
  <si>
    <t>Hagson, Frans</t>
  </si>
  <si>
    <t>Hagström, Peter</t>
  </si>
  <si>
    <t>Hagströmer, Björn</t>
  </si>
  <si>
    <t>Haidary, Simon</t>
  </si>
  <si>
    <t>Haile, Mulualem Mersha</t>
  </si>
  <si>
    <t>Haimovitch, Dann</t>
  </si>
  <si>
    <t>Hajari, Naeim Michael</t>
  </si>
  <si>
    <t>Hajian, Alireza</t>
  </si>
  <si>
    <t>Hakami, Anna</t>
  </si>
  <si>
    <t>Hakanen, Claudia</t>
  </si>
  <si>
    <t>Hakeem, Abbas Saeed</t>
  </si>
  <si>
    <t>Hakim, Elisabeth</t>
  </si>
  <si>
    <t>Hakim, Jafar</t>
  </si>
  <si>
    <t>Hakim, Kerim</t>
  </si>
  <si>
    <t>Haking, Julia</t>
  </si>
  <si>
    <t>Halén Dahlström, Filip</t>
  </si>
  <si>
    <t>Hall, Bronwyn</t>
  </si>
  <si>
    <t>Hall, David Kenneth</t>
  </si>
  <si>
    <t>Hallberg, Daniel</t>
  </si>
  <si>
    <t>Hallberg, Maria</t>
  </si>
  <si>
    <t>Hallberg, Peter</t>
  </si>
  <si>
    <t>Halldin, Torbjörn</t>
  </si>
  <si>
    <t>Hallenius, Sebastian</t>
  </si>
  <si>
    <t>Haller, Jakob</t>
  </si>
  <si>
    <t>Hallgren, Josefine</t>
  </si>
  <si>
    <t>Hallgren, Lars-Erik</t>
  </si>
  <si>
    <t>Hallin, Anette</t>
  </si>
  <si>
    <t>Halling, Bengt</t>
  </si>
  <si>
    <t>Hallor, Tim</t>
  </si>
  <si>
    <t>Hallstedt, Bengt</t>
  </si>
  <si>
    <t>Hallström, Samuel</t>
  </si>
  <si>
    <t>Hallås, Barbro</t>
  </si>
  <si>
    <t>Halse, Joachim</t>
  </si>
  <si>
    <t>Halsteen, Tanja</t>
  </si>
  <si>
    <t>Haltia, Daniel</t>
  </si>
  <si>
    <t>Halvarsson, Daniel</t>
  </si>
  <si>
    <t>Halvarsson, Martin</t>
  </si>
  <si>
    <t>Hamad, Bothina Abdallah</t>
  </si>
  <si>
    <t>Hamber, Henrik</t>
  </si>
  <si>
    <t>Hamberg, Robin</t>
  </si>
  <si>
    <t>Hamedi, Emilia</t>
  </si>
  <si>
    <t>Hamelius, Ida</t>
  </si>
  <si>
    <t>Hammadi, Souzan</t>
  </si>
  <si>
    <t>Hammar, Robin</t>
  </si>
  <si>
    <t>Hammar, Victor</t>
  </si>
  <si>
    <t>Hammarberg, Daniel</t>
  </si>
  <si>
    <t>Hammarén, Maria</t>
  </si>
  <si>
    <t>Hammarlund, Lovisa</t>
  </si>
  <si>
    <t>Hammarlund, Simon</t>
  </si>
  <si>
    <t>Hammarsten, Hanna</t>
  </si>
  <si>
    <t>Hammarstrand, Felix</t>
  </si>
  <si>
    <t>Han, Chang</t>
  </si>
  <si>
    <t>Hane, Erik</t>
  </si>
  <si>
    <t>Hane, Monica</t>
  </si>
  <si>
    <t>Hanisch, Carl Christoph</t>
  </si>
  <si>
    <t>Hanna, Fadi</t>
  </si>
  <si>
    <t>Hannesson, Sigurdur</t>
  </si>
  <si>
    <t>Hansen, Jennifer</t>
  </si>
  <si>
    <t>Hansen, Karl</t>
  </si>
  <si>
    <t>Hansén, Rebecca</t>
  </si>
  <si>
    <t>Hanson, Mats</t>
  </si>
  <si>
    <t>Hansson, Anders P</t>
  </si>
  <si>
    <t>Hansson, Björn</t>
  </si>
  <si>
    <t>Hansson, Caroline</t>
  </si>
  <si>
    <t>Hansson, Claes</t>
  </si>
  <si>
    <t>Hansson Haglund, Karin</t>
  </si>
  <si>
    <t>Hansson, Jan</t>
  </si>
  <si>
    <t>Hansson, Lars</t>
  </si>
  <si>
    <t>Hansson, Linus</t>
  </si>
  <si>
    <t>Hansson, Malin</t>
  </si>
  <si>
    <t>Hansson Palm, Christina</t>
  </si>
  <si>
    <t>Hansson, Per Olof Herber</t>
  </si>
  <si>
    <t>Hansson, Sebastian Arias</t>
  </si>
  <si>
    <t>Hantsch, Andreas</t>
  </si>
  <si>
    <t>Haq, Sebastian</t>
  </si>
  <si>
    <t>Haque, Md  Al Mamunul</t>
  </si>
  <si>
    <t>Harahap, Fumi Maeda</t>
  </si>
  <si>
    <t>Harder, Lars</t>
  </si>
  <si>
    <t>Hardwick, Martin</t>
  </si>
  <si>
    <t>Hariramabadran Anantha, Krishnan</t>
  </si>
  <si>
    <t>Harrington, David Athol</t>
  </si>
  <si>
    <t>Harris, Donald</t>
  </si>
  <si>
    <t>Harris, Kathryn</t>
  </si>
  <si>
    <t>Harrysson, Sigvald</t>
  </si>
  <si>
    <t>Harström, Ola</t>
  </si>
  <si>
    <t>Hartman, Astrid</t>
  </si>
  <si>
    <t>Harvey, Simon</t>
  </si>
  <si>
    <t>Hasan, Belkiz</t>
  </si>
  <si>
    <t>Hashemi, Forogh</t>
  </si>
  <si>
    <t>Hashemi, Reza</t>
  </si>
  <si>
    <t>Hashimoto, Fukuo</t>
  </si>
  <si>
    <t>Haskovec, Nina</t>
  </si>
  <si>
    <t>Hassan, Yasmine</t>
  </si>
  <si>
    <t>Hassel, Angelica</t>
  </si>
  <si>
    <t>Hatfield, Jane</t>
  </si>
  <si>
    <t>Hattara, Jerry</t>
  </si>
  <si>
    <t>Haugaard, Eveline</t>
  </si>
  <si>
    <t>Hauge, Jannicke</t>
  </si>
  <si>
    <t>Haugsgjerd, Svein Fredrik</t>
  </si>
  <si>
    <t>Hautanen, Sanna</t>
  </si>
  <si>
    <t>Havtun, Hans</t>
  </si>
  <si>
    <t>Hay, Anna</t>
  </si>
  <si>
    <t>Hayelom Hailu, Mesele</t>
  </si>
  <si>
    <t>H.C. Ng, Amos</t>
  </si>
  <si>
    <t>He, Beibei</t>
  </si>
  <si>
    <t>He, Junjing</t>
  </si>
  <si>
    <t>He, Shuang</t>
  </si>
  <si>
    <t>He, Yingfang</t>
  </si>
  <si>
    <t>He, Zhangting</t>
  </si>
  <si>
    <t>Heaps, Charles</t>
  </si>
  <si>
    <t>Hed, Lars Olov</t>
  </si>
  <si>
    <t>Hedberg, Linus</t>
  </si>
  <si>
    <t>Hedberg Lundblad, Therese</t>
  </si>
  <si>
    <t>Hedberg, Martin</t>
  </si>
  <si>
    <t>Hedberg, Per</t>
  </si>
  <si>
    <t>Hedberg, Stellan</t>
  </si>
  <si>
    <t>Hedberg, Yolanda</t>
  </si>
  <si>
    <t>Hedblom, Carin</t>
  </si>
  <si>
    <t>Hedbom, Jonas</t>
  </si>
  <si>
    <t>Hedborg, Thorolf</t>
  </si>
  <si>
    <t>Hedderich, Johannes</t>
  </si>
  <si>
    <t>Hedenberg, Jonas</t>
  </si>
  <si>
    <t>Hedengren, Martin</t>
  </si>
  <si>
    <t>Hedin, Hanna</t>
  </si>
  <si>
    <t>Hedin, Helene</t>
  </si>
  <si>
    <t>Hedlind, Mikael</t>
  </si>
  <si>
    <t>Hedlund, Anita</t>
  </si>
  <si>
    <t>Hedlund, Birgit</t>
  </si>
  <si>
    <t>Hedlund, Yvonne</t>
  </si>
  <si>
    <t>Hedlund Åström, Anna</t>
  </si>
  <si>
    <t>Hedman, Axel</t>
  </si>
  <si>
    <t>Hedman, Erik</t>
  </si>
  <si>
    <t>Hedman, Helena</t>
  </si>
  <si>
    <t>Hedman, Katarina</t>
  </si>
  <si>
    <t>Hedman, Lena</t>
  </si>
  <si>
    <t>Hedrenius, Emma</t>
  </si>
  <si>
    <t>Hedstrand, Kim</t>
  </si>
  <si>
    <t>Hedstrand, Ylva</t>
  </si>
  <si>
    <t>Hedström, Peter</t>
  </si>
  <si>
    <t>Heide, Jakob</t>
  </si>
  <si>
    <t>Heijbel, Claes</t>
  </si>
  <si>
    <t>Heikinpieti, Karl-Göte</t>
  </si>
  <si>
    <t>Heikkilä, Jussi</t>
  </si>
  <si>
    <t>Heilborn, Axel</t>
  </si>
  <si>
    <t>Heimdahl, Mats</t>
  </si>
  <si>
    <t>Heineman, Maria</t>
  </si>
  <si>
    <t>Heinzel, Agnelika</t>
  </si>
  <si>
    <t>Heiskanen, Eva</t>
  </si>
  <si>
    <t>Helander, Max</t>
  </si>
  <si>
    <t>Heldestad, Jenny</t>
  </si>
  <si>
    <t>Helgaker, Trygve Ulf</t>
  </si>
  <si>
    <t>Helgeson, Björn</t>
  </si>
  <si>
    <t>Helgeson, Susanne</t>
  </si>
  <si>
    <t>Helgodt, Joakim</t>
  </si>
  <si>
    <t>Helgosson, Martin</t>
  </si>
  <si>
    <t>Helin, Emil</t>
  </si>
  <si>
    <t>Hella, Babu</t>
  </si>
  <si>
    <t>Hellberg, Joakim</t>
  </si>
  <si>
    <t>Hellberg, Unn</t>
  </si>
  <si>
    <t>Helle, Thibault</t>
  </si>
  <si>
    <t>Hellerstedt, Karin</t>
  </si>
  <si>
    <t>Hellgren, Gustaf</t>
  </si>
  <si>
    <t>Hellgren, Mikael</t>
  </si>
  <si>
    <t>Hellgren, Patrik</t>
  </si>
  <si>
    <t>Hellgren, Tora</t>
  </si>
  <si>
    <t>Hellman, Anders</t>
  </si>
  <si>
    <t>Hellman, Anna</t>
  </si>
  <si>
    <t>Hellman, Hanna</t>
  </si>
  <si>
    <t>Hellstadius, Emma</t>
  </si>
  <si>
    <t>Hellstrand, Robin</t>
  </si>
  <si>
    <t>Hellström, Erica</t>
  </si>
  <si>
    <t>Hellström, Jerker</t>
  </si>
  <si>
    <t>Hellström, Johan</t>
  </si>
  <si>
    <t>Hellström, Therese</t>
  </si>
  <si>
    <t>Hembjer, Alexander</t>
  </si>
  <si>
    <t>Hemphälä, Jens</t>
  </si>
  <si>
    <t>Henfridsson, Ola</t>
  </si>
  <si>
    <t>Henkel, Herbert</t>
  </si>
  <si>
    <t>Henning, Emelie</t>
  </si>
  <si>
    <t>Henning, Hans-Martin</t>
  </si>
  <si>
    <t>Henningsson, Johan</t>
  </si>
  <si>
    <t>Henrikson, Anders</t>
  </si>
  <si>
    <t>Henriksson, Anna</t>
  </si>
  <si>
    <t>Henriksson, Bente Kaj</t>
  </si>
  <si>
    <t>Henriksson, Bo-Gunnar</t>
  </si>
  <si>
    <t>Henriksson, Britt-Louise</t>
  </si>
  <si>
    <t>Henriksson, Carl</t>
  </si>
  <si>
    <t>Henriksson, Cecilia</t>
  </si>
  <si>
    <t>Henriksson Larsson, Joel</t>
  </si>
  <si>
    <t>Henriksson, Margareta</t>
  </si>
  <si>
    <t>Henriksson, Patrik</t>
  </si>
  <si>
    <t>Henser, Jannik</t>
  </si>
  <si>
    <t>Hentschel, Werner</t>
  </si>
  <si>
    <t>Henz, Dieter</t>
  </si>
  <si>
    <t>Heo, Namhoe</t>
  </si>
  <si>
    <t>Herbertsson, Johanna</t>
  </si>
  <si>
    <t>Hergert, Jörg Wolfram</t>
  </si>
  <si>
    <t>Hermann, Sebastian</t>
  </si>
  <si>
    <t>Hermansson, Axel</t>
  </si>
  <si>
    <t>Hermansson, Chris</t>
  </si>
  <si>
    <t>Hermansson, Elin</t>
  </si>
  <si>
    <t>Hermansson, Gunnar</t>
  </si>
  <si>
    <t>Hermansson, Sara</t>
  </si>
  <si>
    <t>Hermansson, Ulrika</t>
  </si>
  <si>
    <t>Hermelin, Sebastian</t>
  </si>
  <si>
    <t>Hernandez Fraczek, Pedro</t>
  </si>
  <si>
    <t>Hernandez, Peter</t>
  </si>
  <si>
    <t>Hernando Sanz, Juan Carlos</t>
  </si>
  <si>
    <t>Herrera Moya, Idalberto</t>
  </si>
  <si>
    <t>Herrmann, Anneli</t>
  </si>
  <si>
    <t>Heshmati, Almas</t>
  </si>
  <si>
    <t>Hespe, Tobias</t>
  </si>
  <si>
    <t>Hessel Lundberg, Henrik</t>
  </si>
  <si>
    <t>Hessling, Oscar</t>
  </si>
  <si>
    <t>Heumann Bauer, Martin</t>
  </si>
  <si>
    <t>Heydari, Amanda</t>
  </si>
  <si>
    <t>Heyman, Fredrik</t>
  </si>
  <si>
    <t>Hidefjäll, Patrik</t>
  </si>
  <si>
    <t>Higgoda, W R S M Ubaya Ashandika</t>
  </si>
  <si>
    <t>Hilding, Maria</t>
  </si>
  <si>
    <t>Hilding Sahlin, Charlotte</t>
  </si>
  <si>
    <t>Hildorsson, Maria</t>
  </si>
  <si>
    <t>Hill, Ella</t>
  </si>
  <si>
    <t>Hill, Gunilla</t>
  </si>
  <si>
    <t>Hill, Olivia</t>
  </si>
  <si>
    <t>Hill, Peter</t>
  </si>
  <si>
    <t>Hillert, Emilia</t>
  </si>
  <si>
    <t>Hillert, Freja</t>
  </si>
  <si>
    <t>Hillmering, Linda</t>
  </si>
  <si>
    <t>Hilmertz, Erik</t>
  </si>
  <si>
    <t>Hise Kaldma, Jonathan</t>
  </si>
  <si>
    <t>Hjalmarsson, Åke</t>
  </si>
  <si>
    <t>Hjelm, Emil</t>
  </si>
  <si>
    <t>Hjelm, Sven</t>
  </si>
  <si>
    <t>Hjelmtorp Andersson, Kristofer</t>
  </si>
  <si>
    <t>Hjertén, Mendi</t>
  </si>
  <si>
    <t>Hjort, Peter</t>
  </si>
  <si>
    <t>Hjortsberg, Laila</t>
  </si>
  <si>
    <t>Hjärtström, Oscar</t>
  </si>
  <si>
    <t>Ho, Jessica</t>
  </si>
  <si>
    <t>Ho, Tran</t>
  </si>
  <si>
    <t>Hoang, Van Tien</t>
  </si>
  <si>
    <t>Hochgreb, Simone</t>
  </si>
  <si>
    <t>Hodell, Anton</t>
  </si>
  <si>
    <t>Hofflander, Marcus</t>
  </si>
  <si>
    <t>Hoisl, Karin</t>
  </si>
  <si>
    <t>Holappa, Lauri</t>
  </si>
  <si>
    <t>Holdcroft, Steven</t>
  </si>
  <si>
    <t>Holgerson, Niklas</t>
  </si>
  <si>
    <t>Holgersson, Charlotte</t>
  </si>
  <si>
    <t>Holgersson, Manfred</t>
  </si>
  <si>
    <t>Hollingworth, Helene</t>
  </si>
  <si>
    <t>Hollmeier, Sebastian</t>
  </si>
  <si>
    <t>Hollmén, Saara</t>
  </si>
  <si>
    <t>Hollsten, David</t>
  </si>
  <si>
    <t>Hollstrand, Paulina</t>
  </si>
  <si>
    <t>Holm, Christoffer</t>
  </si>
  <si>
    <t>Holm, Dan</t>
  </si>
  <si>
    <t>Holm, Erik</t>
  </si>
  <si>
    <t>Holm, Franklin</t>
  </si>
  <si>
    <t>Holm, Jonathan</t>
  </si>
  <si>
    <t>Holm, Katarina</t>
  </si>
  <si>
    <t>Holm, Ketty</t>
  </si>
  <si>
    <t>Holm, Lina</t>
  </si>
  <si>
    <t>Holm, Nicklas</t>
  </si>
  <si>
    <t>Holm Thorin, Oskar</t>
  </si>
  <si>
    <t>Holmberg, Frida</t>
  </si>
  <si>
    <t>Holmberg, Ingalill</t>
  </si>
  <si>
    <t>Holmberg, Ingrid</t>
  </si>
  <si>
    <t>Holmberg, Johan</t>
  </si>
  <si>
    <t>Holmberg, Kenneth</t>
  </si>
  <si>
    <t>Holmberg, Lars</t>
  </si>
  <si>
    <t>Holmberg, Maria</t>
  </si>
  <si>
    <t>Holmberg, Olof</t>
  </si>
  <si>
    <t>Holmberg, Rurik</t>
  </si>
  <si>
    <t>Holmberg, Ted</t>
  </si>
  <si>
    <t>Holmberg, Viktor</t>
  </si>
  <si>
    <t>Holmblad, Sofia</t>
  </si>
  <si>
    <t>Holmborn, Jonas</t>
  </si>
  <si>
    <t>Holmedal, Björn</t>
  </si>
  <si>
    <t>Holmelius, Petra</t>
  </si>
  <si>
    <t>Holmér, Paola</t>
  </si>
  <si>
    <t>Holmgren, Emil</t>
  </si>
  <si>
    <t>Holmgren Frithiof, Nathaniel</t>
  </si>
  <si>
    <t>Holmgren, Göran</t>
  </si>
  <si>
    <t>Holmgren, Martin</t>
  </si>
  <si>
    <t>Holmgren, Mikael</t>
  </si>
  <si>
    <t>Holmlid, Stefan</t>
  </si>
  <si>
    <t>Holmlund, Kristin</t>
  </si>
  <si>
    <t>Holmlund, Per</t>
  </si>
  <si>
    <t>Holmquist, Anna</t>
  </si>
  <si>
    <t>Holmquist, Carin</t>
  </si>
  <si>
    <t>Holmqvist, Stina</t>
  </si>
  <si>
    <t>Holmstedt, Louise</t>
  </si>
  <si>
    <t>Holmström, Emelie</t>
  </si>
  <si>
    <t>Holmström, Erik</t>
  </si>
  <si>
    <t>Holmström, Henrik</t>
  </si>
  <si>
    <t>Holmström, Malin</t>
  </si>
  <si>
    <t>Holmström, Mattias</t>
  </si>
  <si>
    <t>Holmström, Samuel</t>
  </si>
  <si>
    <t>Hombert, Jonas</t>
  </si>
  <si>
    <t>Hong, Jiarui</t>
  </si>
  <si>
    <t>Honwana, Amilcar Dinis</t>
  </si>
  <si>
    <t>Hoolmé, Emil</t>
  </si>
  <si>
    <t>Horn Af Rantzien, Katarina</t>
  </si>
  <si>
    <t>Hornström, Anna</t>
  </si>
  <si>
    <t>Horombe, Horombe Raphael</t>
  </si>
  <si>
    <t>Horowitz, Shira</t>
  </si>
  <si>
    <t>Horvat, Alen</t>
  </si>
  <si>
    <t>Hossain, Md. Mosharraf</t>
  </si>
  <si>
    <t>Hossain, Mohammad Mohobub</t>
  </si>
  <si>
    <t>Hosseinzadeh Delandar, Arash</t>
  </si>
  <si>
    <t>Hou Carlsson, Suzan</t>
  </si>
  <si>
    <t>Hou, Lizhao</t>
  </si>
  <si>
    <t>Hou, Qianqian</t>
  </si>
  <si>
    <t>Hou, Weigen</t>
  </si>
  <si>
    <t>Hou, Ziyong</t>
  </si>
  <si>
    <t>Houltz, Anders</t>
  </si>
  <si>
    <t>Houser, Daniel Edward</t>
  </si>
  <si>
    <t>Houser, Donald</t>
  </si>
  <si>
    <t>Hoving, Erik Gunnar</t>
  </si>
  <si>
    <t>Hovsepyan, Vardan</t>
  </si>
  <si>
    <t>Hovstadius, Klara</t>
  </si>
  <si>
    <t>Howells, Mark</t>
  </si>
  <si>
    <t>Hrnjak, Predrag Stojan</t>
  </si>
  <si>
    <t>Hu, Qing-Miao</t>
  </si>
  <si>
    <t>Hu, Xianfeng</t>
  </si>
  <si>
    <t>Hu, Yukun</t>
  </si>
  <si>
    <t>Hua Zi, Huazi</t>
  </si>
  <si>
    <t>Huang, Dan</t>
  </si>
  <si>
    <t>Huang, Julie Qiuling</t>
  </si>
  <si>
    <t>Huang, Qi</t>
  </si>
  <si>
    <t>Huang, Shun</t>
  </si>
  <si>
    <t>Huang, Shuo</t>
  </si>
  <si>
    <t>Huang, Wenting</t>
  </si>
  <si>
    <t>Huang, Xiaojuan</t>
  </si>
  <si>
    <t>Huang, Yun</t>
  </si>
  <si>
    <t>Huber, Norbert</t>
  </si>
  <si>
    <t>Huda, Muhammad Nurul</t>
  </si>
  <si>
    <t>Hugnell, Anders</t>
  </si>
  <si>
    <t>Hugnell, August</t>
  </si>
  <si>
    <t>Hugosson, Gunilla</t>
  </si>
  <si>
    <t>Hugosson, Håkan</t>
  </si>
  <si>
    <t>Hugosson, Robert</t>
  </si>
  <si>
    <t>Huldin, Daniel</t>
  </si>
  <si>
    <t>Hult, Emma</t>
  </si>
  <si>
    <t>Hult, Håkan</t>
  </si>
  <si>
    <t>Hult, John</t>
  </si>
  <si>
    <t>Hult, Per</t>
  </si>
  <si>
    <t>Hultén, Per H</t>
  </si>
  <si>
    <t>Hultenius, Johnny</t>
  </si>
  <si>
    <t>Hultin Eriksson, Emma</t>
  </si>
  <si>
    <t>Hultin Gustafsson, Petter</t>
  </si>
  <si>
    <t>Hultman, Hugo</t>
  </si>
  <si>
    <t>Hultmark Varejao, Alex</t>
  </si>
  <si>
    <t>Hultmark Varejao, Marcus</t>
  </si>
  <si>
    <t>Hultqvist, Anna</t>
  </si>
  <si>
    <t>Hultqvist, Johan</t>
  </si>
  <si>
    <t>Hultstein, Eric</t>
  </si>
  <si>
    <t>Huml, Pavel</t>
  </si>
  <si>
    <t>Hunyadi, Lazlo</t>
  </si>
  <si>
    <t>Hurry, Jovin</t>
  </si>
  <si>
    <t>Husén Strömqvist, Görel</t>
  </si>
  <si>
    <t>Huss, Fabian</t>
  </si>
  <si>
    <t>Huss, Joar</t>
  </si>
  <si>
    <t>Hussein, Suzan</t>
  </si>
  <si>
    <t>Hutchinson, Bevis</t>
  </si>
  <si>
    <t>Huyan, Fei</t>
  </si>
  <si>
    <t>Huynh, Jina</t>
  </si>
  <si>
    <t>Huynh, Vincent</t>
  </si>
  <si>
    <t>Huzelius, Alicia</t>
  </si>
  <si>
    <t>Huzzard, Tony</t>
  </si>
  <si>
    <t>Hveem, Markus</t>
  </si>
  <si>
    <t>Hydling, Johnnie</t>
  </si>
  <si>
    <t>Hye, Abdul</t>
  </si>
  <si>
    <t>Hyvärinen, Lea</t>
  </si>
  <si>
    <t>Håborg Andersson, Eva</t>
  </si>
  <si>
    <t>Håkansson, Daniel</t>
  </si>
  <si>
    <t>Håkansson, Greger</t>
  </si>
  <si>
    <t>Håkansson, Margrèt</t>
  </si>
  <si>
    <t>Håkansson, Michael</t>
  </si>
  <si>
    <t>Håland, Kim</t>
  </si>
  <si>
    <t>Hålén, Anna</t>
  </si>
  <si>
    <t>Hållberg, Anders</t>
  </si>
  <si>
    <t>Hårsman, Björn</t>
  </si>
  <si>
    <t>Hägg, Anna</t>
  </si>
  <si>
    <t>Hägg, Jennifer</t>
  </si>
  <si>
    <t>Häggbom, Maria</t>
  </si>
  <si>
    <t>Hägglund, Christer</t>
  </si>
  <si>
    <t>Hägglund, Jens</t>
  </si>
  <si>
    <t>Häggmark Plemic, Catrine</t>
  </si>
  <si>
    <t>Häggqvist, Jacob</t>
  </si>
  <si>
    <t>Hällberg, Petter</t>
  </si>
  <si>
    <t>Häller, Ulrica</t>
  </si>
  <si>
    <t>Hällfors, Emma</t>
  </si>
  <si>
    <t>Hällfors, Oscar</t>
  </si>
  <si>
    <t>Hällgren, Markus</t>
  </si>
  <si>
    <t>Hällqvist, Robert</t>
  </si>
  <si>
    <t>Hällström, Jenny</t>
  </si>
  <si>
    <t>Händén Svensson, Erik</t>
  </si>
  <si>
    <t>Händestam, Jacob</t>
  </si>
  <si>
    <t>Hänninen, Hannu</t>
  </si>
  <si>
    <t>Härdin, Emma</t>
  </si>
  <si>
    <t>Härenstam, Annika</t>
  </si>
  <si>
    <t>Härkki, Jouko</t>
  </si>
  <si>
    <t>Härås, Anna</t>
  </si>
  <si>
    <t>Högberg, Sofie</t>
  </si>
  <si>
    <t>Högberg, Tomas</t>
  </si>
  <si>
    <t>Högger, Andreas</t>
  </si>
  <si>
    <t>Höglund, Lars</t>
  </si>
  <si>
    <t>Högström, Johan</t>
  </si>
  <si>
    <t>Höjding, Albin</t>
  </si>
  <si>
    <t>Höjding, Niklas</t>
  </si>
  <si>
    <t>Hölcke, Carl</t>
  </si>
  <si>
    <t>Hölcke, Jan D L</t>
  </si>
  <si>
    <t>Hölcke, Magnus</t>
  </si>
  <si>
    <t>Hölne, Anna-Kristina</t>
  </si>
  <si>
    <t>Hölzle, Katharina</t>
  </si>
  <si>
    <t>Hörjel, Ann Catherin</t>
  </si>
  <si>
    <t>Hörnberg, Louise</t>
  </si>
  <si>
    <t>Hörner Björk, Johannes</t>
  </si>
  <si>
    <t>Höök, Pia</t>
  </si>
  <si>
    <t>Ibarra, Ricardo</t>
  </si>
  <si>
    <t>Ibrahim, Hany</t>
  </si>
  <si>
    <t>Icen, Emre</t>
  </si>
  <si>
    <t>Ideidani, Antoine</t>
  </si>
  <si>
    <t>Ideström, Marie</t>
  </si>
  <si>
    <t>Idla, Anne-Maj</t>
  </si>
  <si>
    <t>Idman, Jennifer</t>
  </si>
  <si>
    <t>Idoffsson, Malin</t>
  </si>
  <si>
    <t>Ignatowicz, Monika</t>
  </si>
  <si>
    <t>Iihan, Cansu</t>
  </si>
  <si>
    <t>Ilic, Josefin</t>
  </si>
  <si>
    <t>Ilis, Caroline</t>
  </si>
  <si>
    <t>Illanes, Mikaela</t>
  </si>
  <si>
    <t>Illerby, Ingrid</t>
  </si>
  <si>
    <t>Illes, Akos</t>
  </si>
  <si>
    <t>Ilstedt, Sara</t>
  </si>
  <si>
    <t>Imani, Mazda</t>
  </si>
  <si>
    <t>Imede, Sualei Joaquim</t>
  </si>
  <si>
    <t>Imeri, Dodona</t>
  </si>
  <si>
    <t>Inden, Gerhard</t>
  </si>
  <si>
    <t>Infante Ferreira, Carlos Alberto</t>
  </si>
  <si>
    <t>Ingdahl, Waldemar</t>
  </si>
  <si>
    <t>Ingemansson, Martin</t>
  </si>
  <si>
    <t>Ingemarsson, Ingemar</t>
  </si>
  <si>
    <t>Ingeson, Victor</t>
  </si>
  <si>
    <t>Ingvarsson, Caroline</t>
  </si>
  <si>
    <t>Ingvarsson, Sophie</t>
  </si>
  <si>
    <t>Inkson, Beverly</t>
  </si>
  <si>
    <t>Inoue, Ryo</t>
  </si>
  <si>
    <t>Ipek, Nulifer</t>
  </si>
  <si>
    <t>Iqbal, Junaid</t>
  </si>
  <si>
    <t>Irving, Douglas</t>
  </si>
  <si>
    <t>Isacsson Larsson, Mimmi</t>
  </si>
  <si>
    <t>Isaev, Eyvaz</t>
  </si>
  <si>
    <t>Isakovic, Emir</t>
  </si>
  <si>
    <t>Isaksson, Emil</t>
  </si>
  <si>
    <t>Isaksson, Fredrik</t>
  </si>
  <si>
    <t>Isaksson, Gustav</t>
  </si>
  <si>
    <t>Isaksson, Jenny</t>
  </si>
  <si>
    <t>Isaksson, Kristina</t>
  </si>
  <si>
    <t>Isaksson, Maria</t>
  </si>
  <si>
    <t>Isaksson, Sixten</t>
  </si>
  <si>
    <t>Isaksson, Stefan</t>
  </si>
  <si>
    <t>Isfeldt, Gusten</t>
  </si>
  <si>
    <t>Ishida, Takuya</t>
  </si>
  <si>
    <t>Isik, Moses</t>
  </si>
  <si>
    <t>Islam, Ali</t>
  </si>
  <si>
    <t>Islam, Md Shariful</t>
  </si>
  <si>
    <t>Islam Mohamed Mostaf, Mostafa</t>
  </si>
  <si>
    <t>Islam, Mohammad Shahidul</t>
  </si>
  <si>
    <t>Ismail, Aveen</t>
  </si>
  <si>
    <t>Ismail, Israa</t>
  </si>
  <si>
    <t>Ismoilov, Abbos</t>
  </si>
  <si>
    <t>Israelsson, David</t>
  </si>
  <si>
    <t>Issa, Oumer</t>
  </si>
  <si>
    <t>Ivanov, Dinko</t>
  </si>
  <si>
    <t>Ivarsson, Adam</t>
  </si>
  <si>
    <t>Ivarsson, Jack</t>
  </si>
  <si>
    <t>Ivarsson, Kjell</t>
  </si>
  <si>
    <t>Ivarsson, Stefan</t>
  </si>
  <si>
    <t>Ivashchenko, Natalia</t>
  </si>
  <si>
    <t>Iversen, Fredrik</t>
  </si>
  <si>
    <t>Ivert, Annica</t>
  </si>
  <si>
    <t>Iwase, Masanori</t>
  </si>
  <si>
    <t>Izla, Chabo</t>
  </si>
  <si>
    <t>Izosimov, Viacheslav</t>
  </si>
  <si>
    <t>Izumi, Yukari</t>
  </si>
  <si>
    <t>Jablonski, Nikodem</t>
  </si>
  <si>
    <t>Jaccoma, Andres Hall</t>
  </si>
  <si>
    <t>Jaccopucci, Victor</t>
  </si>
  <si>
    <t>Jackson, Anna-Sofia</t>
  </si>
  <si>
    <t>Jackson, Mats</t>
  </si>
  <si>
    <t>Jacobson, Bo</t>
  </si>
  <si>
    <t>Jacobson, Ciri</t>
  </si>
  <si>
    <t>Jacobson, Eva</t>
  </si>
  <si>
    <t>Jacobson, Staffan</t>
  </si>
  <si>
    <t>Jacobsson, Barbro</t>
  </si>
  <si>
    <t>Jacobsson, Staffan</t>
  </si>
  <si>
    <t>Jacucci, Giulio</t>
  </si>
  <si>
    <t>Jadid, Tony</t>
  </si>
  <si>
    <t>Jafari, Khadijeh</t>
  </si>
  <si>
    <t>Jafarpisheh, Shakib</t>
  </si>
  <si>
    <t>Jaffrey, Jarrar</t>
  </si>
  <si>
    <t>Jagalos, Panos</t>
  </si>
  <si>
    <t>Jahnke, Marcus</t>
  </si>
  <si>
    <t>Jakob, Sven</t>
  </si>
  <si>
    <t>Jakobsen, Arne</t>
  </si>
  <si>
    <t>Jakobsen, Emma</t>
  </si>
  <si>
    <t>Jakobsson, Jeanette</t>
  </si>
  <si>
    <t>Jakobsson, Per O</t>
  </si>
  <si>
    <t>Jakobsson, Ulla</t>
  </si>
  <si>
    <t>Jaktlund, Kim</t>
  </si>
  <si>
    <t>Jalkanen, Heikki K</t>
  </si>
  <si>
    <t>Jalkenäs, Frida</t>
  </si>
  <si>
    <t>Jalmarsson, Andreas</t>
  </si>
  <si>
    <t>Jamaleddine, Nadia</t>
  </si>
  <si>
    <t>Jambo, Moono</t>
  </si>
  <si>
    <t>James, Claudio</t>
  </si>
  <si>
    <t>Janakiraman, Narayanan</t>
  </si>
  <si>
    <t>Jand, Nader</t>
  </si>
  <si>
    <t>Janér, Ida</t>
  </si>
  <si>
    <t>Janhager Stier, Jenny</t>
  </si>
  <si>
    <t>Janik, Allan Stanley</t>
  </si>
  <si>
    <t>Janis, Diana</t>
  </si>
  <si>
    <t>Janis, Jesper</t>
  </si>
  <si>
    <t>Jannung, Johan</t>
  </si>
  <si>
    <t>Jans Malmberg, Johannes</t>
  </si>
  <si>
    <t>Jansson, Anders</t>
  </si>
  <si>
    <t>Jansson, Christer</t>
  </si>
  <si>
    <t>Jansson, Christian</t>
  </si>
  <si>
    <t>Jansson, Henrik</t>
  </si>
  <si>
    <t>Jansson, Jimmy</t>
  </si>
  <si>
    <t>Jansson, Jonas</t>
  </si>
  <si>
    <t>Jansson, Niklas</t>
  </si>
  <si>
    <t>Jansson, Richard</t>
  </si>
  <si>
    <t>Jansson, Tobias</t>
  </si>
  <si>
    <t>Jarahnejad, Mariam</t>
  </si>
  <si>
    <t>Jarall, Sad</t>
  </si>
  <si>
    <t>Jargelius, Mikael R</t>
  </si>
  <si>
    <t>Jarl, Magnus</t>
  </si>
  <si>
    <t>Jarl, Ruby</t>
  </si>
  <si>
    <t>Jarmander, Sara</t>
  </si>
  <si>
    <t>Jarméus, Magnus</t>
  </si>
  <si>
    <t>Jasim Talib, Abdulameer</t>
  </si>
  <si>
    <t>Jaumandreu Balanzo, Jorge</t>
  </si>
  <si>
    <t>Javed, Muhammad Saqib</t>
  </si>
  <si>
    <t>Javed, Niha</t>
  </si>
  <si>
    <t>Jayakumar, Onattu D</t>
  </si>
  <si>
    <t>Jayamaha Hitihamilla, Sisira Kumara Jaymah</t>
  </si>
  <si>
    <t>Jayasuriya, Jeevan</t>
  </si>
  <si>
    <t>Jeddi Tehrani, Hossein</t>
  </si>
  <si>
    <t>Jedefors, Patrik</t>
  </si>
  <si>
    <t>Jedeur Palmgren, Arvid</t>
  </si>
  <si>
    <t>Jedeur-Palmgren, Josephine</t>
  </si>
  <si>
    <t>Jeihouni, Adde</t>
  </si>
  <si>
    <t>Jelkina Albertsson, Galina</t>
  </si>
  <si>
    <t>Jelkina, Natalja</t>
  </si>
  <si>
    <t>Jemal Ousman, Zelfikar</t>
  </si>
  <si>
    <t>Jemth, Per</t>
  </si>
  <si>
    <t>Jensen, Anna</t>
  </si>
  <si>
    <t>Jensen, Eric</t>
  </si>
  <si>
    <t>Jensen, Henrik</t>
  </si>
  <si>
    <t>Jensen, Martin</t>
  </si>
  <si>
    <t>Jensen, Mikael</t>
  </si>
  <si>
    <t>Jensen Schau, Hope</t>
  </si>
  <si>
    <t>Jeppsson, Johan</t>
  </si>
  <si>
    <t>Jeppsson, Patrik</t>
  </si>
  <si>
    <t>Jerbrant, Anna</t>
  </si>
  <si>
    <t>Jergander, Dante</t>
  </si>
  <si>
    <t>Jernbeck, Michaela</t>
  </si>
  <si>
    <t>Jernelius, Sara</t>
  </si>
  <si>
    <t>Jernström, Agnes</t>
  </si>
  <si>
    <t>Jhung, Hawon</t>
  </si>
  <si>
    <t>Ji, Wei</t>
  </si>
  <si>
    <t>Ji, Xiaoyan</t>
  </si>
  <si>
    <t>Ji, Zongwei</t>
  </si>
  <si>
    <t>Jian, Zhou</t>
  </si>
  <si>
    <t>Jidell, Marcus</t>
  </si>
  <si>
    <t>Jimenez Zabalaga, Pablo</t>
  </si>
  <si>
    <t>Jin, Lai-Zhe</t>
  </si>
  <si>
    <t>Jincheng, Fan</t>
  </si>
  <si>
    <t>Jing, Sun</t>
  </si>
  <si>
    <t>Jinliang, Yuan</t>
  </si>
  <si>
    <t>Joao, Cirilo Jose</t>
  </si>
  <si>
    <t>Jocevski, Milan</t>
  </si>
  <si>
    <t>Joelsson Warrenstein, Arvid</t>
  </si>
  <si>
    <t>Jofore, Bruke Daniel</t>
  </si>
  <si>
    <t>Jofred, Petter</t>
  </si>
  <si>
    <t>Joglekar, Virinchi</t>
  </si>
  <si>
    <t>Johannesen, Kjell</t>
  </si>
  <si>
    <t>Johannesen, Kjell S</t>
  </si>
  <si>
    <t>Johannessen, Per</t>
  </si>
  <si>
    <t>Johannesson, Carl Michael</t>
  </si>
  <si>
    <t>Johannesson, Peter</t>
  </si>
  <si>
    <t>Johansen, Sune Alstrup</t>
  </si>
  <si>
    <t>Johansson, Adelina</t>
  </si>
  <si>
    <t>Johansson, Aina</t>
  </si>
  <si>
    <t>Johansson, Anders</t>
  </si>
  <si>
    <t>Johansson, Anna-Lisa</t>
  </si>
  <si>
    <t>Johansson, Axel</t>
  </si>
  <si>
    <t>Johansson, Börje</t>
  </si>
  <si>
    <t>Johansson, Cecilia</t>
  </si>
  <si>
    <t>Johansson, Christer</t>
  </si>
  <si>
    <t>Johansson, Christian</t>
  </si>
  <si>
    <t>Johansson, Crister</t>
  </si>
  <si>
    <t>Johansson, Dan</t>
  </si>
  <si>
    <t>Johansson, Ella</t>
  </si>
  <si>
    <t>Johansson, Eric</t>
  </si>
  <si>
    <t>Johansson, Erik</t>
  </si>
  <si>
    <t>Johansson, Fredrik</t>
  </si>
  <si>
    <t>Johansson, Glenn</t>
  </si>
  <si>
    <t>Johansson, Göran</t>
  </si>
  <si>
    <t>Johansson, Hanna</t>
  </si>
  <si>
    <t>Johansson, Hans Bengt</t>
  </si>
  <si>
    <t>Johansson, Henrik</t>
  </si>
  <si>
    <t>Johansson, Henrik Bruce</t>
  </si>
  <si>
    <t>Johansson, Ingrid</t>
  </si>
  <si>
    <t>Johansson, Jacob</t>
  </si>
  <si>
    <t>Johansson, Jan</t>
  </si>
  <si>
    <t>Johansson, Jonas</t>
  </si>
  <si>
    <t>Johansson, Josefine</t>
  </si>
  <si>
    <t>Johansson, Klas</t>
  </si>
  <si>
    <t>Johansson, Lars</t>
  </si>
  <si>
    <t>Johansson, Lennart</t>
  </si>
  <si>
    <t>Johansson Lundström, Malin</t>
  </si>
  <si>
    <t>Johansson, Magnus</t>
  </si>
  <si>
    <t>Johansson Mann, Tim</t>
  </si>
  <si>
    <t>Johansson, Maria</t>
  </si>
  <si>
    <t>Johansson, Marie</t>
  </si>
  <si>
    <t>Johansson, Markus</t>
  </si>
  <si>
    <t>Johansson, Mats</t>
  </si>
  <si>
    <t>Johansson, Natis</t>
  </si>
  <si>
    <t>Johansson, Niklas</t>
  </si>
  <si>
    <t>Johansson, Olle</t>
  </si>
  <si>
    <t>Johansson, Patrik</t>
  </si>
  <si>
    <t>Johansson, Per</t>
  </si>
  <si>
    <t>Johansson, Peter</t>
  </si>
  <si>
    <t>Johansson, Petter</t>
  </si>
  <si>
    <t>Johansson, Pontus</t>
  </si>
  <si>
    <t>Johansson, Regina</t>
  </si>
  <si>
    <t>Johansson, Rickard</t>
  </si>
  <si>
    <t>Johansson, Simon</t>
  </si>
  <si>
    <t>Johansson, Sofia</t>
  </si>
  <si>
    <t>Johansson, Stefan</t>
  </si>
  <si>
    <t>Johansson, Sten</t>
  </si>
  <si>
    <t>Johansson, Thomas</t>
  </si>
  <si>
    <t>Johansson, Thomas L E</t>
  </si>
  <si>
    <t>Johansson, Tobias</t>
  </si>
  <si>
    <t>Johansson, Tom</t>
  </si>
  <si>
    <t>Johansson, Tomas</t>
  </si>
  <si>
    <t>Johansson, Tord E</t>
  </si>
  <si>
    <t>Johansson, Ulf</t>
  </si>
  <si>
    <t>Johansson, Åsa</t>
  </si>
  <si>
    <t>John, Michael</t>
  </si>
  <si>
    <t>Johnels, Erika</t>
  </si>
  <si>
    <t>Johnni, Mathilde</t>
  </si>
  <si>
    <t>Johnson, Duane</t>
  </si>
  <si>
    <t>Johnson, Emelie</t>
  </si>
  <si>
    <t>Johnson, Marcus</t>
  </si>
  <si>
    <t>Johnson, Mathias</t>
  </si>
  <si>
    <t>Johnsson, Filip</t>
  </si>
  <si>
    <t>Johnsson, Gustav</t>
  </si>
  <si>
    <t>Johnsson, Paula</t>
  </si>
  <si>
    <t>Johnsson, Thomas</t>
  </si>
  <si>
    <t>Jokelainen, Pirjo</t>
  </si>
  <si>
    <t>Jonasdottir, Anna</t>
  </si>
  <si>
    <t>Jones, Debroah</t>
  </si>
  <si>
    <t>Jonhed, Henrik</t>
  </si>
  <si>
    <t>Jonsson, Alexander</t>
  </si>
  <si>
    <t>Jonsson, Ausa</t>
  </si>
  <si>
    <t>Jonsson, Carrie</t>
  </si>
  <si>
    <t>Jonsson, Cecilia</t>
  </si>
  <si>
    <t>Jonsson, Christian</t>
  </si>
  <si>
    <t>Jonsson, Christina</t>
  </si>
  <si>
    <t>Jonsson, Cristina</t>
  </si>
  <si>
    <t>Jonsson, Jan Olof</t>
  </si>
  <si>
    <t>Jonsson, Johan</t>
  </si>
  <si>
    <t>Jonsson, Lage</t>
  </si>
  <si>
    <t>Jonsson, Max</t>
  </si>
  <si>
    <t>Jonsson, Sara</t>
  </si>
  <si>
    <t>Jonsson, Seth</t>
  </si>
  <si>
    <t>Jonsson, Sonja</t>
  </si>
  <si>
    <t>Jonsson, Stefan</t>
  </si>
  <si>
    <t>Jonsson, Åsa</t>
  </si>
  <si>
    <t>Jorna, Petrus Gerhardus</t>
  </si>
  <si>
    <t>Josefson, Inger</t>
  </si>
  <si>
    <t>Josefsson, Elias</t>
  </si>
  <si>
    <t>Josefsson, Johanna</t>
  </si>
  <si>
    <t>Josefsson, Lennart</t>
  </si>
  <si>
    <t>Josefsson, Oskar</t>
  </si>
  <si>
    <t>Josefsson, Sannah</t>
  </si>
  <si>
    <t>Joutsen, Alena</t>
  </si>
  <si>
    <t>Jovanovic, Marin</t>
  </si>
  <si>
    <t>Jovanovic, Tamara</t>
  </si>
  <si>
    <t>Juhlin, Daniel</t>
  </si>
  <si>
    <t>Juhong, Nirut</t>
  </si>
  <si>
    <t>Julin, Erik</t>
  </si>
  <si>
    <t>Juma, Pilale</t>
  </si>
  <si>
    <t>Jun, Li</t>
  </si>
  <si>
    <t>Juneblad Målar, Oscar</t>
  </si>
  <si>
    <t>Junge, Varena</t>
  </si>
  <si>
    <t>Jungland, Kristina</t>
  </si>
  <si>
    <t>Jungnell, Victor</t>
  </si>
  <si>
    <t>Jungnickel, Katrina</t>
  </si>
  <si>
    <t>Juréen, Katarina</t>
  </si>
  <si>
    <t>Justin, Joakim</t>
  </si>
  <si>
    <t>Juszkiewicz, Marzenna</t>
  </si>
  <si>
    <t>Jutbo, Malin</t>
  </si>
  <si>
    <t>Jute, Ewa</t>
  </si>
  <si>
    <t>Jute, Per</t>
  </si>
  <si>
    <t>Jutner, Axel</t>
  </si>
  <si>
    <t>Jutterström, Sophie</t>
  </si>
  <si>
    <t>Jäger-Janson, Siv</t>
  </si>
  <si>
    <t>Järkeborn, Sandra</t>
  </si>
  <si>
    <t>Järnefelt, Anneli</t>
  </si>
  <si>
    <t>Järrehult, Bengt</t>
  </si>
  <si>
    <t>Järvstråt, Niklas</t>
  </si>
  <si>
    <t>Jöcker, Markus</t>
  </si>
  <si>
    <t>Jönson, Gunilla</t>
  </si>
  <si>
    <t>Jönsson, Carl Axel</t>
  </si>
  <si>
    <t>Jönsson, Christina</t>
  </si>
  <si>
    <t>Jönsson, Gisela</t>
  </si>
  <si>
    <t>Jönsson, Johan</t>
  </si>
  <si>
    <t>Jönsson, Magnus</t>
  </si>
  <si>
    <t>Jönsson, Marianne</t>
  </si>
  <si>
    <t>Jönsson, Olle</t>
  </si>
  <si>
    <t>Jönsson, Peter</t>
  </si>
  <si>
    <t>Jönsson, Pär</t>
  </si>
  <si>
    <t>Jönsson, Pär-Johan</t>
  </si>
  <si>
    <t>Jönsson, Sigrid</t>
  </si>
  <si>
    <t>Jönsson, Tim</t>
  </si>
  <si>
    <t>Jönsson Valencik, Jane</t>
  </si>
  <si>
    <t>Jörnby, Astrid</t>
  </si>
  <si>
    <t>Kaali, Peter</t>
  </si>
  <si>
    <t>Kaba Liljeberg, Matilda</t>
  </si>
  <si>
    <t>Kabalina, Natalia</t>
  </si>
  <si>
    <t>Kabba Leahlander, Karl</t>
  </si>
  <si>
    <t>Kabir, Abu Md. Mazharul</t>
  </si>
  <si>
    <t>Kabir, Elina</t>
  </si>
  <si>
    <t>Kabliman, Evgeniya</t>
  </si>
  <si>
    <t>Kabtiyimer, Abrham</t>
  </si>
  <si>
    <t>Kafuku, Gerald</t>
  </si>
  <si>
    <t>Kahl, Hans Gerhard</t>
  </si>
  <si>
    <t>Kahsay, Mulu Bayray</t>
  </si>
  <si>
    <t>Kaiserfeld Fonser, Filip</t>
  </si>
  <si>
    <t>Kaiserfeld, Thomas</t>
  </si>
  <si>
    <t>Kaivan, Mohamad</t>
  </si>
  <si>
    <t>Kajstad, Maria</t>
  </si>
  <si>
    <t>Kakigwa, Greyson</t>
  </si>
  <si>
    <t>Kala, Rupal</t>
  </si>
  <si>
    <t>Kalaykov, Ivan</t>
  </si>
  <si>
    <t>Kalderén, Fredrik</t>
  </si>
  <si>
    <t>Kalfas, Anestis Ioannis</t>
  </si>
  <si>
    <t>Kalghatgi, Guatam Tavanappa</t>
  </si>
  <si>
    <t>Kalisz, Sylwester</t>
  </si>
  <si>
    <t>Kaller, Sofia</t>
  </si>
  <si>
    <t>Kallin, Dennis</t>
  </si>
  <si>
    <t>Kallin, Martin</t>
  </si>
  <si>
    <t>Kallio, Paolo Mikael</t>
  </si>
  <si>
    <t>Kallio, Sirpa</t>
  </si>
  <si>
    <t>Kallmeyer, Vera</t>
  </si>
  <si>
    <t>Kalström, Lovisa</t>
  </si>
  <si>
    <t>Kamal, Adib</t>
  </si>
  <si>
    <t>Kamalakar, Venkata</t>
  </si>
  <si>
    <t>Kamath, Ramakanth</t>
  </si>
  <si>
    <t>Kambe, Yuichi</t>
  </si>
  <si>
    <t>Kamenicky, Adriaen</t>
  </si>
  <si>
    <t>Kaminski, Kathryn</t>
  </si>
  <si>
    <t>Kamiri, Busulwa Charles</t>
  </si>
  <si>
    <t>Kampen, Louise</t>
  </si>
  <si>
    <t>Kamstedt, Charlotta</t>
  </si>
  <si>
    <t>Kan, Johnny</t>
  </si>
  <si>
    <t>Kan, Tommy</t>
  </si>
  <si>
    <t>Kanbur, Emel</t>
  </si>
  <si>
    <t>Kandlikar, Satish</t>
  </si>
  <si>
    <t>Kang, Johan</t>
  </si>
  <si>
    <t>Kang, Xin</t>
  </si>
  <si>
    <t>Kang, Young Jo</t>
  </si>
  <si>
    <t>Kanold, Annelie</t>
  </si>
  <si>
    <t>Kantarelis, Efthymios</t>
  </si>
  <si>
    <t>Kapambwe, Elias</t>
  </si>
  <si>
    <t>Kapell, Jennie</t>
  </si>
  <si>
    <t>Kapilashrami, Era</t>
  </si>
  <si>
    <t>Kapilashrami, Mukes</t>
  </si>
  <si>
    <t>Kaplan, Bartek</t>
  </si>
  <si>
    <t>Karaca, Ferhat</t>
  </si>
  <si>
    <t>Karacoban, Samet</t>
  </si>
  <si>
    <t>Karagöz, Elin</t>
  </si>
  <si>
    <t>Karakaya, Emrah</t>
  </si>
  <si>
    <t>Karampour, Mazyar</t>
  </si>
  <si>
    <t>Karanja, Bethuel</t>
  </si>
  <si>
    <t>Karasev, Andrey</t>
  </si>
  <si>
    <t>Karat Dzindo, Irma</t>
  </si>
  <si>
    <t>Karayannis, Tassos</t>
  </si>
  <si>
    <t>Karbay, Ismail Hakki C.</t>
  </si>
  <si>
    <t>Kargar, Mohammad Sadegh</t>
  </si>
  <si>
    <t>Karhu, Henri</t>
  </si>
  <si>
    <t>Karim, Mohammed Samirul</t>
  </si>
  <si>
    <t>Karinsdotter, Sandra</t>
  </si>
  <si>
    <t>Kariyapperuma Athuko, Amali Wasundara</t>
  </si>
  <si>
    <t>Karkiainen, Ida</t>
  </si>
  <si>
    <t>Karkulahti, Linnea</t>
  </si>
  <si>
    <t>Karlander, Rikard</t>
  </si>
  <si>
    <t>Karlberg, Charlotte</t>
  </si>
  <si>
    <t>Karlbom, Linus</t>
  </si>
  <si>
    <t>Karlin, Vladimir</t>
  </si>
  <si>
    <t>Karlqvist, Anders</t>
  </si>
  <si>
    <t>Karls, Jimmy</t>
  </si>
  <si>
    <t>Karlsén, Anne Marie</t>
  </si>
  <si>
    <t>Karlsson, Alexander</t>
  </si>
  <si>
    <t>Karlsson, Ambjörn</t>
  </si>
  <si>
    <t>Karlsson, Anders</t>
  </si>
  <si>
    <t>Karlsson, Billy</t>
  </si>
  <si>
    <t>Karlsson, Bo</t>
  </si>
  <si>
    <t>Karlsson Cederholm, Victoria</t>
  </si>
  <si>
    <t>Karlsson, Elin</t>
  </si>
  <si>
    <t>Karlsson, Erik</t>
  </si>
  <si>
    <t>Karlsson, Gustaf</t>
  </si>
  <si>
    <t>Karlsson, Ingrid</t>
  </si>
  <si>
    <t>Karlsson, Jimmy</t>
  </si>
  <si>
    <t>Karlsson, Joakim</t>
  </si>
  <si>
    <t>Karlsson, Johan</t>
  </si>
  <si>
    <t>Karlsson, Jon</t>
  </si>
  <si>
    <t>Karlsson, Josefine</t>
  </si>
  <si>
    <t>Karlsson, Kasper</t>
  </si>
  <si>
    <t>Karlsson, Kristin</t>
  </si>
  <si>
    <t>Karlsson, Magnus</t>
  </si>
  <si>
    <t>Karlsson, Marcus</t>
  </si>
  <si>
    <t>Karlsson, Martin</t>
  </si>
  <si>
    <t>Karlsson, Mathilde</t>
  </si>
  <si>
    <t>Karlsson, Mildred</t>
  </si>
  <si>
    <t>Karlsson, Mårten</t>
  </si>
  <si>
    <t>Karlsson, Niklas</t>
  </si>
  <si>
    <t>Karlsson, Olle</t>
  </si>
  <si>
    <t>Karlsson, Olof</t>
  </si>
  <si>
    <t>Karlsson, Pontus</t>
  </si>
  <si>
    <t>Karlsson, Rasmus</t>
  </si>
  <si>
    <t>Karlsson, Reine</t>
  </si>
  <si>
    <t>Karlsson, Rikard</t>
  </si>
  <si>
    <t>Karlsson, Sara</t>
  </si>
  <si>
    <t>Karlsson, Stina</t>
  </si>
  <si>
    <t>Karlsson, Tommy</t>
  </si>
  <si>
    <t>Karlsson, Torgny</t>
  </si>
  <si>
    <t>Karlström, Thomas</t>
  </si>
  <si>
    <t>Karmani, Ali</t>
  </si>
  <si>
    <t>Karnebäck, Stefan H</t>
  </si>
  <si>
    <t>Karnstedt, Jonna</t>
  </si>
  <si>
    <t>Karpathakis Thalén, David</t>
  </si>
  <si>
    <t>Karpaty, Patrik</t>
  </si>
  <si>
    <t>Karpe, Mikael</t>
  </si>
  <si>
    <t>Karrbom Gustavsson, Tina</t>
  </si>
  <si>
    <t>Karth, Ebba</t>
  </si>
  <si>
    <t>Karuppasamy, Arun Prasath</t>
  </si>
  <si>
    <t>Karvinen, Reijo Juhani</t>
  </si>
  <si>
    <t>Karwan-Baczewska, Joanna</t>
  </si>
  <si>
    <t>Kasa Narasimha Murthy, Arjun</t>
  </si>
  <si>
    <t>Kasedde, Hillary</t>
  </si>
  <si>
    <t>Kask, Aavo</t>
  </si>
  <si>
    <t>Kassem, Alexander</t>
  </si>
  <si>
    <t>Kassem, Nabil</t>
  </si>
  <si>
    <t>Kassfeldt, Elisabeth</t>
  </si>
  <si>
    <t>Kassman Rudolphi, Åsa</t>
  </si>
  <si>
    <t>Kastengren, Charlotte</t>
  </si>
  <si>
    <t>Kastrup Valera, Martin</t>
  </si>
  <si>
    <t>Kaszoni, Ivan</t>
  </si>
  <si>
    <t>Katona, Attila</t>
  </si>
  <si>
    <t>Katoshevski, David</t>
  </si>
  <si>
    <t>Katsoufis, Stylianos</t>
  </si>
  <si>
    <t>Kauffeld, Michael</t>
  </si>
  <si>
    <t>Kaul, Sharika Nandan</t>
  </si>
  <si>
    <t>Kaulio, Matti</t>
  </si>
  <si>
    <t>Kaushik, Neelam</t>
  </si>
  <si>
    <t>Kautilya, Kautilya</t>
  </si>
  <si>
    <t>Kax, Sofia</t>
  </si>
  <si>
    <t>Kaya, Ayca</t>
  </si>
  <si>
    <t>Kayan, Ertan</t>
  </si>
  <si>
    <t>Kayanda, Athuman</t>
  </si>
  <si>
    <t>Kayhan, Erhan</t>
  </si>
  <si>
    <t>Kazachkova, Olga</t>
  </si>
  <si>
    <t>Kazazian, Nina</t>
  </si>
  <si>
    <t>Kazemi, Mania</t>
  </si>
  <si>
    <t>Kazemi, Niloofar</t>
  </si>
  <si>
    <t>Kazuyo, Matsubae</t>
  </si>
  <si>
    <t>Kebedom Abrha, Ashenafi</t>
  </si>
  <si>
    <t>Keceli, Zeynep</t>
  </si>
  <si>
    <t>Kechi, Abera</t>
  </si>
  <si>
    <t>Keife, Josefin</t>
  </si>
  <si>
    <t>Keith, William</t>
  </si>
  <si>
    <t>Kelele, Hailay Kiros</t>
  </si>
  <si>
    <t>Keller, Justin</t>
  </si>
  <si>
    <t>Keller, William</t>
  </si>
  <si>
    <t>Kellner, Hans</t>
  </si>
  <si>
    <t>Kemvall, Monica</t>
  </si>
  <si>
    <t>Kenne, Mikaela</t>
  </si>
  <si>
    <t>Kentrschynskyj, Taras</t>
  </si>
  <si>
    <t>Kerdsuwan, Somrat</t>
  </si>
  <si>
    <t>Kermes, Vit</t>
  </si>
  <si>
    <t>Kerres, Bertrand</t>
  </si>
  <si>
    <t>Keskikangas, Tord</t>
  </si>
  <si>
    <t>Keskin, Ilhan</t>
  </si>
  <si>
    <t>Keskitalo, Björn</t>
  </si>
  <si>
    <t>Kesting, Peter</t>
  </si>
  <si>
    <t>Key, Nicole Leanne</t>
  </si>
  <si>
    <t>Khabbazi, Mahmood Reza</t>
  </si>
  <si>
    <t>Khalaghi, Babak</t>
  </si>
  <si>
    <t>Khalid, Waqas</t>
  </si>
  <si>
    <t>Khalil, Essam Eldin Hassan</t>
  </si>
  <si>
    <t>Khalili, Meys</t>
  </si>
  <si>
    <t>Khan, Abdullah</t>
  </si>
  <si>
    <t>Khan, Andrea</t>
  </si>
  <si>
    <t>Khan, Fareed</t>
  </si>
  <si>
    <t>Khan, Mohammad Ershad Ullah</t>
  </si>
  <si>
    <t>Khan, Suleman</t>
  </si>
  <si>
    <t>Khandan Del, Sepideh</t>
  </si>
  <si>
    <t>Khandelwal, Haseeb</t>
  </si>
  <si>
    <t>Khatiwada, Dilip</t>
  </si>
  <si>
    <t>Khauna, Rita</t>
  </si>
  <si>
    <t>Khayet Souhaimi, Mohamed</t>
  </si>
  <si>
    <t>Khizam Norberg, Mona</t>
  </si>
  <si>
    <t>Khodabakhshian Khansari, Mohammad</t>
  </si>
  <si>
    <t>Khodabandeh, Rahmatollah</t>
  </si>
  <si>
    <t>Khodaee Kalatehbali, Alireza</t>
  </si>
  <si>
    <t>Kholmatov, Shavkat</t>
  </si>
  <si>
    <t>Khoshnoud, Farzad</t>
  </si>
  <si>
    <t>Khosravi Bakhtiari, Hossein</t>
  </si>
  <si>
    <t>Khromov, Konstantin</t>
  </si>
  <si>
    <t>Khudhair, Armin</t>
  </si>
  <si>
    <t>Kiamehr, Saeed</t>
  </si>
  <si>
    <t>Kichberger, Christine</t>
  </si>
  <si>
    <t>Kielb, Robert</t>
  </si>
  <si>
    <t>Kiggundu, Bob</t>
  </si>
  <si>
    <t>Kihlander, Ingrid</t>
  </si>
  <si>
    <t>Kihlström, Harald</t>
  </si>
  <si>
    <t>Kilpinen, Riitta</t>
  </si>
  <si>
    <t>Kim, Duck Young</t>
  </si>
  <si>
    <t>Kim, Kyung Woong</t>
  </si>
  <si>
    <t>Kim, Seonghyun</t>
  </si>
  <si>
    <t>Kimura, Fumihiko</t>
  </si>
  <si>
    <t>King, Sebastian</t>
  </si>
  <si>
    <t>Kinnander, Anders</t>
  </si>
  <si>
    <t>Kirabira, John Baptist</t>
  </si>
  <si>
    <t>Kirchmann, Carl Robin</t>
  </si>
  <si>
    <t>Kirillin, Mikhail</t>
  </si>
  <si>
    <t>Kirk, Stephen</t>
  </si>
  <si>
    <t>Kirvesniemi, Mattias</t>
  </si>
  <si>
    <t>Kiskis, Martynas</t>
  </si>
  <si>
    <t>Kitamura, Shinya</t>
  </si>
  <si>
    <t>Kivevele, Thomas Thomas</t>
  </si>
  <si>
    <t>Kivumbi, Bernard</t>
  </si>
  <si>
    <t>Kizilgûl, Sibel</t>
  </si>
  <si>
    <t>Kjaerboe, Peter T</t>
  </si>
  <si>
    <t>Kjellander, Magnus</t>
  </si>
  <si>
    <t>Kjellander, Roland</t>
  </si>
  <si>
    <t>Kjellberg, Frida</t>
  </si>
  <si>
    <t>Kjellberg, Torsten J A</t>
  </si>
  <si>
    <t>Kjellen, Bo</t>
  </si>
  <si>
    <t>Kjellman, Henrik</t>
  </si>
  <si>
    <t>Kjellson, Ingvar</t>
  </si>
  <si>
    <t>Kjellström, Björn</t>
  </si>
  <si>
    <t>Kjellström, Mats</t>
  </si>
  <si>
    <t>Klarnäs, Ylva</t>
  </si>
  <si>
    <t>Kleen, Peter</t>
  </si>
  <si>
    <t>Klefsjö, Bengt</t>
  </si>
  <si>
    <t>Klein, Alexander</t>
  </si>
  <si>
    <t>Klement, Uta</t>
  </si>
  <si>
    <t>Klemmayer, Inga</t>
  </si>
  <si>
    <t>Klemming, Christoffer</t>
  </si>
  <si>
    <t>Klerkefors, Sahra</t>
  </si>
  <si>
    <t>Klett, Teresa</t>
  </si>
  <si>
    <t>Kliatsko, Aleh</t>
  </si>
  <si>
    <t>Kligerman, Matthew</t>
  </si>
  <si>
    <t>Klimes, Boris</t>
  </si>
  <si>
    <t>Kling, Adam</t>
  </si>
  <si>
    <t>Kling, Peter</t>
  </si>
  <si>
    <t>Klinga, Hans</t>
  </si>
  <si>
    <t>Klingman, Jens</t>
  </si>
  <si>
    <t>Klingmark, Erika</t>
  </si>
  <si>
    <t>Klintenberg, Mattias</t>
  </si>
  <si>
    <t>Klit, Peder</t>
  </si>
  <si>
    <t>Klofsten, Magnus</t>
  </si>
  <si>
    <t>Knaust, Annika</t>
  </si>
  <si>
    <t>Knee, Christopher</t>
  </si>
  <si>
    <t>Knobel, Karin</t>
  </si>
  <si>
    <t>Knoops, Lorinde</t>
  </si>
  <si>
    <t>Kock Am Brink, Bernard</t>
  </si>
  <si>
    <t>Kohar, Eugene Suryono</t>
  </si>
  <si>
    <t>Kohlberg, Marcus</t>
  </si>
  <si>
    <t>Kohlstädt, Sebastian</t>
  </si>
  <si>
    <t>Kohne, Thomas</t>
  </si>
  <si>
    <t>Kohnic, Emin</t>
  </si>
  <si>
    <t>Koidis, Christina</t>
  </si>
  <si>
    <t>Koinberg, Sonja</t>
  </si>
  <si>
    <t>Koivunen, Niina Johanna</t>
  </si>
  <si>
    <t>Kojola, Niklas</t>
  </si>
  <si>
    <t>Kokko, Ari</t>
  </si>
  <si>
    <t>Kokko, Kalevi</t>
  </si>
  <si>
    <t>Kokogias, Stefanos</t>
  </si>
  <si>
    <t>Kolbeinsen, Leiv</t>
  </si>
  <si>
    <t>Kolesnikov, Anton</t>
  </si>
  <si>
    <t>Kollar, Janos</t>
  </si>
  <si>
    <t>Kollert, Matthias Reiner</t>
  </si>
  <si>
    <t>Kolmskog, Peter</t>
  </si>
  <si>
    <t>Kolodziejski, Piotr</t>
  </si>
  <si>
    <t>Komakech, Alexander</t>
  </si>
  <si>
    <t>Komenda, Jacek</t>
  </si>
  <si>
    <t>Kondareddypally Nanjundap, Abhishek</t>
  </si>
  <si>
    <t>Kontos, Elias</t>
  </si>
  <si>
    <t>Konttori-Gustafsson, Annikka Maaria</t>
  </si>
  <si>
    <t>Koopman, Philip</t>
  </si>
  <si>
    <t>Koplin, Klaus</t>
  </si>
  <si>
    <t>Kordas, Olga</t>
  </si>
  <si>
    <t>Korhonen, Jouni</t>
  </si>
  <si>
    <t>Korkovelos, Alexandros</t>
  </si>
  <si>
    <t>Korojy, Bahman</t>
  </si>
  <si>
    <t>Koroscik, Aleksandra</t>
  </si>
  <si>
    <t>Korpi Carlsson, Andreas</t>
  </si>
  <si>
    <t>Korzhavy, Pavel</t>
  </si>
  <si>
    <t>Kosareva, Olga</t>
  </si>
  <si>
    <t>Koskela, Martin</t>
  </si>
  <si>
    <t>Kottorp, Max</t>
  </si>
  <si>
    <t>Koturbash, Taras</t>
  </si>
  <si>
    <t>Kouach, Mona</t>
  </si>
  <si>
    <t>Koutcherov, Vladimir</t>
  </si>
  <si>
    <t>Koy, Dawan</t>
  </si>
  <si>
    <t>Kozel, Susan</t>
  </si>
  <si>
    <t>Kraft, Björn</t>
  </si>
  <si>
    <t>Kragenskjold, Karin</t>
  </si>
  <si>
    <t>Krajnik, Peter</t>
  </si>
  <si>
    <t>Krakau, Olivia</t>
  </si>
  <si>
    <t>Krantz, Gustav</t>
  </si>
  <si>
    <t>Krantz, Hampus</t>
  </si>
  <si>
    <t>Krantz, Pia</t>
  </si>
  <si>
    <t>Krappedal, Sebastian</t>
  </si>
  <si>
    <t>Kraskova, Svetlana</t>
  </si>
  <si>
    <t>Krasnostanova, Maria</t>
  </si>
  <si>
    <t>Kraus, Ewa</t>
  </si>
  <si>
    <t>Kreicbergs, Anton</t>
  </si>
  <si>
    <t>Kreitmeier, Franz  Josef</t>
  </si>
  <si>
    <t>Krikeb, Sabah</t>
  </si>
  <si>
    <t>Kringberg, Fredrika</t>
  </si>
  <si>
    <t>Krishnamurthy, Narayanan</t>
  </si>
  <si>
    <t>Kristensson Uggla, Bengt</t>
  </si>
  <si>
    <t>Kristiansson, Inger</t>
  </si>
  <si>
    <t>Kristinsdóttir, Anna Rúna</t>
  </si>
  <si>
    <t>Kristoffersson, Annika</t>
  </si>
  <si>
    <t>Kristoffersson, Johan</t>
  </si>
  <si>
    <t>Krook, Katarina</t>
  </si>
  <si>
    <t>Kroon, Karin</t>
  </si>
  <si>
    <t>Krothapalli, Anjaneyulu</t>
  </si>
  <si>
    <t>Kroupa, Ales</t>
  </si>
  <si>
    <t>Krousaniotaki, Maria</t>
  </si>
  <si>
    <t>Kruckenberg, Anita</t>
  </si>
  <si>
    <t>Krull, Hjördis</t>
  </si>
  <si>
    <t>Kuang, Fangjin</t>
  </si>
  <si>
    <t>Kucheev, Yury</t>
  </si>
  <si>
    <t>Kuchta, Kerstin</t>
  </si>
  <si>
    <t>Kudinova, Valtyna</t>
  </si>
  <si>
    <t>Kuhbier, Simon</t>
  </si>
  <si>
    <t>Kulikovs, Jevgenjis</t>
  </si>
  <si>
    <t>Kulisic, Boris</t>
  </si>
  <si>
    <t>Kullab, Alaa</t>
  </si>
  <si>
    <t>Kullberg, Jens Elis</t>
  </si>
  <si>
    <t>Kulldorff, Alexandra</t>
  </si>
  <si>
    <t>Kullheim, Johan</t>
  </si>
  <si>
    <t>Kullström, Barbro</t>
  </si>
  <si>
    <t>Kullvén, Håkan</t>
  </si>
  <si>
    <t>Kulsum, Umme</t>
  </si>
  <si>
    <t>Kumar, Mayank</t>
  </si>
  <si>
    <t>Kumar, Mukesh</t>
  </si>
  <si>
    <t>Kumar, Shirish</t>
  </si>
  <si>
    <t>Kumbasar, Serdar</t>
  </si>
  <si>
    <t>Kumbhakar, Subal Chandra</t>
  </si>
  <si>
    <t>Kummamuru Venkata, Bharadwaj</t>
  </si>
  <si>
    <t>Kundas, Semjon</t>
  </si>
  <si>
    <t>Kungsman, Jimmy</t>
  </si>
  <si>
    <t>Kunzweiler, Jane</t>
  </si>
  <si>
    <t>Kupferschmidt Somoza, Deborah</t>
  </si>
  <si>
    <t>Kutter Jr, Robert W</t>
  </si>
  <si>
    <t>Kuylenstierna, Johan</t>
  </si>
  <si>
    <t>Kuylenstierna, Julia</t>
  </si>
  <si>
    <t>Kvande, Elin</t>
  </si>
  <si>
    <t>Kviberg, Anton</t>
  </si>
  <si>
    <t>Kvist, Anders</t>
  </si>
  <si>
    <t>Kvist, Moa</t>
  </si>
  <si>
    <t>Kwagala, Jackline</t>
  </si>
  <si>
    <t>Kwolek, Przemyslaw</t>
  </si>
  <si>
    <t>Kwon, Se Kyun</t>
  </si>
  <si>
    <t>Kyhlberg, Carl</t>
  </si>
  <si>
    <t>Kyhlberg, Erik</t>
  </si>
  <si>
    <t>Kylén, Dennis</t>
  </si>
  <si>
    <t>Kümmerle, Tobias</t>
  </si>
  <si>
    <t>Kyndiah, Adrica</t>
  </si>
  <si>
    <t>Kyprianidis, Konstantinos</t>
  </si>
  <si>
    <t>Kyvsgaard Hansen, Poul</t>
  </si>
  <si>
    <t>Kårberger, Tomas</t>
  </si>
  <si>
    <t>Kåvius, Niklas</t>
  </si>
  <si>
    <t>Kåwe, Linnea</t>
  </si>
  <si>
    <t>Käck, Jonas</t>
  </si>
  <si>
    <t>Kähkönen, Kalle</t>
  </si>
  <si>
    <t>Källén, Erland</t>
  </si>
  <si>
    <t>Källerfelt Korall, Simon</t>
  </si>
  <si>
    <t>Källgren, Therese</t>
  </si>
  <si>
    <t>Kälvenmark-Sporrong, Sofia</t>
  </si>
  <si>
    <t>Kämäräinen, Taisto</t>
  </si>
  <si>
    <t>Kärn, Ulf</t>
  </si>
  <si>
    <t>Kärreman, Dan</t>
  </si>
  <si>
    <t>Kärrman, Sarah</t>
  </si>
  <si>
    <t>König Walles, Hans</t>
  </si>
  <si>
    <t>Königsson, Fredrik</t>
  </si>
  <si>
    <t>Kördel, Sofia</t>
  </si>
  <si>
    <t>Laaksonen, Aatto</t>
  </si>
  <si>
    <t>Lacaze, Jaeques</t>
  </si>
  <si>
    <t>Lackman, Tomas</t>
  </si>
  <si>
    <t>Lacuisse, Jean-Francois</t>
  </si>
  <si>
    <t>Ladeby, Ludvig</t>
  </si>
  <si>
    <t>Laestadius, Lovisa</t>
  </si>
  <si>
    <t>Laestadius, Staffan</t>
  </si>
  <si>
    <t>Lafontan, Robert</t>
  </si>
  <si>
    <t>Lagerberg, Lina</t>
  </si>
  <si>
    <t>Lagerblad, Martin</t>
  </si>
  <si>
    <t>Lagerblad, Ulrika</t>
  </si>
  <si>
    <t>Lagerbäck, Anton</t>
  </si>
  <si>
    <t>Lagerbäck, Lina</t>
  </si>
  <si>
    <t>Lagercrantz, Per</t>
  </si>
  <si>
    <t>Lagergren, Jonas</t>
  </si>
  <si>
    <t>Lagergren, Pontus</t>
  </si>
  <si>
    <t>Lagerholm, Anton</t>
  </si>
  <si>
    <t>Lagerkvist, Jenny</t>
  </si>
  <si>
    <t>Lagerstam, Catharina</t>
  </si>
  <si>
    <t>Lagerström, Andrea</t>
  </si>
  <si>
    <t>Lagerström, Kerstin</t>
  </si>
  <si>
    <t>Laggar, Jon</t>
  </si>
  <si>
    <t>Lagos Sallhed, Amanda</t>
  </si>
  <si>
    <t>Lagusson, Petter</t>
  </si>
  <si>
    <t>Lahdo, Sandy</t>
  </si>
  <si>
    <t>Lahiri, Ashok Kumar</t>
  </si>
  <si>
    <t>Lahti, Roland</t>
  </si>
  <si>
    <t>Laine, Zofia</t>
  </si>
  <si>
    <t>Laith Gabro, Fade</t>
  </si>
  <si>
    <t>Lakemond Ebbers, Nicolette</t>
  </si>
  <si>
    <t>Lakomaa, Erik</t>
  </si>
  <si>
    <t>Lambert, Bruce</t>
  </si>
  <si>
    <t>Lampén, Elisabeth</t>
  </si>
  <si>
    <t>Lan, Yu-Sheng</t>
  </si>
  <si>
    <t>Landahl, Clara</t>
  </si>
  <si>
    <t>Landberg, Erik</t>
  </si>
  <si>
    <t>Landberg, Isabelle</t>
  </si>
  <si>
    <t>Landberg, Johan</t>
  </si>
  <si>
    <t>Landberg, Nils</t>
  </si>
  <si>
    <t>Landemoo, Viktor</t>
  </si>
  <si>
    <t>Lander, Gerard</t>
  </si>
  <si>
    <t>Landerdahl, Carolina</t>
  </si>
  <si>
    <t>Landin, Tor</t>
  </si>
  <si>
    <t>Landmark, David</t>
  </si>
  <si>
    <t>Lang, Adam</t>
  </si>
  <si>
    <t>Lange, Joakim</t>
  </si>
  <si>
    <t>Lange, Mark</t>
  </si>
  <si>
    <t>Langenoja, Markus</t>
  </si>
  <si>
    <t>Langhé, Roland G</t>
  </si>
  <si>
    <t>Langston, Lee</t>
  </si>
  <si>
    <t>Lanner, Håkan</t>
  </si>
  <si>
    <t>Lannfelt, Fanny</t>
  </si>
  <si>
    <t>Lans, Nicklas</t>
  </si>
  <si>
    <t>Lantz, Jenny</t>
  </si>
  <si>
    <t>Lapko, Yulia</t>
  </si>
  <si>
    <t>Laptev, Georgy</t>
  </si>
  <si>
    <t>Larby, Line</t>
  </si>
  <si>
    <t>Larchet Alonso, Kevin</t>
  </si>
  <si>
    <t>Larizza, Piero</t>
  </si>
  <si>
    <t>Larmi, Martti Juhani</t>
  </si>
  <si>
    <t>Larnesjö, Lukas</t>
  </si>
  <si>
    <t>Larosei, Nora</t>
  </si>
  <si>
    <t>Larsén, Simon</t>
  </si>
  <si>
    <t>Larsen Thuresson, Patrik</t>
  </si>
  <si>
    <t>Larsen, Victor</t>
  </si>
  <si>
    <t>Larsson, Agneta</t>
  </si>
  <si>
    <t>Larsson, Anna</t>
  </si>
  <si>
    <t>Larsson, Ann-Louise</t>
  </si>
  <si>
    <t>Larsson, Berit</t>
  </si>
  <si>
    <t>Larsson, Björn</t>
  </si>
  <si>
    <t>Larsson, David</t>
  </si>
  <si>
    <t>Larsson, Elaine</t>
  </si>
  <si>
    <t>Larsson, Evert</t>
  </si>
  <si>
    <t>Larsson, Fredrik</t>
  </si>
  <si>
    <t>Larsson, Henrik</t>
  </si>
  <si>
    <t>Larsson, Jack</t>
  </si>
  <si>
    <t>Larsson, Jesper</t>
  </si>
  <si>
    <t>Larsson, Jimmy</t>
  </si>
  <si>
    <t>Larsson, Johannes</t>
  </si>
  <si>
    <t>Larsson, John</t>
  </si>
  <si>
    <t>Larsson, Jonas</t>
  </si>
  <si>
    <t>Larsson, Lars</t>
  </si>
  <si>
    <t>Larsson, Lars-Göran</t>
  </si>
  <si>
    <t>Larsson, Linda</t>
  </si>
  <si>
    <t>Larsson, Linn</t>
  </si>
  <si>
    <t>Larsson, Manne</t>
  </si>
  <si>
    <t>Larsson, Marcus</t>
  </si>
  <si>
    <t>Larsson, Margareta</t>
  </si>
  <si>
    <t>Larsson, Markus</t>
  </si>
  <si>
    <t>Larsson, Oskar</t>
  </si>
  <si>
    <t>Larsson, Patrik</t>
  </si>
  <si>
    <t>Larsson, Per</t>
  </si>
  <si>
    <t>Larsson, Pernilla</t>
  </si>
  <si>
    <t>Larsson, Peter</t>
  </si>
  <si>
    <t>Larsson, Pia</t>
  </si>
  <si>
    <t>Larsson, Rasmus</t>
  </si>
  <si>
    <t>Larsson Segerlid, Tommy</t>
  </si>
  <si>
    <t>Larsson, Tara</t>
  </si>
  <si>
    <t>Larsson, Willy</t>
  </si>
  <si>
    <t>Laschke, Erikka</t>
  </si>
  <si>
    <t>Lashgari, Maryam</t>
  </si>
  <si>
    <t>Laspas, Theodoros</t>
  </si>
  <si>
    <t>Lassen Heidemann, Astrid</t>
  </si>
  <si>
    <t>Laszlo, Melinda</t>
  </si>
  <si>
    <t>Latti, Albera</t>
  </si>
  <si>
    <t>Laugen, Björge Timenes</t>
  </si>
  <si>
    <t>Laumert, Björn</t>
  </si>
  <si>
    <t>Laurenti, Rafael</t>
  </si>
  <si>
    <t>Laux, Tillmann</t>
  </si>
  <si>
    <t>Laxén, Jonas</t>
  </si>
  <si>
    <t>Lazarevic, David</t>
  </si>
  <si>
    <t>Lazor, Peter</t>
  </si>
  <si>
    <t>Lazzarotto, Alberto</t>
  </si>
  <si>
    <t>Le Tron, Xavier Jean</t>
  </si>
  <si>
    <t>Leach, Lindsay</t>
  </si>
  <si>
    <t>Leach, Richard</t>
  </si>
  <si>
    <t>Leake Gebremeskel, Okqubamariam</t>
  </si>
  <si>
    <t>Leal Tirado, Ernesto</t>
  </si>
  <si>
    <t>Leal, Walter</t>
  </si>
  <si>
    <t>Lee, Byeong Joo</t>
  </si>
  <si>
    <t>Lee, Jacky</t>
  </si>
  <si>
    <t>Lee, Jaewoo</t>
  </si>
  <si>
    <t>Lee, Jeffrey Rutung</t>
  </si>
  <si>
    <t>Lee, Sheldon</t>
  </si>
  <si>
    <t>Leek, Viktor</t>
  </si>
  <si>
    <t>Leetmaa, Mikael</t>
  </si>
  <si>
    <t>Leffler, Fredrik</t>
  </si>
  <si>
    <t>Leffler Säll, Kristina</t>
  </si>
  <si>
    <t>Lefvert, Adrian</t>
  </si>
  <si>
    <t>Legaite, Greta</t>
  </si>
  <si>
    <t>Lehner, Tobias</t>
  </si>
  <si>
    <t>Lehtovaara, Arto Juhani</t>
  </si>
  <si>
    <t>Leifer, Larry</t>
  </si>
  <si>
    <t>Leijon, Anna</t>
  </si>
  <si>
    <t>Leijonhielm, Erik</t>
  </si>
  <si>
    <t>Leinervall, Kim</t>
  </si>
  <si>
    <t>Leissner, Carl-Philip</t>
  </si>
  <si>
    <t>Leissner, Wilhelm</t>
  </si>
  <si>
    <t>Lejkemo, Joakim</t>
  </si>
  <si>
    <t>Leksell, Mats</t>
  </si>
  <si>
    <t>Leloup, Robinson</t>
  </si>
  <si>
    <t>Lemón, Oscar</t>
  </si>
  <si>
    <t>Lenderud, Magdalena</t>
  </si>
  <si>
    <t>Lennartsson, Anna</t>
  </si>
  <si>
    <t>Lennefalk, Johan</t>
  </si>
  <si>
    <t>Lennerfors, Thomas</t>
  </si>
  <si>
    <t>Lennerstad, Håkan</t>
  </si>
  <si>
    <t>Lentini, Marcello</t>
  </si>
  <si>
    <t>Leonard, Livini</t>
  </si>
  <si>
    <t>Lepp, Dan</t>
  </si>
  <si>
    <t>Leppänen, Marja</t>
  </si>
  <si>
    <t>Lerner, Anders</t>
  </si>
  <si>
    <t>Leroy, Alain Nicolas Roland</t>
  </si>
  <si>
    <t>Lesander, Christina</t>
  </si>
  <si>
    <t>Levihn, Fabian</t>
  </si>
  <si>
    <t>Levlin, Lidia</t>
  </si>
  <si>
    <t>Lewenhaupt, Adam</t>
  </si>
  <si>
    <t>Lewin, Karin</t>
  </si>
  <si>
    <t>Lewin, Susanne</t>
  </si>
  <si>
    <t>Lewis C, Lewis S.J</t>
  </si>
  <si>
    <t>Lewis, Roger</t>
  </si>
  <si>
    <t>Lexberg, Kennet</t>
  </si>
  <si>
    <t>Li, Chun-Mei</t>
  </si>
  <si>
    <t>Li, Di</t>
  </si>
  <si>
    <t>Li, Elin</t>
  </si>
  <si>
    <t>Li, Fan</t>
  </si>
  <si>
    <t>Li, Guijiang</t>
  </si>
  <si>
    <t>Li, Hailong</t>
  </si>
  <si>
    <t>Li, John-Ting</t>
  </si>
  <si>
    <t>Li, Jun</t>
  </si>
  <si>
    <t>Li, Peng</t>
  </si>
  <si>
    <t>Li, Ruihuan</t>
  </si>
  <si>
    <t>Li, Shen</t>
  </si>
  <si>
    <t>Li, Shuai</t>
  </si>
  <si>
    <t>Li, Thomas</t>
  </si>
  <si>
    <t>Li, Wei</t>
  </si>
  <si>
    <t>Li, Xiaojie</t>
  </si>
  <si>
    <t>Li, Xiaoqing</t>
  </si>
  <si>
    <t>Li, Xin Min</t>
  </si>
  <si>
    <t>Li, Yongdan</t>
  </si>
  <si>
    <t>Li, Yuchao</t>
  </si>
  <si>
    <t>Li, Yujiang</t>
  </si>
  <si>
    <t>Li, Yunguo</t>
  </si>
  <si>
    <t>Li, Zhicheng</t>
  </si>
  <si>
    <t>Li, Zhou</t>
  </si>
  <si>
    <t>Li, Zhuoran</t>
  </si>
  <si>
    <t>Li, Zili</t>
  </si>
  <si>
    <t>Li, Zushu</t>
  </si>
  <si>
    <t>Liander, Karl</t>
  </si>
  <si>
    <t>Liang, Xiaoye</t>
  </si>
  <si>
    <t>Liburd, Janne</t>
  </si>
  <si>
    <t>Lidberg, Inger</t>
  </si>
  <si>
    <t>Liden, Carola</t>
  </si>
  <si>
    <t>Lidholm, Erik</t>
  </si>
  <si>
    <t>Lieder, Michael</t>
  </si>
  <si>
    <t>Lien, Terje Kristoffer</t>
  </si>
  <si>
    <t>Lienert, Ulrich</t>
  </si>
  <si>
    <t>Likittahammanit, Manustai</t>
  </si>
  <si>
    <t>Liliedahl, Truls</t>
  </si>
  <si>
    <t>Lilius, Johan</t>
  </si>
  <si>
    <t>Lilja, Annika</t>
  </si>
  <si>
    <t>Lilja, Tobias</t>
  </si>
  <si>
    <t>Liljefors, Pontus</t>
  </si>
  <si>
    <t>Liljegren, Julia</t>
  </si>
  <si>
    <t>Liljehov, Fredrik</t>
  </si>
  <si>
    <t>Liljemalm, Rickard</t>
  </si>
  <si>
    <t>Liljenström, Hans</t>
  </si>
  <si>
    <t>Lille, Simon</t>
  </si>
  <si>
    <t>Lind Alpstad, Christian</t>
  </si>
  <si>
    <t>Lind Alpstad, Lillemor</t>
  </si>
  <si>
    <t>Lind Alpstad, Stefan</t>
  </si>
  <si>
    <t>Lind, Jessica</t>
  </si>
  <si>
    <t>Lind, Lars</t>
  </si>
  <si>
    <t>Lind, Lotta</t>
  </si>
  <si>
    <t>Lind, Victoria</t>
  </si>
  <si>
    <t>Lindahl, Carl</t>
  </si>
  <si>
    <t>Lindahl, Charlotte</t>
  </si>
  <si>
    <t>Lindahl, Christoffer</t>
  </si>
  <si>
    <t>Lindahl, Marcus</t>
  </si>
  <si>
    <t>Lindal, Anna</t>
  </si>
  <si>
    <t>Lindberg, Anders</t>
  </si>
  <si>
    <t>Lindberg, Bengt Å</t>
  </si>
  <si>
    <t>Lindberg, David</t>
  </si>
  <si>
    <t>Lindberg, Eleonora</t>
  </si>
  <si>
    <t>Lindberg, Emma</t>
  </si>
  <si>
    <t>Lindberg, Frida</t>
  </si>
  <si>
    <t>Lindberg, Julia</t>
  </si>
  <si>
    <t>Lindberg, Lars</t>
  </si>
  <si>
    <t>Lindberg, Lars G H</t>
  </si>
  <si>
    <t>Lindberg, Louise</t>
  </si>
  <si>
    <t>Lindberg, Tommy</t>
  </si>
  <si>
    <t>Lindblad, Caroline</t>
  </si>
  <si>
    <t>Lindblad, Elin</t>
  </si>
  <si>
    <t>Lindblad, Karl</t>
  </si>
  <si>
    <t>Lindblad, Konrad</t>
  </si>
  <si>
    <t>Lindblad, Nicolina</t>
  </si>
  <si>
    <t>Lindblom, Jacob</t>
  </si>
  <si>
    <t>Lindblom, Josefin</t>
  </si>
  <si>
    <t>Lindbom, Sofia</t>
  </si>
  <si>
    <t>Lindbäck, Emelie</t>
  </si>
  <si>
    <t>Lindbäck, Kerstin</t>
  </si>
  <si>
    <t>Linde, Erik</t>
  </si>
  <si>
    <t>Linde, Fredrik</t>
  </si>
  <si>
    <t>Linde Lindblad, Sofie</t>
  </si>
  <si>
    <t>Linde, Linus</t>
  </si>
  <si>
    <t>Lindegren, Andreas</t>
  </si>
  <si>
    <t>Lindelöf, Karin</t>
  </si>
  <si>
    <t>Lindelöf, Peter</t>
  </si>
  <si>
    <t>Lindén, Magnus</t>
  </si>
  <si>
    <t>Lindenkäll, Johanna</t>
  </si>
  <si>
    <t>Linder, Carl</t>
  </si>
  <si>
    <t>Linder, David</t>
  </si>
  <si>
    <t>Linder, Erik</t>
  </si>
  <si>
    <t>Linder, Sanna</t>
  </si>
  <si>
    <t>Linderbrandt, Ida</t>
  </si>
  <si>
    <t>Lindfors, Christoffer</t>
  </si>
  <si>
    <t>Lindfors, Elin</t>
  </si>
  <si>
    <t>Lindgren, Eric</t>
  </si>
  <si>
    <t>Lindgren, Fredrik</t>
  </si>
  <si>
    <t>Lindgren, Gerd</t>
  </si>
  <si>
    <t>Lindgren, Johan</t>
  </si>
  <si>
    <t>Lindgren, John</t>
  </si>
  <si>
    <t>Lindgren, Linnéa</t>
  </si>
  <si>
    <t>Lindgren, Linus</t>
  </si>
  <si>
    <t>Lindgren, Max</t>
  </si>
  <si>
    <t>Lindgren, Monica</t>
  </si>
  <si>
    <t>Lindgren, Olivia</t>
  </si>
  <si>
    <t>Lindgren, Pierre</t>
  </si>
  <si>
    <t>Lindgren, Stig</t>
  </si>
  <si>
    <t>Lindgren, Yvonne</t>
  </si>
  <si>
    <t>Lindh, Ebba</t>
  </si>
  <si>
    <t>Lindh, Lejla</t>
  </si>
  <si>
    <t>Lindh, Mikael</t>
  </si>
  <si>
    <t>Lindh, Therése</t>
  </si>
  <si>
    <t>Lindhagen, Maria</t>
  </si>
  <si>
    <t>Lindhé, Maximilian</t>
  </si>
  <si>
    <t>Lindholm, Alma</t>
  </si>
  <si>
    <t>Lindholm, Christer</t>
  </si>
  <si>
    <t>Lindholm, Inger</t>
  </si>
  <si>
    <t>Lindholm, Per</t>
  </si>
  <si>
    <t>Lindholm, Sven</t>
  </si>
  <si>
    <t>Lindhqvist, Thomas</t>
  </si>
  <si>
    <t>Lindhult, Erik</t>
  </si>
  <si>
    <t>Lindkvist, Kristoffer</t>
  </si>
  <si>
    <t>Lindkvist, Oskar</t>
  </si>
  <si>
    <t>Lindman, Mats</t>
  </si>
  <si>
    <t>Lindman, Nils</t>
  </si>
  <si>
    <t>Lindov, Adi</t>
  </si>
  <si>
    <t>Lindquist, Max</t>
  </si>
  <si>
    <t>Lindquist, Pontus</t>
  </si>
  <si>
    <t>Lindqvist, Fredrik</t>
  </si>
  <si>
    <t>Lindqvist, Henric</t>
  </si>
  <si>
    <t>Lindqvist, Michael</t>
  </si>
  <si>
    <t>Lindqvist, Richard</t>
  </si>
  <si>
    <t>Lindroth, Julia</t>
  </si>
  <si>
    <t>Lindroth, Lars</t>
  </si>
  <si>
    <t>Lindroth, Victor</t>
  </si>
  <si>
    <t>Lindseth, Anders</t>
  </si>
  <si>
    <t>Lindskog, Margot</t>
  </si>
  <si>
    <t>Lindskog, Pernilla</t>
  </si>
  <si>
    <t>Lindstaf, Malin</t>
  </si>
  <si>
    <t>Lindstedt, Martin</t>
  </si>
  <si>
    <t>Lindstrand, Dag</t>
  </si>
  <si>
    <t>Lindstrand, Nils</t>
  </si>
  <si>
    <t>Lindström, Birgit</t>
  </si>
  <si>
    <t>Lindström, Bo Svantesson</t>
  </si>
  <si>
    <t>Lindström, David</t>
  </si>
  <si>
    <t>Lindström, Elin</t>
  </si>
  <si>
    <t>Lindström, Emelie</t>
  </si>
  <si>
    <t>Lindström, Franzisca</t>
  </si>
  <si>
    <t>Lindström, Håkan</t>
  </si>
  <si>
    <t>Lindström, Jenny</t>
  </si>
  <si>
    <t>Lindström, Kajsa</t>
  </si>
  <si>
    <t>Lindström, Kristina</t>
  </si>
  <si>
    <t>Lindström, Linus</t>
  </si>
  <si>
    <t>Lindström, Lukas</t>
  </si>
  <si>
    <t>Lindström, Rolf</t>
  </si>
  <si>
    <t>Lindström, Tom</t>
  </si>
  <si>
    <t>Lindvall, Björn</t>
  </si>
  <si>
    <t>Lindvall Bulancea, Oscar</t>
  </si>
  <si>
    <t>Linghag, Sophie</t>
  </si>
  <si>
    <t>Linhardt, Lisa</t>
  </si>
  <si>
    <t>Link, Siim</t>
  </si>
  <si>
    <t>Linner, Björn-Ola</t>
  </si>
  <si>
    <t>Linschoten, Paul</t>
  </si>
  <si>
    <t>Linse, Charlotta</t>
  </si>
  <si>
    <t>Linse, Helena</t>
  </si>
  <si>
    <t>Linse, Matilda</t>
  </si>
  <si>
    <t>Liotsios, Kyriakos</t>
  </si>
  <si>
    <t>Lison Almkvist, Viktor</t>
  </si>
  <si>
    <t>Liss, Stefan</t>
  </si>
  <si>
    <t>Liss-Daniels, Per</t>
  </si>
  <si>
    <t>Lissenko, Gun</t>
  </si>
  <si>
    <t>Litborn, Jenny</t>
  </si>
  <si>
    <t>Littorin Troborg, Ulrika</t>
  </si>
  <si>
    <t>Liu, Chunxin</t>
  </si>
  <si>
    <t>Liu, Gang</t>
  </si>
  <si>
    <t>Liu, Hailong</t>
  </si>
  <si>
    <t>Liu, Hongling</t>
  </si>
  <si>
    <t>Liu, Hongyi</t>
  </si>
  <si>
    <t>Liu, Jia</t>
  </si>
  <si>
    <t>Liu, Kenneth</t>
  </si>
  <si>
    <t>Liu, Peng</t>
  </si>
  <si>
    <t>Liu, Qiang</t>
  </si>
  <si>
    <t>Liu, Qinghua</t>
  </si>
  <si>
    <t>Liu, Qingming</t>
  </si>
  <si>
    <t>Liu, Xiangrong</t>
  </si>
  <si>
    <t>Liu, Xin</t>
  </si>
  <si>
    <t>Liu, Yu</t>
  </si>
  <si>
    <t>Livholts, Mona</t>
  </si>
  <si>
    <t>Liviu, Chioncel</t>
  </si>
  <si>
    <t>Lizarraga, Raquel</t>
  </si>
  <si>
    <t>Ljung, Birger</t>
  </si>
  <si>
    <t>Ljung, Jonas</t>
  </si>
  <si>
    <t>Ljung, Mia</t>
  </si>
  <si>
    <t>Ljung, Sebastian</t>
  </si>
  <si>
    <t>Ljung, Victor</t>
  </si>
  <si>
    <t>Ljung, Viktor</t>
  </si>
  <si>
    <t>Ljungberg, Henrik</t>
  </si>
  <si>
    <t>Ljungberg, Joel</t>
  </si>
  <si>
    <t>Ljungberg, Stefan</t>
  </si>
  <si>
    <t>Ljungbo, Kjell</t>
  </si>
  <si>
    <t>Ljungdell, Albin</t>
  </si>
  <si>
    <t>Ljunggren, Henrik</t>
  </si>
  <si>
    <t>Ljunggren, Ragnhild</t>
  </si>
  <si>
    <t>Ljunggren, Stig-Björn</t>
  </si>
  <si>
    <t>Ljunggren, Tim</t>
  </si>
  <si>
    <t>Ljungh, Henrik</t>
  </si>
  <si>
    <t>Ljungqvist, David</t>
  </si>
  <si>
    <t>Ljungqvist, Emilie</t>
  </si>
  <si>
    <t>Ljungqvist, Pär</t>
  </si>
  <si>
    <t>Ljungqvist, Rebecca</t>
  </si>
  <si>
    <t>Ljungqvist, Thomas</t>
  </si>
  <si>
    <t>Lohse, Kristin</t>
  </si>
  <si>
    <t>Loiret, Frederic</t>
  </si>
  <si>
    <t>Lokatt, Erika</t>
  </si>
  <si>
    <t>Lokeshwar, Bandhu</t>
  </si>
  <si>
    <t>Loman, Rasmus</t>
  </si>
  <si>
    <t>Long, Ji</t>
  </si>
  <si>
    <t>Long, Vicky Xiaoyan</t>
  </si>
  <si>
    <t>Long, Wenli</t>
  </si>
  <si>
    <t>Lopez, Blanca</t>
  </si>
  <si>
    <t>Lopez, Luis</t>
  </si>
  <si>
    <t>Lopez Madrigal, Rodrigo</t>
  </si>
  <si>
    <t>Lopez, Mikael</t>
  </si>
  <si>
    <t>Lopez Sanchez, Jose Javier</t>
  </si>
  <si>
    <t>Lopez Vydrin, Carlos Junior</t>
  </si>
  <si>
    <t>Lord, Erik</t>
  </si>
  <si>
    <t>Lorenzi, Guido</t>
  </si>
  <si>
    <t>Lorestani, Omid</t>
  </si>
  <si>
    <t>Lotfi, Mattin</t>
  </si>
  <si>
    <t>Lougui, Monia</t>
  </si>
  <si>
    <t>Louhenkilpi, Seppo</t>
  </si>
  <si>
    <t>Louie, Steven Gwon Sheng</t>
  </si>
  <si>
    <t>Lousada Patricio, Claudio Miguel</t>
  </si>
  <si>
    <t>Louw, Robert Hendrik</t>
  </si>
  <si>
    <t>Love, Charles Ernest</t>
  </si>
  <si>
    <t>Lovén, Ella</t>
  </si>
  <si>
    <t>Lovén, Johan</t>
  </si>
  <si>
    <t>Lovén, Zebastian</t>
  </si>
  <si>
    <t>Lovisin, Anna</t>
  </si>
  <si>
    <t>Lu, Hai</t>
  </si>
  <si>
    <t>Lu, Jiahui</t>
  </si>
  <si>
    <t>Lu, Jinzhi</t>
  </si>
  <si>
    <t>Lu, Song</t>
  </si>
  <si>
    <t>Lu, Yang</t>
  </si>
  <si>
    <t>Lubwama, Michael</t>
  </si>
  <si>
    <t>Luckhurst, Julian</t>
  </si>
  <si>
    <t>Lujaji, Frank</t>
  </si>
  <si>
    <t>Lukasiewicz, Susanne</t>
  </si>
  <si>
    <t>Lukins, Adams</t>
  </si>
  <si>
    <t>Lukka, Katja</t>
  </si>
  <si>
    <t>Lund, Birgitta</t>
  </si>
  <si>
    <t>Lund, Johannes</t>
  </si>
  <si>
    <t>Lund, Mikael</t>
  </si>
  <si>
    <t>Lund, Peter David</t>
  </si>
  <si>
    <t>Lund, Rebecca</t>
  </si>
  <si>
    <t>Lundberg, Carl</t>
  </si>
  <si>
    <t>Lundberg, Claes</t>
  </si>
  <si>
    <t>Lundberg, Eli</t>
  </si>
  <si>
    <t>Lundberg, Kristina</t>
  </si>
  <si>
    <t>Lundberg, Linnea</t>
  </si>
  <si>
    <t>Lundberg, Majlis</t>
  </si>
  <si>
    <t>Lundberg, Olle</t>
  </si>
  <si>
    <t>Lundberg, Robin</t>
  </si>
  <si>
    <t>Lundberg, Sandra</t>
  </si>
  <si>
    <t>Lundberg, Stefan</t>
  </si>
  <si>
    <t>Lundberg, Susanne</t>
  </si>
  <si>
    <t>Lundberg, Ulf</t>
  </si>
  <si>
    <t>Lundblad, Anna</t>
  </si>
  <si>
    <t>Lundblad, Henrik</t>
  </si>
  <si>
    <t>Lundblad, Lars</t>
  </si>
  <si>
    <t>Lundblad, Pernilla</t>
  </si>
  <si>
    <t>Lundborg, Michael</t>
  </si>
  <si>
    <t>Lundeborg, Sofi</t>
  </si>
  <si>
    <t>Lundell, Patrik</t>
  </si>
  <si>
    <t>Lundell, Rolf</t>
  </si>
  <si>
    <t>Lundenmark, Lars W</t>
  </si>
  <si>
    <t>Lundevall Nilsson, Alexandra</t>
  </si>
  <si>
    <t>Lundgren, Eric</t>
  </si>
  <si>
    <t>Lundgren, Johan</t>
  </si>
  <si>
    <t>Lundgren, Jonas</t>
  </si>
  <si>
    <t>Lundgren, Kajsa</t>
  </si>
  <si>
    <t>Lundgren, Lennart</t>
  </si>
  <si>
    <t>Lundgren, Lovisa</t>
  </si>
  <si>
    <t>Lundgren, Magnus</t>
  </si>
  <si>
    <t>Lundgren, Tilda</t>
  </si>
  <si>
    <t>Lundholm, Axel</t>
  </si>
  <si>
    <t>Lundholm, Cathrine</t>
  </si>
  <si>
    <t>Lundholm, Thomas</t>
  </si>
  <si>
    <t>Lundin, Elin</t>
  </si>
  <si>
    <t>Lundin, Felix</t>
  </si>
  <si>
    <t>Lundin, Hjalmar</t>
  </si>
  <si>
    <t>Lundin, Johanna</t>
  </si>
  <si>
    <t>Lundin, Jonas</t>
  </si>
  <si>
    <t>Lundin, Karl-Åke Lennart</t>
  </si>
  <si>
    <t>Lundin, Rolf A</t>
  </si>
  <si>
    <t>Lundkvist, Elin</t>
  </si>
  <si>
    <t>Lundmark Ornstein, Erika</t>
  </si>
  <si>
    <t>Lundquist, Andreas</t>
  </si>
  <si>
    <t>Lundquist, Erik</t>
  </si>
  <si>
    <t>Lundqvist Cruz, Emanuel</t>
  </si>
  <si>
    <t>Lundqvist, Erik</t>
  </si>
  <si>
    <t>Lundqvist, Felix</t>
  </si>
  <si>
    <t>Lundqvist, Max</t>
  </si>
  <si>
    <t>Lundqvist, Per</t>
  </si>
  <si>
    <t>Lundqvist, Tommy</t>
  </si>
  <si>
    <t>Lundstedt, Lydia</t>
  </si>
  <si>
    <t>Lundström, Edvin</t>
  </si>
  <si>
    <t>Lundström, Johanna</t>
  </si>
  <si>
    <t>Lundström, Tom</t>
  </si>
  <si>
    <t>Lundström, Yauheniya</t>
  </si>
  <si>
    <t>Luo, Jenny</t>
  </si>
  <si>
    <t>Luo, Johanna</t>
  </si>
  <si>
    <t>Luo, Wei</t>
  </si>
  <si>
    <t>Lupu, Cornelia</t>
  </si>
  <si>
    <t>Lustig, Joakim</t>
  </si>
  <si>
    <t>Lusua, Jens</t>
  </si>
  <si>
    <t>Lutaaya, Fred</t>
  </si>
  <si>
    <t>Luttropp, Conrad P</t>
  </si>
  <si>
    <t>Lwawuga, Ronald</t>
  </si>
  <si>
    <t>Lübke, Caroline</t>
  </si>
  <si>
    <t>Lydig, Agneta</t>
  </si>
  <si>
    <t>Lyne, Bruce</t>
  </si>
  <si>
    <t>Lyu, Yezhe</t>
  </si>
  <si>
    <t>Långström, Mattias</t>
  </si>
  <si>
    <t>Lähdes, Henrik</t>
  </si>
  <si>
    <t>Länsmans, Martin</t>
  </si>
  <si>
    <t>Löchen, Philip</t>
  </si>
  <si>
    <t>Löf, Alexander</t>
  </si>
  <si>
    <t>Löf, Tony</t>
  </si>
  <si>
    <t>Löfberg, Nina</t>
  </si>
  <si>
    <t>Löfgren, Alexander</t>
  </si>
  <si>
    <t>Löfgren, Birgitta</t>
  </si>
  <si>
    <t>Löfgren, Eva</t>
  </si>
  <si>
    <t>Löfgren, Jeanette</t>
  </si>
  <si>
    <t>Löfgren, Josephine</t>
  </si>
  <si>
    <t>Löfgren, Karin</t>
  </si>
  <si>
    <t>Löfgren, Lars</t>
  </si>
  <si>
    <t>Löfstedt, Kenneth</t>
  </si>
  <si>
    <t>Löfstedt, Marita</t>
  </si>
  <si>
    <t>Löfstrand Grip, Rasmus</t>
  </si>
  <si>
    <t>Löfven, Johanna</t>
  </si>
  <si>
    <t>Löjdquist, Ingrid</t>
  </si>
  <si>
    <t>Lönn, Patrik</t>
  </si>
  <si>
    <t>Lönnberg, Jonas</t>
  </si>
  <si>
    <t>Lönnblom, Stefan</t>
  </si>
  <si>
    <t>Lönnkvist, Johanna</t>
  </si>
  <si>
    <t>Lönnmark, Olivia</t>
  </si>
  <si>
    <t>Lönnqvist, Tomas</t>
  </si>
  <si>
    <t>Lönnroth, Nils</t>
  </si>
  <si>
    <t>Lötstrand, Pontus</t>
  </si>
  <si>
    <t>Lövenstig, Rose-Marie</t>
  </si>
  <si>
    <t>Lövqvist, Lisa</t>
  </si>
  <si>
    <t>Löwhagen, Martin</t>
  </si>
  <si>
    <t>Löwing, Wilhelm</t>
  </si>
  <si>
    <t>Löwstedt, Jan</t>
  </si>
  <si>
    <t>Lööb, Sophie</t>
  </si>
  <si>
    <t>Lööf, Hans</t>
  </si>
  <si>
    <t>Lööf, Kajsa</t>
  </si>
  <si>
    <t>Ma, Taoran</t>
  </si>
  <si>
    <t>Ma, Ying</t>
  </si>
  <si>
    <t>Maca, Heinz</t>
  </si>
  <si>
    <t>Macewan, Matthew Reagan</t>
  </si>
  <si>
    <t>Mackegård, Per</t>
  </si>
  <si>
    <t>Maclean, Håkan</t>
  </si>
  <si>
    <t>Madani Larijani, Hatef</t>
  </si>
  <si>
    <t>Madani Larijani, Kaveh</t>
  </si>
  <si>
    <t>Madjidi, Payam</t>
  </si>
  <si>
    <t>Madsen, Peter</t>
  </si>
  <si>
    <t>Maffei, Antonio</t>
  </si>
  <si>
    <t>Magaia, David</t>
  </si>
  <si>
    <t>Magnergård, Cecilia</t>
  </si>
  <si>
    <t>Magnerius, Melker</t>
  </si>
  <si>
    <t>Magnusson, Björn</t>
  </si>
  <si>
    <t>Magnusson, David</t>
  </si>
  <si>
    <t>Magnusson, Elin</t>
  </si>
  <si>
    <t>Magnusson, Hans</t>
  </si>
  <si>
    <t>Magnusson, Josephine</t>
  </si>
  <si>
    <t>Magnusson, Kerstin</t>
  </si>
  <si>
    <t>Magnusson, Kjell</t>
  </si>
  <si>
    <t>Magnússon, Kristófer</t>
  </si>
  <si>
    <t>Magnusson, Linus</t>
  </si>
  <si>
    <t>Magnusson, Mats</t>
  </si>
  <si>
    <t>Magnusson Sjöberg, Cecilia Karin</t>
  </si>
  <si>
    <t>Magnusson, Thomas</t>
  </si>
  <si>
    <t>Magnusson Åberg, Lena</t>
  </si>
  <si>
    <t>Magyari-Köpe, Blanka</t>
  </si>
  <si>
    <t>Mahdavi Shahri, Meysam</t>
  </si>
  <si>
    <t>Mahdavipour Vahdati, Pouya</t>
  </si>
  <si>
    <t>Mahdjoubi, Darius</t>
  </si>
  <si>
    <t>Mahendar, Senthil Krishnan</t>
  </si>
  <si>
    <t>Mahgoub, Yasmin Ahmed Mohamed</t>
  </si>
  <si>
    <t>Mahler, Jeffrey</t>
  </si>
  <si>
    <t>Mahmood, Adnan</t>
  </si>
  <si>
    <t>Mahmood, Sultan</t>
  </si>
  <si>
    <t>Mahmut D, Mat</t>
  </si>
  <si>
    <t>Mailach, Ronald</t>
  </si>
  <si>
    <t>Mainali, Brijesh</t>
  </si>
  <si>
    <t>Maiorana, Johanna</t>
  </si>
  <si>
    <t>Mairesse, Jacques</t>
  </si>
  <si>
    <t>Makaya Tchilanzi, Advenit</t>
  </si>
  <si>
    <t>Makdisi, Jacob</t>
  </si>
  <si>
    <t>Makhnatch, Pavel</t>
  </si>
  <si>
    <t>Makkonen, Petri</t>
  </si>
  <si>
    <t>Makshanin, Konstantin</t>
  </si>
  <si>
    <t>Makulov, Urmat</t>
  </si>
  <si>
    <t>Malakhatka, Elena</t>
  </si>
  <si>
    <t>Malaki, Bachar</t>
  </si>
  <si>
    <t>Maler, David</t>
  </si>
  <si>
    <t>Malik, Amer</t>
  </si>
  <si>
    <t>Malin, Michael</t>
  </si>
  <si>
    <t>Malinowski, Wojtek</t>
  </si>
  <si>
    <t>Malki, Gabriel</t>
  </si>
  <si>
    <t>Mallari, Joy</t>
  </si>
  <si>
    <t>Mallikarjuna Rao, Tarun</t>
  </si>
  <si>
    <t>Mallipeddi, Dinesh</t>
  </si>
  <si>
    <t>Malm, Arvid</t>
  </si>
  <si>
    <t>Malm, Sofie</t>
  </si>
  <si>
    <t>Malmberg, Andreas</t>
  </si>
  <si>
    <t>Malmberg, Emelie</t>
  </si>
  <si>
    <t>Malmberg Hedin, Sofie</t>
  </si>
  <si>
    <t>Malmberg, Kristofer</t>
  </si>
  <si>
    <t>Malmberg, Niklas</t>
  </si>
  <si>
    <t>Malmborg, Jacob</t>
  </si>
  <si>
    <t>Malmdahl, Nichlas</t>
  </si>
  <si>
    <t>Malmén, Linus</t>
  </si>
  <si>
    <t>Malmgren, Andreas</t>
  </si>
  <si>
    <t>Malmgren, Elin</t>
  </si>
  <si>
    <t>Malmgren, Victor</t>
  </si>
  <si>
    <t>Malmi, Fredrik</t>
  </si>
  <si>
    <t>Malmkvist Lahti, Agneta</t>
  </si>
  <si>
    <t>Malmquist, Anders</t>
  </si>
  <si>
    <t>Malmquist, Daniel</t>
  </si>
  <si>
    <t>Malmquist, Jeanette</t>
  </si>
  <si>
    <t>Malmquist, Per-Arne</t>
  </si>
  <si>
    <t>Malmros, Kerstin</t>
  </si>
  <si>
    <t>Malmsten, Madelene</t>
  </si>
  <si>
    <t>Malmström, Maria</t>
  </si>
  <si>
    <t>Malmström, Oskar</t>
  </si>
  <si>
    <t>Maltsev, Timofey</t>
  </si>
  <si>
    <t>Malvius, Diana</t>
  </si>
  <si>
    <t>Malycheva, Anna</t>
  </si>
  <si>
    <t>Mamo Zewdie, Behailu</t>
  </si>
  <si>
    <t>Manandhar, Ashish</t>
  </si>
  <si>
    <t>Manca, Claudia</t>
  </si>
  <si>
    <t>Manickam, Louis</t>
  </si>
  <si>
    <t>Maniette, Louise</t>
  </si>
  <si>
    <t>Manitski, Liina</t>
  </si>
  <si>
    <t>Mankert, Charlotta</t>
  </si>
  <si>
    <t>Mann, Johan</t>
  </si>
  <si>
    <t>Mannerholm Hammar, Victor</t>
  </si>
  <si>
    <t>Mannesson, Karin</t>
  </si>
  <si>
    <t>Manrique Carrera, Arturo</t>
  </si>
  <si>
    <t>Mansour, Rami</t>
  </si>
  <si>
    <t>Mansour, Rania-Titi</t>
  </si>
  <si>
    <t>Mantzoros, Dimitris</t>
  </si>
  <si>
    <t>Manzini, Ezio</t>
  </si>
  <si>
    <t>Mao, Huahai</t>
  </si>
  <si>
    <t>Mapelli, Carlo</t>
  </si>
  <si>
    <t>Mapotere, Paulo Joao</t>
  </si>
  <si>
    <t>Maqbool, Muhammad Hamayun</t>
  </si>
  <si>
    <t>Marafante, Roberto</t>
  </si>
  <si>
    <t>Marakbi, Zakaria</t>
  </si>
  <si>
    <t>Maraldo, Tizziano</t>
  </si>
  <si>
    <t>Marathe, Madhura</t>
  </si>
  <si>
    <t>Marby, Josephine</t>
  </si>
  <si>
    <t>Marcellin, Philippe</t>
  </si>
  <si>
    <t>Marcucci, Matteo</t>
  </si>
  <si>
    <t>Maria Jebamalai, Joseph Stalin</t>
  </si>
  <si>
    <t>Marin, Christoffer</t>
  </si>
  <si>
    <t>Marklund, Göran</t>
  </si>
  <si>
    <t>Marklund, Staffan</t>
  </si>
  <si>
    <t>Markowski, Peter</t>
  </si>
  <si>
    <t>Markström Riddar, Martin</t>
  </si>
  <si>
    <t>Marofka, Viktor</t>
  </si>
  <si>
    <t>Marqvard, Frederik</t>
  </si>
  <si>
    <t>Marrime, Jeronimo Manuel</t>
  </si>
  <si>
    <t>Martin, Andrew</t>
  </si>
  <si>
    <t>Martin Callizo, Claudi</t>
  </si>
  <si>
    <t>Martin, Viktoria</t>
  </si>
  <si>
    <t>Martinac, Ivo</t>
  </si>
  <si>
    <t>Martinez, Adrien</t>
  </si>
  <si>
    <t>Martinez, Fabrice Daniel</t>
  </si>
  <si>
    <t>Martinez-Botas Mateo, Ricardo</t>
  </si>
  <si>
    <t>Martini, Antonella</t>
  </si>
  <si>
    <t>Martin-Löf, Christer</t>
  </si>
  <si>
    <t>Martins Ribeiro, Hudson</t>
  </si>
  <si>
    <t>Martinsson, Gustav</t>
  </si>
  <si>
    <t>Martinsson, Johan</t>
  </si>
  <si>
    <t>Martinsson, Lars</t>
  </si>
  <si>
    <t>Martinsson, Therese</t>
  </si>
  <si>
    <t>Marty, Philippe</t>
  </si>
  <si>
    <t>Martyn, Jessica</t>
  </si>
  <si>
    <t>Marxt, Christian</t>
  </si>
  <si>
    <t>Marzuki, Filip</t>
  </si>
  <si>
    <t>Masanori, Iwase</t>
  </si>
  <si>
    <t>Mashkouri Najafi, Alaleh</t>
  </si>
  <si>
    <t>Maslenkova, Maria</t>
  </si>
  <si>
    <t>Mason, Keith</t>
  </si>
  <si>
    <t>Masood, Ansar</t>
  </si>
  <si>
    <t>Massimbe, Graca Do Rosario</t>
  </si>
  <si>
    <t>Massoumzadeh, Ramtin</t>
  </si>
  <si>
    <t>Masud, Dina</t>
  </si>
  <si>
    <t>Mate, Csilla</t>
  </si>
  <si>
    <t>Mathiesen, Greta</t>
  </si>
  <si>
    <t>Mathiesen, Ragnvald</t>
  </si>
  <si>
    <t>Mathisson, Jens</t>
  </si>
  <si>
    <t>Matinlassi, Victor</t>
  </si>
  <si>
    <t>Matsumiya, Tooru</t>
  </si>
  <si>
    <t>Matsushita, Taishi</t>
  </si>
  <si>
    <t>Mattesini, Maurizio</t>
  </si>
  <si>
    <t>Mattiasson, Bengt</t>
  </si>
  <si>
    <t>Mattila, Jonatan</t>
  </si>
  <si>
    <t>Mattisson, Daniel</t>
  </si>
  <si>
    <t>Mattivi, Riccardo</t>
  </si>
  <si>
    <t>Mattson, Pauline</t>
  </si>
  <si>
    <t>Mattsson, E Lars-Göran</t>
  </si>
  <si>
    <t>Mattsson, Lars</t>
  </si>
  <si>
    <t>Mattsson, Louise</t>
  </si>
  <si>
    <t>Mattsson Lundberg, Måns</t>
  </si>
  <si>
    <t>Mattsson, Martin</t>
  </si>
  <si>
    <t>Mattsson, Mikael</t>
  </si>
  <si>
    <t>Matz Hammarlund, Jessica</t>
  </si>
  <si>
    <t>Matz Hammarlund, Oliver</t>
  </si>
  <si>
    <t>Mauer, Iris Carola</t>
  </si>
  <si>
    <t>Mauno, Lisa</t>
  </si>
  <si>
    <t>Mauriès, Arthur-Alexandre</t>
  </si>
  <si>
    <t>Mawanda, Roselyne</t>
  </si>
  <si>
    <t>Max, Emma</t>
  </si>
  <si>
    <t>Mayh, Ahmed</t>
  </si>
  <si>
    <t>Mayorca Jimenez, Maria</t>
  </si>
  <si>
    <t>Mayorga, Roquesa</t>
  </si>
  <si>
    <t>Mazzotti, Willem</t>
  </si>
  <si>
    <t>Mbwambo, Mselly Nzotta</t>
  </si>
  <si>
    <t>Mc Namara, Liam</t>
  </si>
  <si>
    <t>Mckelvey, Maureen Dolores</t>
  </si>
  <si>
    <t>Mclean, Alexander</t>
  </si>
  <si>
    <t>Mcmahon, Christopher</t>
  </si>
  <si>
    <t>Mech, Krzysztof</t>
  </si>
  <si>
    <t>Mecherkany, Roula</t>
  </si>
  <si>
    <t>Medina, Darinka</t>
  </si>
  <si>
    <t>Médioni, Charlotte</t>
  </si>
  <si>
    <t>Meglan, Dwight Alan</t>
  </si>
  <si>
    <t>Mei Li, Chun</t>
  </si>
  <si>
    <t>Mei, Qiuzhu</t>
  </si>
  <si>
    <t>Meinhardt, Johan</t>
  </si>
  <si>
    <t>Melander, Arne</t>
  </si>
  <si>
    <t>Melander, Emil</t>
  </si>
  <si>
    <t>Melander, Lars</t>
  </si>
  <si>
    <t>Melander, Mathias</t>
  </si>
  <si>
    <t>Melander, Texas</t>
  </si>
  <si>
    <t>Melchior, Louise</t>
  </si>
  <si>
    <t>Melese, Yeshambel</t>
  </si>
  <si>
    <t>Melin, David</t>
  </si>
  <si>
    <t>Melin, Eva</t>
  </si>
  <si>
    <t>Melin Hamber, Elin</t>
  </si>
  <si>
    <t>Melin, Staffan</t>
  </si>
  <si>
    <t>Melinder, Daniel</t>
  </si>
  <si>
    <t>Melinder, Åke</t>
  </si>
  <si>
    <t>Mellander, Charlotta</t>
  </si>
  <si>
    <t>Mellin, Pelle</t>
  </si>
  <si>
    <t>Melnikov, Georgy</t>
  </si>
  <si>
    <t>Men, Dou</t>
  </si>
  <si>
    <t>Meng, Yue</t>
  </si>
  <si>
    <t>Mengistu, Meron Mulatu</t>
  </si>
  <si>
    <t>Mennerdahl, Kerstin</t>
  </si>
  <si>
    <t>Mentis, Dimitrios</t>
  </si>
  <si>
    <t>Menya, Emmanuel</t>
  </si>
  <si>
    <t>Merchant, Sebastian</t>
  </si>
  <si>
    <t>Merret, Robert</t>
  </si>
  <si>
    <t>Mert, Ahmet Ali</t>
  </si>
  <si>
    <t>Mertanen, Oskari</t>
  </si>
  <si>
    <t>Metwally, Ahmed Mohamed</t>
  </si>
  <si>
    <t>Meurk, Anders</t>
  </si>
  <si>
    <t>Meurling, Tomas</t>
  </si>
  <si>
    <t>Mewcha, Abera Hailu</t>
  </si>
  <si>
    <t>Mewes, Daniela</t>
  </si>
  <si>
    <t>Meyer, Martin</t>
  </si>
  <si>
    <t>Meyers, Markus</t>
  </si>
  <si>
    <t>Mia, Hesselgren</t>
  </si>
  <si>
    <t>Miafodzyeva, Sviatlana</t>
  </si>
  <si>
    <t>Miao, Guofang</t>
  </si>
  <si>
    <t>Michael, Michael</t>
  </si>
  <si>
    <t>Michaelis, Klaus</t>
  </si>
  <si>
    <t>Michaelis, Marcel</t>
  </si>
  <si>
    <t>Michaelsson, Ludvig</t>
  </si>
  <si>
    <t>Michelsson, Richard</t>
  </si>
  <si>
    <t>Micksäter, Sabine</t>
  </si>
  <si>
    <t>Midtbö, Johannes</t>
  </si>
  <si>
    <t>Migliori, Lorenzo</t>
  </si>
  <si>
    <t>Mihaly, Reka</t>
  </si>
  <si>
    <t>Mihas, Dzmitry</t>
  </si>
  <si>
    <t>Mihic, Daniela</t>
  </si>
  <si>
    <t>Miina, Alexandr</t>
  </si>
  <si>
    <t>Mikhaeel, Mina Michel Kamel</t>
  </si>
  <si>
    <t>Mikielewicz, Darius Przemyslaw</t>
  </si>
  <si>
    <t>Mikler, Jerzy</t>
  </si>
  <si>
    <t>Mildenberger, Marcus</t>
  </si>
  <si>
    <t>Miles, Paul Chester</t>
  </si>
  <si>
    <t>Miller, David</t>
  </si>
  <si>
    <t>Miller, Martin</t>
  </si>
  <si>
    <t>Miller, Meaghan</t>
  </si>
  <si>
    <t>Milles, Ivan</t>
  </si>
  <si>
    <t>Million-Rousseau, Christophe</t>
  </si>
  <si>
    <t>Millman, Maurice Stuart</t>
  </si>
  <si>
    <t>Mills, Kenneth</t>
  </si>
  <si>
    <t>Minani, Longin K</t>
  </si>
  <si>
    <t>Minar, Jan</t>
  </si>
  <si>
    <t>Miranda Chaves, Maria Das Gracas</t>
  </si>
  <si>
    <t>Mirbaz, Masoud</t>
  </si>
  <si>
    <t>Mirmohammadi, Seyed Aliakbar</t>
  </si>
  <si>
    <t>Mironovs, Aleksejs</t>
  </si>
  <si>
    <t>Mirza, Helen</t>
  </si>
  <si>
    <t>Misginna, Mussie</t>
  </si>
  <si>
    <t>Missenden, John Fredrick</t>
  </si>
  <si>
    <t>Missiaen, Jean-Michel Germain</t>
  </si>
  <si>
    <t>Mistenius, Maj-Lise</t>
  </si>
  <si>
    <t>Mitakos, Dimitris</t>
  </si>
  <si>
    <t>Mitchell, Alec</t>
  </si>
  <si>
    <t>Miterev, Maksim</t>
  </si>
  <si>
    <t>Miti, Wilson</t>
  </si>
  <si>
    <t>Mitiku, Samuel</t>
  </si>
  <si>
    <t>Mitkov, Belin Siderov</t>
  </si>
  <si>
    <t>Mitra, Swarnava</t>
  </si>
  <si>
    <t>Mitsuishi, Mamoru</t>
  </si>
  <si>
    <t>Mittal, Anshul</t>
  </si>
  <si>
    <t>Mixoudis, Georgios</t>
  </si>
  <si>
    <t>Miyuki, Kanazawa</t>
  </si>
  <si>
    <t>Mizgalewicz, Monika</t>
  </si>
  <si>
    <t>Mkombwa, Kassim</t>
  </si>
  <si>
    <t>Mladenovic Tapper, Carina</t>
  </si>
  <si>
    <t>Mlonka Medrala, Agata</t>
  </si>
  <si>
    <t>Mlynarczyk, Wiktor</t>
  </si>
  <si>
    <t>Moberg, Louise</t>
  </si>
  <si>
    <t>Moberg, Magnus</t>
  </si>
  <si>
    <t>Mody, Cyrus Cawas Maneck</t>
  </si>
  <si>
    <t>Mogard, Caroline</t>
  </si>
  <si>
    <t>Mogensen, Mogens</t>
  </si>
  <si>
    <t>Mohadjeri, Babak</t>
  </si>
  <si>
    <t>Mohammadi, Ali</t>
  </si>
  <si>
    <t>Mohammadi, Ismail</t>
  </si>
  <si>
    <t>Mohammadi, Mahdi</t>
  </si>
  <si>
    <t>Mohammed, Abdullah Ghanim</t>
  </si>
  <si>
    <t>Mohan, Naveen</t>
  </si>
  <si>
    <t>Mohebbi, Abutaleb</t>
  </si>
  <si>
    <t>Mohee, Romeela</t>
  </si>
  <si>
    <t>Mohn, Peter</t>
  </si>
  <si>
    <t>Mohnen, Pierre</t>
  </si>
  <si>
    <t>Moiane, Andre Fenias</t>
  </si>
  <si>
    <t>Moksnes, Nandi</t>
  </si>
  <si>
    <t>Molagholi, Parisa</t>
  </si>
  <si>
    <t>Molander, David</t>
  </si>
  <si>
    <t>Molander, Jannike</t>
  </si>
  <si>
    <t>Molander, Maria</t>
  </si>
  <si>
    <t>Moldaschl, Manfred Fritz</t>
  </si>
  <si>
    <t>Molin, Oscar</t>
  </si>
  <si>
    <t>Molinari, Elisabeth</t>
  </si>
  <si>
    <t>Molinari, Marco</t>
  </si>
  <si>
    <t>Molinder, Gabriella</t>
  </si>
  <si>
    <t>Molinder, Jesper</t>
  </si>
  <si>
    <t>Molinder, Staffan</t>
  </si>
  <si>
    <t>Molker, Klara</t>
  </si>
  <si>
    <t>Mollema, Jan Willem</t>
  </si>
  <si>
    <t>Mollstedt, Björn</t>
  </si>
  <si>
    <t>Molnar, David</t>
  </si>
  <si>
    <t>Molnar, Nora</t>
  </si>
  <si>
    <t>Monaco, Lucio</t>
  </si>
  <si>
    <t>Monaghan, Brian</t>
  </si>
  <si>
    <t>Money, Arthur Henry</t>
  </si>
  <si>
    <t>Monomakhoff, Marie</t>
  </si>
  <si>
    <t>Monsalve Enriquez, Paulo</t>
  </si>
  <si>
    <t>Monsberger, Michael</t>
  </si>
  <si>
    <t>Montano, Raul</t>
  </si>
  <si>
    <t>Montelius, Marc</t>
  </si>
  <si>
    <t>Montgomerie-Neilson, Gabriel</t>
  </si>
  <si>
    <t>Montrichok, Awrasa</t>
  </si>
  <si>
    <t>Monzo Carcel, Patricia Maria</t>
  </si>
  <si>
    <t>Morales, Ricardo</t>
  </si>
  <si>
    <t>Morath, Peter</t>
  </si>
  <si>
    <t>Morberg, Elin</t>
  </si>
  <si>
    <t>Morberg, Frida</t>
  </si>
  <si>
    <t>Morén, Christer</t>
  </si>
  <si>
    <t>Morén, Erika</t>
  </si>
  <si>
    <t>Morenius, Boel</t>
  </si>
  <si>
    <t>Moreno Rinding, Robin</t>
  </si>
  <si>
    <t>Morfeldt, Johannes</t>
  </si>
  <si>
    <t>Morgunova, Maria</t>
  </si>
  <si>
    <t>Morin, Anton</t>
  </si>
  <si>
    <t>Morin, Roine</t>
  </si>
  <si>
    <t>Morral, John</t>
  </si>
  <si>
    <t>Morrison, Rochelle</t>
  </si>
  <si>
    <t>Mortazavi, Seyed Arash</t>
  </si>
  <si>
    <t>Morton, Andrew</t>
  </si>
  <si>
    <t>Moses, Anna</t>
  </si>
  <si>
    <t>Moshtarikhah, Shohreh</t>
  </si>
  <si>
    <t>Mosig, Jan</t>
  </si>
  <si>
    <t>Mostachjov, Dmitrij</t>
  </si>
  <si>
    <t>Mostafa, Ahmed</t>
  </si>
  <si>
    <t>Mostafa, Lamiaa</t>
  </si>
  <si>
    <t>Mostafawi, Huda</t>
  </si>
  <si>
    <t>Mota Babiloni, Adrián</t>
  </si>
  <si>
    <t>Motahar, Sadegh</t>
  </si>
  <si>
    <t>Motallebipour, Matthew</t>
  </si>
  <si>
    <t>Motallebipour, Reza</t>
  </si>
  <si>
    <t>Mounzer, Raid</t>
  </si>
  <si>
    <t>Mousa, Moatasem</t>
  </si>
  <si>
    <t>Mousavi, Marjan</t>
  </si>
  <si>
    <t>Mousiadis, Georgios</t>
  </si>
  <si>
    <t>Mouwitz, Lars</t>
  </si>
  <si>
    <t>Movafagh, Shahnaz</t>
  </si>
  <si>
    <t>Moyroud, Francois</t>
  </si>
  <si>
    <t>Mozuraityte, Ruta Kristina</t>
  </si>
  <si>
    <t>Mozzi, Giuliana</t>
  </si>
  <si>
    <t>Mpagi, Edmond Mark</t>
  </si>
  <si>
    <t>Mpundu, Mwinsa</t>
  </si>
  <si>
    <t>Mshana, Geoffrey</t>
  </si>
  <si>
    <t>Mtebwa, Mahamudu</t>
  </si>
  <si>
    <t>Mu, Wangzhong</t>
  </si>
  <si>
    <t>Mubanga, Patrick</t>
  </si>
  <si>
    <t>Muciño Loya, Jorge</t>
  </si>
  <si>
    <t>Mugabi, Robert</t>
  </si>
  <si>
    <t>Mugenzi, Peter</t>
  </si>
  <si>
    <t>Muhaffel, Mehmet Ragi P</t>
  </si>
  <si>
    <t>Muhanova, Kamilia</t>
  </si>
  <si>
    <t>Muhieddine, Ali</t>
  </si>
  <si>
    <t>Muhmond, Haji Muhammad</t>
  </si>
  <si>
    <t>Muhmood, Luckman</t>
  </si>
  <si>
    <t>Muhonen, Tuija</t>
  </si>
  <si>
    <t>Mujtaba, Ghulam</t>
  </si>
  <si>
    <t>Mukasa, Maria</t>
  </si>
  <si>
    <t>Mukherjee, Deepjyoti</t>
  </si>
  <si>
    <t>Muller, Gerrit</t>
  </si>
  <si>
    <t>Mullis, Tod</t>
  </si>
  <si>
    <t>Munavirov, Bulat</t>
  </si>
  <si>
    <t>Mundaca, Luis</t>
  </si>
  <si>
    <t>Mungalu, Hendrix</t>
  </si>
  <si>
    <t>Munguambe, Antonio Joao</t>
  </si>
  <si>
    <t>Munyeme, Geoffrey</t>
  </si>
  <si>
    <t>Murase, Takeo</t>
  </si>
  <si>
    <t>Murray, Josef</t>
  </si>
  <si>
    <t>Murray, Sara</t>
  </si>
  <si>
    <t>Musavi, Seyedeh Zahra</t>
  </si>
  <si>
    <t>Muscato, Nicholas Anthony</t>
  </si>
  <si>
    <t>Music, Denis</t>
  </si>
  <si>
    <t>Mustafa, Bilal</t>
  </si>
  <si>
    <t>Mustafa, Nahal</t>
  </si>
  <si>
    <t>Muthumanickam, Dakshinamoorthy</t>
  </si>
  <si>
    <t>Mutukuri, Deepika</t>
  </si>
  <si>
    <t>Muturi, Christopher</t>
  </si>
  <si>
    <t>Mutyaba, Job</t>
  </si>
  <si>
    <t>Muwanguzi, Abraham Jb</t>
  </si>
  <si>
    <t>Mwazi, Victor Likando</t>
  </si>
  <si>
    <t>Mwesigye, Agreey</t>
  </si>
  <si>
    <t>Mwijage, Advera</t>
  </si>
  <si>
    <t>Mwogeza, Mary</t>
  </si>
  <si>
    <t>Myhr Wahlén, Jon</t>
  </si>
  <si>
    <t>Mykhaylenko, Alona</t>
  </si>
  <si>
    <t>Myklebust, Odd</t>
  </si>
  <si>
    <t>Müller, Jaroslaw</t>
  </si>
  <si>
    <t>Müller, Jochen</t>
  </si>
  <si>
    <t>Müllern, Tomas</t>
  </si>
  <si>
    <t>Münger, Peter</t>
  </si>
  <si>
    <t>Myrberg, Björn</t>
  </si>
  <si>
    <t>Myrsell, Johan</t>
  </si>
  <si>
    <t>Mzali, Foued</t>
  </si>
  <si>
    <t>Måhlberg, Malin</t>
  </si>
  <si>
    <t>Månsson, Anna-Carin</t>
  </si>
  <si>
    <t>Månsson, Kristofer</t>
  </si>
  <si>
    <t>Månsson, Linda</t>
  </si>
  <si>
    <t>Månsson, Staffan</t>
  </si>
  <si>
    <t>Mårten, Levi</t>
  </si>
  <si>
    <t>Mårtens, Pehr</t>
  </si>
  <si>
    <t>Mårtensson, Emil</t>
  </si>
  <si>
    <t>Mårtensson, Lena K</t>
  </si>
  <si>
    <t>Mårtensson, Pär</t>
  </si>
  <si>
    <t>Mäki, Marja</t>
  </si>
  <si>
    <t>Mäler, Karl-Göran</t>
  </si>
  <si>
    <t>Mäntylä, Tapio Armas</t>
  </si>
  <si>
    <t>Möller, Amanda</t>
  </si>
  <si>
    <t>Möller, Björn</t>
  </si>
  <si>
    <t>Mölleryd, Bengt A</t>
  </si>
  <si>
    <t>Mönegård, Agneta</t>
  </si>
  <si>
    <t>Mörk, Theres</t>
  </si>
  <si>
    <t>Mörtberg, Johan</t>
  </si>
  <si>
    <t>Möst, Dominik</t>
  </si>
  <si>
    <t>Nabati, Poyan</t>
  </si>
  <si>
    <t>Nabavi Larijani, Pardis</t>
  </si>
  <si>
    <t>Nabeel, Muhammad</t>
  </si>
  <si>
    <t>Nabi, Zakia</t>
  </si>
  <si>
    <t>Nabil Kadhim, Taieh</t>
  </si>
  <si>
    <t>Nabseth, Sofie</t>
  </si>
  <si>
    <t>Nachiappan, Vivek Chidambaram</t>
  </si>
  <si>
    <t>Nadendla, Hari Babu</t>
  </si>
  <si>
    <t>Naderi Saatlo, Ali</t>
  </si>
  <si>
    <t>Nafisi, Mariam</t>
  </si>
  <si>
    <t>Naganalli, Kiran Ashok</t>
  </si>
  <si>
    <t>Nagappa Sundaraswamy, Roshan</t>
  </si>
  <si>
    <t>Nagar, Sandeep</t>
  </si>
  <si>
    <t>Nagarajan, Ganapathi Subramania</t>
  </si>
  <si>
    <t>Nagy, Agnes Ilona</t>
  </si>
  <si>
    <t>Nagy, Erikö</t>
  </si>
  <si>
    <t>Nahra, Chaza</t>
  </si>
  <si>
    <t>Naik, Vinyak</t>
  </si>
  <si>
    <t>Nakajima, Keiji</t>
  </si>
  <si>
    <t>Nakyangwe, Mary Gorette</t>
  </si>
  <si>
    <t>Naraghi, Reza</t>
  </si>
  <si>
    <t>Narasimhan, Shobhana</t>
  </si>
  <si>
    <t>Narbrink, Ola</t>
  </si>
  <si>
    <t>Narisu, Narisu</t>
  </si>
  <si>
    <t>Nasilele, Brian</t>
  </si>
  <si>
    <t>Nasr, Mamoud Ibrahim</t>
  </si>
  <si>
    <t>Nassar, Hani</t>
  </si>
  <si>
    <t>Nasseh, Nioosha</t>
  </si>
  <si>
    <t>Nassier, Abdul-Hussain Nassir</t>
  </si>
  <si>
    <t>Nassif, Chafic</t>
  </si>
  <si>
    <t>Nathaniel, Hanna</t>
  </si>
  <si>
    <t>Natri, Seija</t>
  </si>
  <si>
    <t>Naudé, Willem Adriaan</t>
  </si>
  <si>
    <t>Navalho, Santos</t>
  </si>
  <si>
    <t>Navarro Aranda, Monica</t>
  </si>
  <si>
    <t>Navay, Janos</t>
  </si>
  <si>
    <t>Naves Vargas, Diego Alfonso</t>
  </si>
  <si>
    <t>Nazari Foroshani, Sharareh</t>
  </si>
  <si>
    <t>Neding, Benjamin</t>
  </si>
  <si>
    <t>Negrette Otaola, Hugo</t>
  </si>
  <si>
    <t>Nehler, Johanna</t>
  </si>
  <si>
    <t>Nekomanesh Fard, Sarmad</t>
  </si>
  <si>
    <t>Nekoupour, Amir</t>
  </si>
  <si>
    <t>Nelhans, Gustaf</t>
  </si>
  <si>
    <t>Nelson Landén, Simon</t>
  </si>
  <si>
    <t>Nelson, Ross</t>
  </si>
  <si>
    <t>Nelvig, Daniel</t>
  </si>
  <si>
    <t>Nemanova, Vera</t>
  </si>
  <si>
    <t>Nemceviciute, Natalja</t>
  </si>
  <si>
    <t>Nenning, Jolanta</t>
  </si>
  <si>
    <t>Nerlander, Birgit</t>
  </si>
  <si>
    <t>Nes Sjögren, Christian</t>
  </si>
  <si>
    <t>Nesic, Damir</t>
  </si>
  <si>
    <t>Nessle Åsbrink, Marcus</t>
  </si>
  <si>
    <t>Nestius Svensson, Olivia</t>
  </si>
  <si>
    <t>Nettelbladt, Jakob</t>
  </si>
  <si>
    <t>Netz, Linda</t>
  </si>
  <si>
    <t>Netzell, Lucas</t>
  </si>
  <si>
    <t>Neubert, Fariz</t>
  </si>
  <si>
    <t>Neupane, Abhishek</t>
  </si>
  <si>
    <t>Ngeno, Ray</t>
  </si>
  <si>
    <t>Ngo, Philip</t>
  </si>
  <si>
    <t>Nguyen, Dan</t>
  </si>
  <si>
    <t>Nguyen Thi, Sonja</t>
  </si>
  <si>
    <t>Nguyen, Thi Tuyet</t>
  </si>
  <si>
    <t>Ng´Wandu, Lucas</t>
  </si>
  <si>
    <t>Ni, Peiyuan</t>
  </si>
  <si>
    <t>Nicolaisen, Monica</t>
  </si>
  <si>
    <t>Nicolescu, Cornel Mihai</t>
  </si>
  <si>
    <t>Nida, Gashawbeza Teshome</t>
  </si>
  <si>
    <t>Nielsen, Helena</t>
  </si>
  <si>
    <t>Nielsen, Karina</t>
  </si>
  <si>
    <t>Nightingale, Paul</t>
  </si>
  <si>
    <t>Nihlman, Johan</t>
  </si>
  <si>
    <t>Nikbin, Kamran</t>
  </si>
  <si>
    <t>Niklasson, Anders</t>
  </si>
  <si>
    <t>Niknam Maleki, Niloofar</t>
  </si>
  <si>
    <t>Nikyar, Sadaf</t>
  </si>
  <si>
    <t>Nilsen, Samuel</t>
  </si>
  <si>
    <t>Nilseng, Eva</t>
  </si>
  <si>
    <t>Nilson, Maria</t>
  </si>
  <si>
    <t>Nilsonne, Hjalmar</t>
  </si>
  <si>
    <t>Nilsson, Alexander</t>
  </si>
  <si>
    <t>Nilsson, Amanda</t>
  </si>
  <si>
    <t>Nilsson, Anders</t>
  </si>
  <si>
    <t>Nilsson, Anna</t>
  </si>
  <si>
    <t>Nilsson, Anna-Sara</t>
  </si>
  <si>
    <t>Nilsson, Atmo</t>
  </si>
  <si>
    <t>Nilsson, Berth</t>
  </si>
  <si>
    <t>Nilsson Bromander, Kristina</t>
  </si>
  <si>
    <t>Nilsson, Christian</t>
  </si>
  <si>
    <t>Nilsson, Christina</t>
  </si>
  <si>
    <t>Nilsson, Daniel</t>
  </si>
  <si>
    <t>Nilsson, David</t>
  </si>
  <si>
    <t>Nilsson, Erik</t>
  </si>
  <si>
    <t>Nilsson, Evelina</t>
  </si>
  <si>
    <t>Nilsson, Frida</t>
  </si>
  <si>
    <t>Nilsson, Gustaf</t>
  </si>
  <si>
    <t>Nilsson, Henrik</t>
  </si>
  <si>
    <t>Nilsson, Ingvar</t>
  </si>
  <si>
    <t>Nilsson, Jan-Olof</t>
  </si>
  <si>
    <t>Nilsson, Joanna</t>
  </si>
  <si>
    <t>Nilsson, Johan</t>
  </si>
  <si>
    <t>Nilsson, Jonatan</t>
  </si>
  <si>
    <t>Nilsson, Josefina</t>
  </si>
  <si>
    <t>Nilsson, Karin</t>
  </si>
  <si>
    <t>Nilsson Lannerstedt, Katarina</t>
  </si>
  <si>
    <t>Nilsson, Lars</t>
  </si>
  <si>
    <t>Nilsson, Lars-Olof</t>
  </si>
  <si>
    <t>Nilsson, Leif</t>
  </si>
  <si>
    <t>Nilsson, Lennart</t>
  </si>
  <si>
    <t>Nilsson, Linda</t>
  </si>
  <si>
    <t>Nilsson, Maj-Britt</t>
  </si>
  <si>
    <t>Nilsson, Marcus</t>
  </si>
  <si>
    <t>Nilsson, Martin</t>
  </si>
  <si>
    <t>Nilsson, Mats</t>
  </si>
  <si>
    <t>Nilsson, Mattias</t>
  </si>
  <si>
    <t>Nilsson, Max</t>
  </si>
  <si>
    <t>Nilsson, Mikael</t>
  </si>
  <si>
    <t>Nilsson, Philip</t>
  </si>
  <si>
    <t>Nilsson, Rickard</t>
  </si>
  <si>
    <t>Nilsson, Sara</t>
  </si>
  <si>
    <t>Nilsson Schultz, Mikaela</t>
  </si>
  <si>
    <t>Nilsson, Sebastian</t>
  </si>
  <si>
    <t>Nilsson, Sofie</t>
  </si>
  <si>
    <t>Nilsson Ståhl, Max</t>
  </si>
  <si>
    <t>Nilsson, Susanne</t>
  </si>
  <si>
    <t>Nilsson, Thomas</t>
  </si>
  <si>
    <t>Nilsson, Tobias</t>
  </si>
  <si>
    <t>Nimbehalli Gangadhar, Charan</t>
  </si>
  <si>
    <t>Nimpamya, Jane</t>
  </si>
  <si>
    <t>Niregård, Tomas</t>
  </si>
  <si>
    <t>Nireus, Tommy</t>
  </si>
  <si>
    <t>Nisell, Samuel</t>
  </si>
  <si>
    <t>Nissen, Linus</t>
  </si>
  <si>
    <t>Nisserud Nazary, Fredrik</t>
  </si>
  <si>
    <t>Nkonde, Edson</t>
  </si>
  <si>
    <t>Nkonde, Mathews</t>
  </si>
  <si>
    <t>Nkosa, Jonathan</t>
  </si>
  <si>
    <t>Nnko, Martha</t>
  </si>
  <si>
    <t>Nobelius, Dennis</t>
  </si>
  <si>
    <t>Nobuo, Sano</t>
  </si>
  <si>
    <t>Nohse, Niels</t>
  </si>
  <si>
    <t>Nokrach, Lena</t>
  </si>
  <si>
    <t>Noor, Hina</t>
  </si>
  <si>
    <t>Noori, Jasmin</t>
  </si>
  <si>
    <t>Norberg, Erik</t>
  </si>
  <si>
    <t>Norberg, Maria</t>
  </si>
  <si>
    <t>Norberg, Nicklas</t>
  </si>
  <si>
    <t>Norbäck, Pehr-Johan</t>
  </si>
  <si>
    <t>Nord, David</t>
  </si>
  <si>
    <t>Nord, Erik</t>
  </si>
  <si>
    <t>Nordahl, Patrik</t>
  </si>
  <si>
    <t>Nordahl, Thomas</t>
  </si>
  <si>
    <t>Nordell, Bo</t>
  </si>
  <si>
    <t>Nordén, Anisa</t>
  </si>
  <si>
    <t>Nordén, Peter</t>
  </si>
  <si>
    <t>Nordenstam, Tore</t>
  </si>
  <si>
    <t>Nordenström, Daniel</t>
  </si>
  <si>
    <t>Norder, Petter</t>
  </si>
  <si>
    <t>Nordeson, Stig</t>
  </si>
  <si>
    <t>Nordgreen, Thomas</t>
  </si>
  <si>
    <t>Nordgren, Max</t>
  </si>
  <si>
    <t>Nordhaus, William</t>
  </si>
  <si>
    <t>Nordin, Christopher</t>
  </si>
  <si>
    <t>Nordin, Niklas</t>
  </si>
  <si>
    <t>Nordlander, Patrik</t>
  </si>
  <si>
    <t>Nordling, Annea</t>
  </si>
  <si>
    <t>Nordlund, Johanna</t>
  </si>
  <si>
    <t>Nordlöf, Denise</t>
  </si>
  <si>
    <t>Nordlöf, Johanna</t>
  </si>
  <si>
    <t>Nordman, Kristian</t>
  </si>
  <si>
    <t>Nordmark, Elin Maria Karoline</t>
  </si>
  <si>
    <t>Nordstrand, Anders D</t>
  </si>
  <si>
    <t>Nordstrand, Daniel</t>
  </si>
  <si>
    <t>Nordstrand, Emma</t>
  </si>
  <si>
    <t>Nordström, Emilia</t>
  </si>
  <si>
    <t>Nordström, Fredrik</t>
  </si>
  <si>
    <t>Nordström, Josefin</t>
  </si>
  <si>
    <t>Nordzell, Anita</t>
  </si>
  <si>
    <t>Norell Bergendahl, Anders</t>
  </si>
  <si>
    <t>Norell Bergendahl, Anna</t>
  </si>
  <si>
    <t>Norell Bergendahl, Margareta E B</t>
  </si>
  <si>
    <t>Norell, Björn</t>
  </si>
  <si>
    <t>Norell, Emil</t>
  </si>
  <si>
    <t>Norell, Jonas</t>
  </si>
  <si>
    <t>Norell, Sofia</t>
  </si>
  <si>
    <t>Norén, Fredrik</t>
  </si>
  <si>
    <t>Norén, Isabella</t>
  </si>
  <si>
    <t>Norén, Mattias</t>
  </si>
  <si>
    <t>Norén, Michael</t>
  </si>
  <si>
    <t>Norin Lindgren, Anna-Karin</t>
  </si>
  <si>
    <t>Norinder, Mikael</t>
  </si>
  <si>
    <t>Norman, Jesper</t>
  </si>
  <si>
    <t>Norrby, Niklas</t>
  </si>
  <si>
    <t>Norrhem, Svante</t>
  </si>
  <si>
    <t>Norrman, Jenny</t>
  </si>
  <si>
    <t>Nortier, Patrice</t>
  </si>
  <si>
    <t>Nosko, Oleksii</t>
  </si>
  <si>
    <t>Notstam, Anton</t>
  </si>
  <si>
    <t>Notten, Joseph</t>
  </si>
  <si>
    <t>Novotny, Michael</t>
  </si>
  <si>
    <t>Nowacki, Jan-Erik A</t>
  </si>
  <si>
    <t>Nowak, Felix Emanuel</t>
  </si>
  <si>
    <t>Nowak Karlström, Klaudia Marianna</t>
  </si>
  <si>
    <t>Nudel, Benjamin</t>
  </si>
  <si>
    <t>Nurmos, Ville</t>
  </si>
  <si>
    <t>Nuur, Cali</t>
  </si>
  <si>
    <t>Nwapa, Bede</t>
  </si>
  <si>
    <t>Nybacka, Mikael</t>
  </si>
  <si>
    <t>Nyberg, Aina</t>
  </si>
  <si>
    <t>Nyberg, Björn</t>
  </si>
  <si>
    <t>Nyberg, Eric</t>
  </si>
  <si>
    <t>Nyberg, Mattias</t>
  </si>
  <si>
    <t>Nyberg, Mikael</t>
  </si>
  <si>
    <t>Nyborg, Lars</t>
  </si>
  <si>
    <t>Nycander, Lovisa</t>
  </si>
  <si>
    <t>Nydahl, Oskar</t>
  </si>
  <si>
    <t>Nygren, Johan</t>
  </si>
  <si>
    <t>Nygårds, Susanna</t>
  </si>
  <si>
    <t>Nykvist, Annelie</t>
  </si>
  <si>
    <t>Nylander, Therese</t>
  </si>
  <si>
    <t>Nylén, Erik</t>
  </si>
  <si>
    <t>Nylén, Johanna</t>
  </si>
  <si>
    <t>Nylén, Per</t>
  </si>
  <si>
    <t>Nylén, Sofia</t>
  </si>
  <si>
    <t>Nylén, Ulrica</t>
  </si>
  <si>
    <t>Nylinder, Jenny</t>
  </si>
  <si>
    <t>Nylund, Erland</t>
  </si>
  <si>
    <t>Nylund, Jörgen</t>
  </si>
  <si>
    <t>Nylund, Liz-Marie</t>
  </si>
  <si>
    <t>Nyqvist, Olof</t>
  </si>
  <si>
    <t>Nyström, Kristina</t>
  </si>
  <si>
    <t>Nyström Ol-Ers, Per</t>
  </si>
  <si>
    <t>Nützel, Marina</t>
  </si>
  <si>
    <t>Näreskog, Hans</t>
  </si>
  <si>
    <t>Näslund, Marcus</t>
  </si>
  <si>
    <t>Näslund, Markus</t>
  </si>
  <si>
    <t>Näsman, Amanda</t>
  </si>
  <si>
    <t>Näsström, Petra</t>
  </si>
  <si>
    <t>Nätterlund, Lina</t>
  </si>
  <si>
    <t>O Toole, Annemarie</t>
  </si>
  <si>
    <t>Oak, Jeong Jung</t>
  </si>
  <si>
    <t>Obel, Fredrik</t>
  </si>
  <si>
    <t>Oborski, Przemyslaw Jan</t>
  </si>
  <si>
    <t>Ociepa, Tomasz</t>
  </si>
  <si>
    <t>O`Conell, John</t>
  </si>
  <si>
    <t>Odelberg, Linda</t>
  </si>
  <si>
    <t>Odell, Anders</t>
  </si>
  <si>
    <t>Odell, Richard</t>
  </si>
  <si>
    <t>Odelmalm, Sofia</t>
  </si>
  <si>
    <t>Odén, Hanna</t>
  </si>
  <si>
    <t>Odenbrand Linder, Anna</t>
  </si>
  <si>
    <t>Odenrick, Per</t>
  </si>
  <si>
    <t>Odenthal, Hans-Jürgen</t>
  </si>
  <si>
    <t>Odestad, Staffan</t>
  </si>
  <si>
    <t>Odhnoff, Jan</t>
  </si>
  <si>
    <t>Odland, Fanny</t>
  </si>
  <si>
    <t>Odnoletkova, Natalia</t>
  </si>
  <si>
    <t>Odqvist, Anna</t>
  </si>
  <si>
    <t>Odqvist, Joakim</t>
  </si>
  <si>
    <t>Ohannessian, Roupen</t>
  </si>
  <si>
    <t>Ohlsén, Karin</t>
  </si>
  <si>
    <t>Ohlson, Martin</t>
  </si>
  <si>
    <t>Ohlsson, Anders</t>
  </si>
  <si>
    <t>Ohlsson, Daniel</t>
  </si>
  <si>
    <t>Ohlsson, Fredrik</t>
  </si>
  <si>
    <t>Ohlsson, Kjell</t>
  </si>
  <si>
    <t>Ohlsson, Siewert</t>
  </si>
  <si>
    <t>Ohlsson, Simon</t>
  </si>
  <si>
    <t>Ohlsson-Keisu, Nancy</t>
  </si>
  <si>
    <t>Oinas, Päivi</t>
  </si>
  <si>
    <t>Ok Hynell, Christofer</t>
  </si>
  <si>
    <t>Okwir, Simon</t>
  </si>
  <si>
    <t>Olausson, Jessica</t>
  </si>
  <si>
    <t>Olby, Linnea</t>
  </si>
  <si>
    <t>Olby, Per</t>
  </si>
  <si>
    <t>Oldenburg, Johnny</t>
  </si>
  <si>
    <t>Olevik, Josefin</t>
  </si>
  <si>
    <t>Olhager, Jan</t>
  </si>
  <si>
    <t>Olheim, Gustav</t>
  </si>
  <si>
    <t>Olin, Matilda</t>
  </si>
  <si>
    <t>Oliver, Julien</t>
  </si>
  <si>
    <t>Ollinger, Dominique</t>
  </si>
  <si>
    <t>Olofsson, Helene</t>
  </si>
  <si>
    <t>Olofsson, Johan</t>
  </si>
  <si>
    <t>Olofsson Olofsson, Lena</t>
  </si>
  <si>
    <t>Olofsson, Thomas</t>
  </si>
  <si>
    <t>Olofsson, Ulf</t>
  </si>
  <si>
    <t>Olovsson, Conny</t>
  </si>
  <si>
    <t>Olsén, Ludvig</t>
  </si>
  <si>
    <t>Olshäll, Anna</t>
  </si>
  <si>
    <t>Olson, Gregory</t>
  </si>
  <si>
    <t>Olsson, Adam</t>
  </si>
  <si>
    <t>Olsson, Alexander</t>
  </si>
  <si>
    <t>Olsson, Anders</t>
  </si>
  <si>
    <t>Olsson, Anna</t>
  </si>
  <si>
    <t>Olsson, Claudia</t>
  </si>
  <si>
    <t>Olsson, Ebba</t>
  </si>
  <si>
    <t>Olsson, Elisabet</t>
  </si>
  <si>
    <t>Olsson, Fredrik</t>
  </si>
  <si>
    <t>Olsson, Halina</t>
  </si>
  <si>
    <t>Olsson, Hampus</t>
  </si>
  <si>
    <t>Olsson, Henning</t>
  </si>
  <si>
    <t>Olsson, Håkan</t>
  </si>
  <si>
    <t>Olsson, Ingrid</t>
  </si>
  <si>
    <t>Olsson, Iréne</t>
  </si>
  <si>
    <t>Olsson, Joakim</t>
  </si>
  <si>
    <t>Olsson, Johanna</t>
  </si>
  <si>
    <t>Olsson, Jonas</t>
  </si>
  <si>
    <t>Olsson, Lars</t>
  </si>
  <si>
    <t>Olsson, Linnéa</t>
  </si>
  <si>
    <t>Olsson, Malin</t>
  </si>
  <si>
    <t>Olsson, Marcus</t>
  </si>
  <si>
    <t>Olsson, Mikael</t>
  </si>
  <si>
    <t>Olsson, Monika</t>
  </si>
  <si>
    <t>Olsson, Nicholas</t>
  </si>
  <si>
    <t>Olsson, Niklas</t>
  </si>
  <si>
    <t>Olsson, Patrik</t>
  </si>
  <si>
    <t>Olsson, Sara</t>
  </si>
  <si>
    <t>Olsson, Tom</t>
  </si>
  <si>
    <t>Olsson, Ulf</t>
  </si>
  <si>
    <t>Olsson, Ulrika</t>
  </si>
  <si>
    <t>Olupot, Peter</t>
  </si>
  <si>
    <t>Omadova, Nicole</t>
  </si>
  <si>
    <t>Onorati, Angelo</t>
  </si>
  <si>
    <t>Onori, Alwyn</t>
  </si>
  <si>
    <t>Onori, Cora</t>
  </si>
  <si>
    <t>Onori, Mauro A</t>
  </si>
  <si>
    <t>Onsbring Gustafson, Carolina</t>
  </si>
  <si>
    <t>Orbéus, Lina</t>
  </si>
  <si>
    <t>Ordieres Mere, Joaquin Bienvenido</t>
  </si>
  <si>
    <t>Orlov, Victor</t>
  </si>
  <si>
    <t>Ornerud, Jesper</t>
  </si>
  <si>
    <t>Orre, Adam</t>
  </si>
  <si>
    <t>Orrling, Stefan</t>
  </si>
  <si>
    <t>Orrmell Beckius, Rika</t>
  </si>
  <si>
    <t>Orrmo, Josefin</t>
  </si>
  <si>
    <t>Ortiz Marcos, Maria Isabel</t>
  </si>
  <si>
    <t>Orton, Ebba</t>
  </si>
  <si>
    <t>Orve, Elisabeth</t>
  </si>
  <si>
    <t>Orve, Karin</t>
  </si>
  <si>
    <t>Osbakk, Alexander</t>
  </si>
  <si>
    <t>Oscarsson, Joakim</t>
  </si>
  <si>
    <t>Osman, Nada</t>
  </si>
  <si>
    <t>Osoria Fernandez, Angel</t>
  </si>
  <si>
    <t>Ostrovski, Oleg</t>
  </si>
  <si>
    <t>Oswald, Ulrich</t>
  </si>
  <si>
    <t>Ottosson, Simon</t>
  </si>
  <si>
    <t>Ouchen, Suliman</t>
  </si>
  <si>
    <t>Overödder, Kerstin</t>
  </si>
  <si>
    <t>Ozogul, Beyza</t>
  </si>
  <si>
    <t>Pacini, Henrique</t>
  </si>
  <si>
    <t>Packendorff, Johann</t>
  </si>
  <si>
    <t>Paczolay, Gàbor</t>
  </si>
  <si>
    <t>Paksoy, Halime</t>
  </si>
  <si>
    <t>Pál, Tamás</t>
  </si>
  <si>
    <t>Palakkat, Paul Joseph</t>
  </si>
  <si>
    <t>Palayangoda, Loshan Irnaga</t>
  </si>
  <si>
    <t>Paljak, Gergely Janos</t>
  </si>
  <si>
    <t>Pallin, Åsa</t>
  </si>
  <si>
    <t>Palm, Birgit</t>
  </si>
  <si>
    <t>Palm, Björn E</t>
  </si>
  <si>
    <t>Palm, Johan</t>
  </si>
  <si>
    <t>Palm, Kristina</t>
  </si>
  <si>
    <t>Palm, Monika</t>
  </si>
  <si>
    <t>Palm Åsman, Lage</t>
  </si>
  <si>
    <t>Palmberg, Johanna</t>
  </si>
  <si>
    <t>Palmborg, John</t>
  </si>
  <si>
    <t>Palmén, Carl</t>
  </si>
  <si>
    <t>Palmén, Marianne</t>
  </si>
  <si>
    <t>Palmert, Frans</t>
  </si>
  <si>
    <t>Palmgren, Ida</t>
  </si>
  <si>
    <t>Palmqvist, Ingrid</t>
  </si>
  <si>
    <t>Pan, Ruijun</t>
  </si>
  <si>
    <t>Panayotova-Björnbom, Emilia</t>
  </si>
  <si>
    <t>Pandis Iverot, Sofie</t>
  </si>
  <si>
    <t>Pang, Grace</t>
  </si>
  <si>
    <t>Pang, Xi</t>
  </si>
  <si>
    <t>Paniagua, Guillermo</t>
  </si>
  <si>
    <t>Panrike, Johnny</t>
  </si>
  <si>
    <t>Pantleon, Wolfgang Dietrich</t>
  </si>
  <si>
    <t>Panyiczky, Peter Zoltan</t>
  </si>
  <si>
    <t>Papadopoulos, Ioannis</t>
  </si>
  <si>
    <t>Papadopoulos, Jannis</t>
  </si>
  <si>
    <t>Papalexandrou, Marios</t>
  </si>
  <si>
    <t>Papinski, Marcus</t>
  </si>
  <si>
    <t>Pappis, Ioannis</t>
  </si>
  <si>
    <t>Parajuli, Shovita Mainali</t>
  </si>
  <si>
    <t>Parasnis, Viktor</t>
  </si>
  <si>
    <t>Pardo Martinez, Clara Inez</t>
  </si>
  <si>
    <t>Parekh, Vishal</t>
  </si>
  <si>
    <t>Park, Jo Hyun</t>
  </si>
  <si>
    <t>Parosh, Paiman</t>
  </si>
  <si>
    <t>Parpis, Lucas</t>
  </si>
  <si>
    <t>Parraguez, Soledad</t>
  </si>
  <si>
    <t>Parseh, Masoumeh</t>
  </si>
  <si>
    <t>Parswald, Annika</t>
  </si>
  <si>
    <t>Parthasarathy, Sukesh Rohith</t>
  </si>
  <si>
    <t>Partin, Patrik</t>
  </si>
  <si>
    <t>Parvu, Sorin</t>
  </si>
  <si>
    <t>Pasaoglu, Mehmet Emin</t>
  </si>
  <si>
    <t>Paschereit, Christian Oliver</t>
  </si>
  <si>
    <t>Passerone, Alberto</t>
  </si>
  <si>
    <t>Pastoriza, Garbriella</t>
  </si>
  <si>
    <t>Pasupuleti, Kirti Teja</t>
  </si>
  <si>
    <t>Patel, Tanvi</t>
  </si>
  <si>
    <t>Pathirana, Prasad Mohan</t>
  </si>
  <si>
    <t>Patil, Dhiraj</t>
  </si>
  <si>
    <t>Paulson, Lotta</t>
  </si>
  <si>
    <t>Paulson, Malin</t>
  </si>
  <si>
    <t>Paulson, Margareta</t>
  </si>
  <si>
    <t>Paulson, Therese</t>
  </si>
  <si>
    <t>Paulson, Torbjörn</t>
  </si>
  <si>
    <t>Paulson, Torsten</t>
  </si>
  <si>
    <t>Paulsson, Gunilla</t>
  </si>
  <si>
    <t>Paulsson Hedman, Emrik</t>
  </si>
  <si>
    <t>Paulsson, Håkan</t>
  </si>
  <si>
    <t>Paulsson, Linnea</t>
  </si>
  <si>
    <t>Paulsson, Rolf</t>
  </si>
  <si>
    <t>Pavez Flores, Rene</t>
  </si>
  <si>
    <t>Pavlov, Nikolay</t>
  </si>
  <si>
    <t>Pawlak-Kruczek, Halina</t>
  </si>
  <si>
    <t>Paxton, Anthony</t>
  </si>
  <si>
    <t>Payandeh Dari Nejad, Mostafa</t>
  </si>
  <si>
    <t>Pechsiri, Joseph Santhi</t>
  </si>
  <si>
    <t>Pecorari, Diane</t>
  </si>
  <si>
    <t>Pedersen, Jens</t>
  </si>
  <si>
    <t>Pedreira Carabel, Carlos Javier</t>
  </si>
  <si>
    <t>Pegert, Göran</t>
  </si>
  <si>
    <t>Pehrson, Petter</t>
  </si>
  <si>
    <t>Peighambari, Kaveh</t>
  </si>
  <si>
    <t>Peighami, Pouya</t>
  </si>
  <si>
    <t>Peil, Oleg</t>
  </si>
  <si>
    <t>Pejryd, Lars</t>
  </si>
  <si>
    <t>Pellegrini, Luisa</t>
  </si>
  <si>
    <t>Peloza, John</t>
  </si>
  <si>
    <t>Pemer, Frida</t>
  </si>
  <si>
    <t>Peña Balderrama, Jenny Gabriela</t>
  </si>
  <si>
    <t>Pena Baldettama, Jenny Gabriela</t>
  </si>
  <si>
    <t>Pena, Daniel</t>
  </si>
  <si>
    <t>Pendrill, Leslie</t>
  </si>
  <si>
    <t>Peng, Li</t>
  </si>
  <si>
    <t>Pensini, Alessandro</t>
  </si>
  <si>
    <t>Pereira De Moraes, Felicia</t>
  </si>
  <si>
    <t>Pereira Ramos, Eunice Pereira</t>
  </si>
  <si>
    <t>Pereverza, Kateryna</t>
  </si>
  <si>
    <t>Pergament, Richard</t>
  </si>
  <si>
    <t>Perna, Andrea</t>
  </si>
  <si>
    <t>Pernehagen, Beatrice</t>
  </si>
  <si>
    <t>Pernestål Brenden, Anna</t>
  </si>
  <si>
    <t>Peronius, Harry</t>
  </si>
  <si>
    <t>Pers, Axel</t>
  </si>
  <si>
    <t>Perslow, Sofie</t>
  </si>
  <si>
    <t>Persona, Alessandro</t>
  </si>
  <si>
    <t>Persson, Anton</t>
  </si>
  <si>
    <t>Persson, Börje</t>
  </si>
  <si>
    <t>Persson, Clas</t>
  </si>
  <si>
    <t>Persson, Emil</t>
  </si>
  <si>
    <t>Persson, Göran</t>
  </si>
  <si>
    <t>Persson Hedin, Olivia</t>
  </si>
  <si>
    <t>Persson, Henry</t>
  </si>
  <si>
    <t>Persson Håstlund, Pontus</t>
  </si>
  <si>
    <t>Persson, Jan-Gunnar A</t>
  </si>
  <si>
    <t>Persson, Joel</t>
  </si>
  <si>
    <t>Persson, Johan</t>
  </si>
  <si>
    <t>Persson, Jonas</t>
  </si>
  <si>
    <t>Persson, Josefin</t>
  </si>
  <si>
    <t>Persson, Karolin</t>
  </si>
  <si>
    <t>Persson, Leif</t>
  </si>
  <si>
    <t>Persson, Lena</t>
  </si>
  <si>
    <t>Persson, Lennart K</t>
  </si>
  <si>
    <t>Persson, Linn</t>
  </si>
  <si>
    <t>Persson, Magnus</t>
  </si>
  <si>
    <t>Persson, Milivoj</t>
  </si>
  <si>
    <t>Persson, Per Olof</t>
  </si>
  <si>
    <t>Persson, Stefan</t>
  </si>
  <si>
    <t>Peters, Bettina</t>
  </si>
  <si>
    <t>Peters, Heinz Jörgen</t>
  </si>
  <si>
    <t>Peterson, Måns</t>
  </si>
  <si>
    <t>Petersson, Elinor</t>
  </si>
  <si>
    <t>Petersson, Helene</t>
  </si>
  <si>
    <t>Petersson, Jonas</t>
  </si>
  <si>
    <t>Petersson, Karl</t>
  </si>
  <si>
    <t>Petersson, Nils F</t>
  </si>
  <si>
    <t>Petit, Leon</t>
  </si>
  <si>
    <t>Petrén, Anna</t>
  </si>
  <si>
    <t>Petrie-Repar, Paul</t>
  </si>
  <si>
    <t>Petrov, Miroslav</t>
  </si>
  <si>
    <t>Petrovic, Vanja</t>
  </si>
  <si>
    <t>Pettersson, Alexander</t>
  </si>
  <si>
    <t>Pettersson, Birgitta</t>
  </si>
  <si>
    <t>Pettersson, Carola</t>
  </si>
  <si>
    <t>Pettersson, Christina</t>
  </si>
  <si>
    <t>Pettersson, Frank</t>
  </si>
  <si>
    <t>Pettersson, Frida</t>
  </si>
  <si>
    <t>Pettersson, Ida</t>
  </si>
  <si>
    <t>Pettersson, Johan</t>
  </si>
  <si>
    <t>Pettersson, Kristoffer</t>
  </si>
  <si>
    <t>Pettersson, Leif</t>
  </si>
  <si>
    <t>Pettersson, Lena</t>
  </si>
  <si>
    <t>Pettersson, Magnus</t>
  </si>
  <si>
    <t>Pettersson, Martin</t>
  </si>
  <si>
    <t>Pettersson, Niklas</t>
  </si>
  <si>
    <t>Pettersson, Olof</t>
  </si>
  <si>
    <t>Pettersson Tillmar, Malin</t>
  </si>
  <si>
    <t>Pettersson, Tim</t>
  </si>
  <si>
    <t>Pettersson, Vivianne</t>
  </si>
  <si>
    <t>Petus, Robert</t>
  </si>
  <si>
    <t>Peyda, Elina</t>
  </si>
  <si>
    <t>Pezzullo, Claudio</t>
  </si>
  <si>
    <t>Pfrommer, Jakob</t>
  </si>
  <si>
    <t>Phal, Deovrat</t>
  </si>
  <si>
    <t>Phan, Kong</t>
  </si>
  <si>
    <t>Philipson, Mats</t>
  </si>
  <si>
    <t>Phuong, Kayan</t>
  </si>
  <si>
    <t>Pierre Nasri, Christina</t>
  </si>
  <si>
    <t>Pierre, Samuel</t>
  </si>
  <si>
    <t>Pietilä, Olli</t>
  </si>
  <si>
    <t>Pihl, Viktor</t>
  </si>
  <si>
    <t>Pilhagen, Johan</t>
  </si>
  <si>
    <t>Pineiro Högberg, Erik</t>
  </si>
  <si>
    <t>Piponniau, Sebastien</t>
  </si>
  <si>
    <t>Piric, Nedim</t>
  </si>
  <si>
    <t>Pirnazarov, Abdurasul</t>
  </si>
  <si>
    <t>Pirttiniemi, Maria</t>
  </si>
  <si>
    <t>Pisano, Giorgia</t>
  </si>
  <si>
    <t>Piscopiello, Salvatore</t>
  </si>
  <si>
    <t>Piska, Miroslav</t>
  </si>
  <si>
    <t>Pistorius, Petrus Christiaan</t>
  </si>
  <si>
    <t>Pita, Faris</t>
  </si>
  <si>
    <t>Pitt, Leyland Frederick</t>
  </si>
  <si>
    <t>Piven, Patrik</t>
  </si>
  <si>
    <t>Pizzolato, Alberto</t>
  </si>
  <si>
    <t>Plahn, Diana</t>
  </si>
  <si>
    <t>Planting, Ralf</t>
  </si>
  <si>
    <t>Platzer, Maximilian</t>
  </si>
  <si>
    <t>Plevachuk, Yuriy</t>
  </si>
  <si>
    <t>Ploss, Moritz</t>
  </si>
  <si>
    <t>Plucinski, Jerzy</t>
  </si>
  <si>
    <t>Podorson, David</t>
  </si>
  <si>
    <t>Pohl, Stefan</t>
  </si>
  <si>
    <t>Poka, Anna</t>
  </si>
  <si>
    <t>Polesie, Thomas</t>
  </si>
  <si>
    <t>Politanski, Adam</t>
  </si>
  <si>
    <t>Ponniah, Ravindran</t>
  </si>
  <si>
    <t>Ponomarev, Dmitry</t>
  </si>
  <si>
    <t>Pontén, Bengt</t>
  </si>
  <si>
    <t>Ponzio, Anna</t>
  </si>
  <si>
    <t>Popa, Christoph</t>
  </si>
  <si>
    <t>Popov, Alexander</t>
  </si>
  <si>
    <t>Popov, Valentin</t>
  </si>
  <si>
    <t>Popov, Viacheslav</t>
  </si>
  <si>
    <t>Poppi, Stefano</t>
  </si>
  <si>
    <t>Porat, Jonas</t>
  </si>
  <si>
    <t>Porfyris, Georgios</t>
  </si>
  <si>
    <t>Poromaa, Erik</t>
  </si>
  <si>
    <t>Porta, Matteo</t>
  </si>
  <si>
    <t>Portejoie, Eric</t>
  </si>
  <si>
    <t>Porter, David</t>
  </si>
  <si>
    <t>Portokallis Lagerås, Johannes</t>
  </si>
  <si>
    <t>Posner, Lars-Bertil</t>
  </si>
  <si>
    <t>Poulsen, Henning Friis</t>
  </si>
  <si>
    <t>Pousard, Rolf</t>
  </si>
  <si>
    <t>Pousette, Hedda</t>
  </si>
  <si>
    <t>Powell, Alexander</t>
  </si>
  <si>
    <t>Poyurovskiy, Leonid</t>
  </si>
  <si>
    <t>Prakash, Animesh</t>
  </si>
  <si>
    <t>Prakash, Karthik</t>
  </si>
  <si>
    <t>Prasath Karuppasamy, Arun</t>
  </si>
  <si>
    <t>Pratt, Mark</t>
  </si>
  <si>
    <t>Pregner, Johan</t>
  </si>
  <si>
    <t>Prendergast, Gerard Paul</t>
  </si>
  <si>
    <t>Pressiani, Michele</t>
  </si>
  <si>
    <t>Prestipino, Mauro</t>
  </si>
  <si>
    <t>Preuss, Josefin</t>
  </si>
  <si>
    <t>Preussner, Birgitta</t>
  </si>
  <si>
    <t>Preutz, Elisabeth</t>
  </si>
  <si>
    <t>Pribojevic, Zorica</t>
  </si>
  <si>
    <t>Prica, Stevan</t>
  </si>
  <si>
    <t>Price, Kiki</t>
  </si>
  <si>
    <t>Prins, Pontus</t>
  </si>
  <si>
    <t>Pripp, Alexandre</t>
  </si>
  <si>
    <t>Privezentseva, Svetlana</t>
  </si>
  <si>
    <t>Prosinecki, Tobias</t>
  </si>
  <si>
    <t>Pscheidl, Markus</t>
  </si>
  <si>
    <t>Pukk, Priidu</t>
  </si>
  <si>
    <t>Puksing, Häli</t>
  </si>
  <si>
    <t>Punkkinen, Marko Patrick John</t>
  </si>
  <si>
    <t>Purceno, Aluir</t>
  </si>
  <si>
    <t>Purwidi, Gregorius Kristian</t>
  </si>
  <si>
    <t>Puskoriute, Laura</t>
  </si>
  <si>
    <t>Puttige, Anjan Rao</t>
  </si>
  <si>
    <t>Pyre, Alain Henri Louis</t>
  </si>
  <si>
    <t>Pålsson, Lennart</t>
  </si>
  <si>
    <t>Pätäri, Satu</t>
  </si>
  <si>
    <t>Pääjärvi, Emelie</t>
  </si>
  <si>
    <t>Pääkkönen, Rauno Johannes</t>
  </si>
  <si>
    <t>Qadeer, Muhammad</t>
  </si>
  <si>
    <t>Qadoumi, Hamza</t>
  </si>
  <si>
    <t>Qamar, Ahsan</t>
  </si>
  <si>
    <t>Qi, Haiying</t>
  </si>
  <si>
    <t>Qian, Zhao</t>
  </si>
  <si>
    <t>Qifeng, Shu</t>
  </si>
  <si>
    <t>Qin, Haiying</t>
  </si>
  <si>
    <t>Qin, Yuanqi</t>
  </si>
  <si>
    <t>Qiu, Chen</t>
  </si>
  <si>
    <t>Qiuan, Huang</t>
  </si>
  <si>
    <t>Quintana, Julio</t>
  </si>
  <si>
    <t>Quintana Leon, Julio Eduardo</t>
  </si>
  <si>
    <t>Quinteros Condoretty, America Rocio</t>
  </si>
  <si>
    <t>Quiroga, Sebastian</t>
  </si>
  <si>
    <t>Qureshi, Tahir Naseer</t>
  </si>
  <si>
    <t>Qvarfordt, Axel</t>
  </si>
  <si>
    <t>Qvarfordt, Oskar</t>
  </si>
  <si>
    <t>Qvarnström, Staffan</t>
  </si>
  <si>
    <t>Qvarnström, Teresita Beatri</t>
  </si>
  <si>
    <t>Qvist, Staffan</t>
  </si>
  <si>
    <t>Qvistgaard Berg, Ulrika</t>
  </si>
  <si>
    <t>Radanova Tozun, Sibila Asenova</t>
  </si>
  <si>
    <t>Radetzki, Marian</t>
  </si>
  <si>
    <t>Radonja Durisic, Helena</t>
  </si>
  <si>
    <t>Rafols, Ismael</t>
  </si>
  <si>
    <t>Ragnarsson, Lars</t>
  </si>
  <si>
    <t>Rahaman, Moshiour</t>
  </si>
  <si>
    <t>Rahimi, Fariba</t>
  </si>
  <si>
    <t>Rahman, Mohammad Mizanur</t>
  </si>
  <si>
    <t>Rahman, Moksadur</t>
  </si>
  <si>
    <t>Rahman, Tasnuva</t>
  </si>
  <si>
    <t>Rahman Tumtumi, Nuzaba Tahreen</t>
  </si>
  <si>
    <t>Rai, Sweta</t>
  </si>
  <si>
    <t>Raja Durai Pandi, Azhar</t>
  </si>
  <si>
    <t>Rajagopal, Vijayaraghunathan</t>
  </si>
  <si>
    <t>Ramakrishnan, Karthik</t>
  </si>
  <si>
    <t>Ramaswamy, Vivek</t>
  </si>
  <si>
    <t>Rami, Hijjo</t>
  </si>
  <si>
    <t>Ramirez Lopez, Pavel</t>
  </si>
  <si>
    <t>Ramirez Portilla, Andres</t>
  </si>
  <si>
    <t>Ramm, Alexander</t>
  </si>
  <si>
    <t>Ramqvist, Anders</t>
  </si>
  <si>
    <t>Randahl Oskarsson, Sun</t>
  </si>
  <si>
    <t>Ranganathan, Sathees</t>
  </si>
  <si>
    <t>Ranhagen, Ulf</t>
  </si>
  <si>
    <t>Rantala, Tapio</t>
  </si>
  <si>
    <t>Rao, K Venkat</t>
  </si>
  <si>
    <t>Raposo, Francisco Jose</t>
  </si>
  <si>
    <t>Rapp, Mikael</t>
  </si>
  <si>
    <t>Rapp Ricciardi, Max</t>
  </si>
  <si>
    <t>Rasch, Linnéa</t>
  </si>
  <si>
    <t>Rasheed, Mohsin</t>
  </si>
  <si>
    <t>Rashid, Amir</t>
  </si>
  <si>
    <t>Rashid, Md. Masud-Ur-</t>
  </si>
  <si>
    <t>Rasmussen Malmberg, Elisabeth</t>
  </si>
  <si>
    <t>Rasmussen, Sara</t>
  </si>
  <si>
    <t>Ratkic, Adrian</t>
  </si>
  <si>
    <t>Rauof, Goran</t>
  </si>
  <si>
    <t>Ravantab, Aria</t>
  </si>
  <si>
    <t>Raymond, John</t>
  </si>
  <si>
    <t>Raza, Rizwan</t>
  </si>
  <si>
    <t>Razumouskii, Igor</t>
  </si>
  <si>
    <t>Razumovskii, Igor</t>
  </si>
  <si>
    <t>Razumovskiy, Vsevolod</t>
  </si>
  <si>
    <t>Reddy, Akepati Bhaskar</t>
  </si>
  <si>
    <t>Reddy, Jaya</t>
  </si>
  <si>
    <t>Reddy, Kranthi Kumar</t>
  </si>
  <si>
    <t>Redhe, Fredrik</t>
  </si>
  <si>
    <t>Redin, David</t>
  </si>
  <si>
    <t>Redmalm, Anna</t>
  </si>
  <si>
    <t>Redström, Johan</t>
  </si>
  <si>
    <t>Refors, Michael</t>
  </si>
  <si>
    <t>Regenspurg, Simona</t>
  </si>
  <si>
    <t>Regnell, Björn</t>
  </si>
  <si>
    <t>Regnell, Fredrick</t>
  </si>
  <si>
    <t>Regnström, Ola</t>
  </si>
  <si>
    <t>Regnö, Klara</t>
  </si>
  <si>
    <t>Regula, Robert</t>
  </si>
  <si>
    <t>Rehn, Alf</t>
  </si>
  <si>
    <t>Rehn Molin, Lotta</t>
  </si>
  <si>
    <t>Rehnberg, Ylva</t>
  </si>
  <si>
    <t>Rehnman, Gustav</t>
  </si>
  <si>
    <t>Rehnmark, Mikaela</t>
  </si>
  <si>
    <t>Reichardt, Eugen</t>
  </si>
  <si>
    <t>Reichel Hansen, Sabine</t>
  </si>
  <si>
    <t>Reichel, Mika</t>
  </si>
  <si>
    <t>Reichstein, Toke</t>
  </si>
  <si>
    <t>Reid, Julian</t>
  </si>
  <si>
    <t>Reifarth, Simon</t>
  </si>
  <si>
    <t>Reifeldt, Cornelia</t>
  </si>
  <si>
    <t>Reinbrand, Ellen</t>
  </si>
  <si>
    <t>Reinelöv, Josefin</t>
  </si>
  <si>
    <t>Reitberger, Göran</t>
  </si>
  <si>
    <t>Reldén, Monica</t>
  </si>
  <si>
    <t>Reljanovic, Sandra</t>
  </si>
  <si>
    <t>Ren, Jinghe</t>
  </si>
  <si>
    <t>Ren, Juan</t>
  </si>
  <si>
    <t>Renberg, Anna</t>
  </si>
  <si>
    <t>Renberg, Ulrica</t>
  </si>
  <si>
    <t>Renck Holmes, Magnus</t>
  </si>
  <si>
    <t>Repper, Elias</t>
  </si>
  <si>
    <t>Restrepo Giraldo, Jhon Dairo</t>
  </si>
  <si>
    <t>Retegan, Teodora</t>
  </si>
  <si>
    <t>Retta, Moges Ashagrie</t>
  </si>
  <si>
    <t>Reuterdahl, Otto</t>
  </si>
  <si>
    <t>Revathy Rajan, Prasath Babu</t>
  </si>
  <si>
    <t>Revay, Stephan</t>
  </si>
  <si>
    <t>Revholm, Johan</t>
  </si>
  <si>
    <t>Revoire, Vincent</t>
  </si>
  <si>
    <t>Revuelta, Jesus</t>
  </si>
  <si>
    <t>Reza Gholi, Ashkan</t>
  </si>
  <si>
    <t>Reza Safavi, Nick</t>
  </si>
  <si>
    <t>Rezapoor, Babak</t>
  </si>
  <si>
    <t>Rezende Barbosa Rapo, Nadia</t>
  </si>
  <si>
    <t>Rhenman, Elin</t>
  </si>
  <si>
    <t>Rhordo, Fatima</t>
  </si>
  <si>
    <t>Riandita, Andra</t>
  </si>
  <si>
    <t>Riaz, Fahid</t>
  </si>
  <si>
    <t>Riazanova, Anastasiia</t>
  </si>
  <si>
    <t>Riazanova, Anastasilia</t>
  </si>
  <si>
    <t>Ribbenstedt, Marcus</t>
  </si>
  <si>
    <t>Ribbing, Carl-Gustaf</t>
  </si>
  <si>
    <t>Ribeiro Da Silva, Saulo</t>
  </si>
  <si>
    <t>Ribom, Gustav</t>
  </si>
  <si>
    <t>Ribom, Henrik</t>
  </si>
  <si>
    <t>Ricchiuto Bergman, Ulla</t>
  </si>
  <si>
    <t>Richard, Frank</t>
  </si>
  <si>
    <t>Richards, Tobias</t>
  </si>
  <si>
    <t>Richter, Ann-Louise</t>
  </si>
  <si>
    <t>Richter, Manuel</t>
  </si>
  <si>
    <t>Richtnér, Anders</t>
  </si>
  <si>
    <t>Rickert, Claas</t>
  </si>
  <si>
    <t>Rickne, Annika</t>
  </si>
  <si>
    <t>Riddarström, Anne</t>
  </si>
  <si>
    <t>Rifall, Emilie</t>
  </si>
  <si>
    <t>Rignell, Cecilia</t>
  </si>
  <si>
    <t>Rignér, Johan</t>
  </si>
  <si>
    <t>Rikardsson, Eva</t>
  </si>
  <si>
    <t>Rikardsson, Karl-Bertil</t>
  </si>
  <si>
    <t>Ring, Anneli</t>
  </si>
  <si>
    <t>Ringborg, Edward</t>
  </si>
  <si>
    <t>Ringdahl, Patrik</t>
  </si>
  <si>
    <t>Ringenson, Tina</t>
  </si>
  <si>
    <t>Ringström, Anna</t>
  </si>
  <si>
    <t>Ringström, Christopher</t>
  </si>
  <si>
    <t>Ringård, Fredrik</t>
  </si>
  <si>
    <t>Risberg, Per</t>
  </si>
  <si>
    <t>Risén, Emma</t>
  </si>
  <si>
    <t>Risfelt, Ida</t>
  </si>
  <si>
    <t>Rissler, Martin</t>
  </si>
  <si>
    <t>Ritzén, Sofia</t>
  </si>
  <si>
    <t>Rivera Jové, Anna</t>
  </si>
  <si>
    <t>Rizk, Rim</t>
  </si>
  <si>
    <t>Rizko, Sissi</t>
  </si>
  <si>
    <t>Rizzoni, Giorgio</t>
  </si>
  <si>
    <t>Rmaili, Eddie</t>
  </si>
  <si>
    <t>Rmaili, George</t>
  </si>
  <si>
    <t>Robel, Dilom</t>
  </si>
  <si>
    <t>Robert, Etienne</t>
  </si>
  <si>
    <t>Robért, Markus</t>
  </si>
  <si>
    <t>Roberts, Mark John</t>
  </si>
  <si>
    <t>Robertson, Tommy</t>
  </si>
  <si>
    <t>Robin, Stephane Rene</t>
  </si>
  <si>
    <t>Robles, Roberto</t>
  </si>
  <si>
    <t>Robson, Karen</t>
  </si>
  <si>
    <t>Robson, Matthew John</t>
  </si>
  <si>
    <t>Roci, Malvina</t>
  </si>
  <si>
    <t>Rodén, Erica</t>
  </si>
  <si>
    <t>Rodgers, Lennon Patrick</t>
  </si>
  <si>
    <t>Rodhe, Henning</t>
  </si>
  <si>
    <t>Rodoni, Therese</t>
  </si>
  <si>
    <t>Rodriguez Rosado, Roberto Antonio</t>
  </si>
  <si>
    <t>Roe, Graham</t>
  </si>
  <si>
    <t>Rogberg, Bo</t>
  </si>
  <si>
    <t>Rogberg, Frida</t>
  </si>
  <si>
    <t>Rogefelt, Tobias</t>
  </si>
  <si>
    <t>Rogersten, Maria</t>
  </si>
  <si>
    <t>Rogling, Gerd</t>
  </si>
  <si>
    <t>Rogner, Holger</t>
  </si>
  <si>
    <t>Rogstrand Nyqvist, Victoria</t>
  </si>
  <si>
    <t>Rohlmann, Patrick</t>
  </si>
  <si>
    <t>Rohracher, Harald</t>
  </si>
  <si>
    <t>Rojas Tena, Carlos</t>
  </si>
  <si>
    <t>Rolando, Davide</t>
  </si>
  <si>
    <t>Roman, Johanna</t>
  </si>
  <si>
    <t>Romaner, Lorenz</t>
  </si>
  <si>
    <t>Romani, Laurence</t>
  </si>
  <si>
    <t>Romare, Emil</t>
  </si>
  <si>
    <t>Romeis, Markus</t>
  </si>
  <si>
    <t>Romejko, Robert</t>
  </si>
  <si>
    <t>Romero Carpio, Yunia</t>
  </si>
  <si>
    <t>Romson, Tomas</t>
  </si>
  <si>
    <t>Ronge, Meria Alexa</t>
  </si>
  <si>
    <t>Ronkainen, Helena</t>
  </si>
  <si>
    <t>Roos, Arne</t>
  </si>
  <si>
    <t>Roos, Erik</t>
  </si>
  <si>
    <t>Roos, Fredrik</t>
  </si>
  <si>
    <t>Roos, Martin</t>
  </si>
  <si>
    <t>Rooth, Elisabeth</t>
  </si>
  <si>
    <t>Rooth, Lars</t>
  </si>
  <si>
    <t>Ropo, Matti</t>
  </si>
  <si>
    <t>Roque Diaz, Pablo</t>
  </si>
  <si>
    <t>Rosa, Luiz Pinguelli</t>
  </si>
  <si>
    <t>Rosander, Håkan</t>
  </si>
  <si>
    <t>Rosander, Marie</t>
  </si>
  <si>
    <t>Rose, Linda</t>
  </si>
  <si>
    <t>Roselius, Johannes</t>
  </si>
  <si>
    <t>Rosell, Lilian</t>
  </si>
  <si>
    <t>Rosén, Arne</t>
  </si>
  <si>
    <t>Rosén, Cajsa</t>
  </si>
  <si>
    <t>Rosén, Erik</t>
  </si>
  <si>
    <t>Rosén Hallsten, Markus</t>
  </si>
  <si>
    <t>Rosén, Josefin</t>
  </si>
  <si>
    <t>Rosén, Rebecca</t>
  </si>
  <si>
    <t>Rosenberg, Carolina</t>
  </si>
  <si>
    <t>Rosenblad, Christian</t>
  </si>
  <si>
    <t>Rosendahl, Lasse</t>
  </si>
  <si>
    <t>Rosfors, Daniel</t>
  </si>
  <si>
    <t>Roshanghias, Daniel</t>
  </si>
  <si>
    <t>Rossetto, Luisa</t>
  </si>
  <si>
    <t>Rossi, Cristina</t>
  </si>
  <si>
    <t>Rosta, Stéphanie</t>
  </si>
  <si>
    <t>Roswall, Olof</t>
  </si>
  <si>
    <t>Roth, Ann-Katrine</t>
  </si>
  <si>
    <t>Roth, Bernhard</t>
  </si>
  <si>
    <t>Roussel, Jean-Claude</t>
  </si>
  <si>
    <t>Roux, Julien</t>
  </si>
  <si>
    <t>Rowshanzadeh, Reza</t>
  </si>
  <si>
    <t>Royen, Hugo</t>
  </si>
  <si>
    <t>Royen, Malcolm</t>
  </si>
  <si>
    <t>Ruan, Jing-Ming</t>
  </si>
  <si>
    <t>Ruban, Andrei</t>
  </si>
  <si>
    <t>Rubinsson, Jonas</t>
  </si>
  <si>
    <t>Rubio Rodriguez, Manuel Alejandro</t>
  </si>
  <si>
    <t>Rucker, Alexandre</t>
  </si>
  <si>
    <t>Ruda, Johanna</t>
  </si>
  <si>
    <t>Rudberg, Martin</t>
  </si>
  <si>
    <t>Rudberg, Zacharias</t>
  </si>
  <si>
    <t>Rude, Hampus</t>
  </si>
  <si>
    <t>Rudholm, Niklas</t>
  </si>
  <si>
    <t>Ruin, Hans</t>
  </si>
  <si>
    <t>Runberger, Jonas</t>
  </si>
  <si>
    <t>Rundqvist, Bengt</t>
  </si>
  <si>
    <t>Rundström, Marcus</t>
  </si>
  <si>
    <t>Runefelt Tönisson, Meidi</t>
  </si>
  <si>
    <t>Runestam, Jakob</t>
  </si>
  <si>
    <t>Runngren, Björn</t>
  </si>
  <si>
    <t>Runnquist, Camilla</t>
  </si>
  <si>
    <t>Runsten, Anna</t>
  </si>
  <si>
    <t>Rusanen, Rita</t>
  </si>
  <si>
    <t>Ruthberg, Richard</t>
  </si>
  <si>
    <t>Rutherfords, Sarah Jane</t>
  </si>
  <si>
    <t>Rydahl, Anders</t>
  </si>
  <si>
    <t>Rydberg, Henrik</t>
  </si>
  <si>
    <t>Rydbert, Erik</t>
  </si>
  <si>
    <t>Rydgren, Eleonora</t>
  </si>
  <si>
    <t>Rydh, Andreas</t>
  </si>
  <si>
    <t>Ryding, Anna</t>
  </si>
  <si>
    <t>Ryding, Cecilia</t>
  </si>
  <si>
    <t>Rydquist, Melissa</t>
  </si>
  <si>
    <t>Rydstad, Malena</t>
  </si>
  <si>
    <t>Rylander, Lina</t>
  </si>
  <si>
    <t>Ryman, Filip</t>
  </si>
  <si>
    <t>Rynde, David</t>
  </si>
  <si>
    <t>Rytilahti, Sanna</t>
  </si>
  <si>
    <t>Rytterbro, Jon</t>
  </si>
  <si>
    <t>Råsander, Mikael</t>
  </si>
  <si>
    <t>Råsbrant, Jonas</t>
  </si>
  <si>
    <t>Rämö, Hans</t>
  </si>
  <si>
    <t>Rökke, Nils</t>
  </si>
  <si>
    <t>Rönnberg, Oskar</t>
  </si>
  <si>
    <t>Rönnlund, Beatrice</t>
  </si>
  <si>
    <t>Rörström, Carl-Christian</t>
  </si>
  <si>
    <t>Sa, Baisheng</t>
  </si>
  <si>
    <t>Saadatfar, Bahram</t>
  </si>
  <si>
    <t>Saadi Failali, Nawfal</t>
  </si>
  <si>
    <t>Saatchi, Sam</t>
  </si>
  <si>
    <t>Sabelström, Nils</t>
  </si>
  <si>
    <t>Sabir Tairlbahre, Jasmin</t>
  </si>
  <si>
    <t>Saborit Rojas, Enrique</t>
  </si>
  <si>
    <t>Sacchet, Christian</t>
  </si>
  <si>
    <t>Sacha, Jan Michal</t>
  </si>
  <si>
    <t>Sachajdak, Andrzej</t>
  </si>
  <si>
    <t>Sachnikas, Nikolas</t>
  </si>
  <si>
    <t>Sack, Johan Gabriel</t>
  </si>
  <si>
    <t>Sadeghi, Nasim</t>
  </si>
  <si>
    <t>Sadik, Muhsin Ibrahim</t>
  </si>
  <si>
    <t>Sadiq, Mohammed</t>
  </si>
  <si>
    <t>Saez Garcia, Aitor</t>
  </si>
  <si>
    <t>Safa, Meer</t>
  </si>
  <si>
    <t>Safavi Nick, Seyed Arash</t>
  </si>
  <si>
    <t>Safavi Nick, Seyed Reza</t>
  </si>
  <si>
    <t>Saffari Pour, Mohsen</t>
  </si>
  <si>
    <t>Saggu, Muhammed</t>
  </si>
  <si>
    <t>Sagi, Szilvia</t>
  </si>
  <si>
    <t>Sagström, Johan</t>
  </si>
  <si>
    <t>Saha, Ranjan</t>
  </si>
  <si>
    <t>Sahin, Ceren</t>
  </si>
  <si>
    <t>Sahlberg, Bengt</t>
  </si>
  <si>
    <t>Sahlin, Carl</t>
  </si>
  <si>
    <t>Sahlin, Jakob</t>
  </si>
  <si>
    <t>Sahlin, Linnea</t>
  </si>
  <si>
    <t>Sahlsten, André</t>
  </si>
  <si>
    <t>Sahlsten, Minna</t>
  </si>
  <si>
    <t>Sahlström, Henrik</t>
  </si>
  <si>
    <t>Saiedi, Hamed</t>
  </si>
  <si>
    <t>Sakala, Saukani</t>
  </si>
  <si>
    <t>Saks, Matthew</t>
  </si>
  <si>
    <t>Salame, Maya</t>
  </si>
  <si>
    <t>Salazar Alvarez, German</t>
  </si>
  <si>
    <t>Saleem, Adil</t>
  </si>
  <si>
    <t>Saleem, Saud</t>
  </si>
  <si>
    <t>Saleh Ebrahimi, Delara</t>
  </si>
  <si>
    <t>Salehi-Sangari, Esmail</t>
  </si>
  <si>
    <t>Salehzadeh, Kourosh</t>
  </si>
  <si>
    <t>Salenstedt Linder, Kristina</t>
  </si>
  <si>
    <t>Salgård, Kajsa</t>
  </si>
  <si>
    <t>Sallmén, Peter</t>
  </si>
  <si>
    <t>Sallnäs, Johan</t>
  </si>
  <si>
    <t>Salmasi, Armin</t>
  </si>
  <si>
    <t>Salmonsson, Elin</t>
  </si>
  <si>
    <t>Salokanto, Tom</t>
  </si>
  <si>
    <t>Salomo, Soren</t>
  </si>
  <si>
    <t>Salomon Popa, Marianne</t>
  </si>
  <si>
    <t>Salomonsson, Anna</t>
  </si>
  <si>
    <t>Salomonsson, Hans</t>
  </si>
  <si>
    <t>Salomonsson, Johanna</t>
  </si>
  <si>
    <t>Salsinha Neves, Pedro</t>
  </si>
  <si>
    <t>Samak, Sakarias</t>
  </si>
  <si>
    <t>Samara, Dalya</t>
  </si>
  <si>
    <t>Samavati, Mahrokh</t>
  </si>
  <si>
    <t>Samir Muhalhal Subuh, Kousay</t>
  </si>
  <si>
    <t>Samlin, Hanna</t>
  </si>
  <si>
    <t>Samoteev, Dmitri</t>
  </si>
  <si>
    <t>Samoteeva, Oxana</t>
  </si>
  <si>
    <t>Samuel, Victor</t>
  </si>
  <si>
    <t>Samuelsson, Emelie</t>
  </si>
  <si>
    <t>Samuelsson, Kajsa</t>
  </si>
  <si>
    <t>Samuelsson, Peder</t>
  </si>
  <si>
    <t>Samuelsson, Sofia</t>
  </si>
  <si>
    <t>San Agustin, Javier</t>
  </si>
  <si>
    <t>Sanad, Mustafa</t>
  </si>
  <si>
    <t>Sanches Pereira, Alessandro</t>
  </si>
  <si>
    <t>Sanchez Martinez, David</t>
  </si>
  <si>
    <t>Sand, Tommy</t>
  </si>
  <si>
    <t>Sandahl, Helena</t>
  </si>
  <si>
    <t>Sandahl, Jonny</t>
  </si>
  <si>
    <t>Sandberg, A O Björn</t>
  </si>
  <si>
    <t>Sandberg, Anders</t>
  </si>
  <si>
    <t>Sandberg, Anja</t>
  </si>
  <si>
    <t>Sandberg, Hilda</t>
  </si>
  <si>
    <t>Sandberg, Joakim</t>
  </si>
  <si>
    <t>Sandberg, Jonatan</t>
  </si>
  <si>
    <t>Sandberg, Karin</t>
  </si>
  <si>
    <t>Sandberg, Nils</t>
  </si>
  <si>
    <t>Sandberg, Teresia</t>
  </si>
  <si>
    <t>Sandberg, Thomas</t>
  </si>
  <si>
    <t>Sande, Philip</t>
  </si>
  <si>
    <t>Sandeep, Nagar</t>
  </si>
  <si>
    <t>Sandegård, Björn</t>
  </si>
  <si>
    <t>Sandegård, Fredrik</t>
  </si>
  <si>
    <t>Sandelin Kontos, Elisabet</t>
  </si>
  <si>
    <t>Sandell, Marcus</t>
  </si>
  <si>
    <t>Sandell, Mikael</t>
  </si>
  <si>
    <t>Sandén, Anna</t>
  </si>
  <si>
    <t>Sandén, Björn</t>
  </si>
  <si>
    <t>Sandén, Irja</t>
  </si>
  <si>
    <t>Sandgren, Aljona</t>
  </si>
  <si>
    <t>Sandin, Gunnar</t>
  </si>
  <si>
    <t>Sandmark, Marcus</t>
  </si>
  <si>
    <t>Sandomirskaja, Irina</t>
  </si>
  <si>
    <t>Sandqvist, Joakim</t>
  </si>
  <si>
    <t>Sandström, Christian</t>
  </si>
  <si>
    <t>Sandström, Gustav</t>
  </si>
  <si>
    <t>Sandström, Malin</t>
  </si>
  <si>
    <t>Sandström, Rolf</t>
  </si>
  <si>
    <t>Sandström, Ulf</t>
  </si>
  <si>
    <t>Sanne, Christer</t>
  </si>
  <si>
    <t>Sanne, David</t>
  </si>
  <si>
    <t>Sanne, Johan M</t>
  </si>
  <si>
    <t>Santiso Borrazas, Erik Emilio</t>
  </si>
  <si>
    <t>Santos Martin, Raul</t>
  </si>
  <si>
    <t>Sanz Campo, Silvia</t>
  </si>
  <si>
    <t>Sanz, Diego</t>
  </si>
  <si>
    <t>Sanz Luengo, Antonio</t>
  </si>
  <si>
    <t>Saraf, Saurabh</t>
  </si>
  <si>
    <t>Sarah, Annisa</t>
  </si>
  <si>
    <t>Sarangi, Abhinav</t>
  </si>
  <si>
    <t>Sardana, Neha</t>
  </si>
  <si>
    <t>Sarkar, Tapati</t>
  </si>
  <si>
    <t>Sarker, Sudipa</t>
  </si>
  <si>
    <t>Sarker, Zami</t>
  </si>
  <si>
    <t>Sarma, Darbha</t>
  </si>
  <si>
    <t>Sarnet, Jan</t>
  </si>
  <si>
    <t>Sathrughnan, Ashwin</t>
  </si>
  <si>
    <t>Sattari, Setayesh</t>
  </si>
  <si>
    <t>Savage, J Steven</t>
  </si>
  <si>
    <t>Save, Axel</t>
  </si>
  <si>
    <t>Savin, Maxim</t>
  </si>
  <si>
    <t>Sawalha, Samer</t>
  </si>
  <si>
    <t>Saxen, Henrik</t>
  </si>
  <si>
    <t>Sayem, Ahmed</t>
  </si>
  <si>
    <t>Schabel, Samuel</t>
  </si>
  <si>
    <t>Schack, Caroline</t>
  </si>
  <si>
    <t>Schaeffer, Jennie</t>
  </si>
  <si>
    <t>Schager Låås, Johan</t>
  </si>
  <si>
    <t>Scharnke, Natalie</t>
  </si>
  <si>
    <t>Schauroth, Jenny</t>
  </si>
  <si>
    <t>Scheffknecht, Günther Ferdinand</t>
  </si>
  <si>
    <t>Scheja, Max</t>
  </si>
  <si>
    <t>Schelin, Louise</t>
  </si>
  <si>
    <t>Scheller, Piotr</t>
  </si>
  <si>
    <t>Schenkman, Alejandro</t>
  </si>
  <si>
    <t>Schering, Jessica</t>
  </si>
  <si>
    <t>Scherlin, Madeleine</t>
  </si>
  <si>
    <t>Scherlin, Malou</t>
  </si>
  <si>
    <t>Schildauer, Frida</t>
  </si>
  <si>
    <t>Schilling, Annika</t>
  </si>
  <si>
    <t>Schipper, Leon  Jay</t>
  </si>
  <si>
    <t>Schmidt, Christoffer</t>
  </si>
  <si>
    <t>Schmidt, Sebastian Philip T.</t>
  </si>
  <si>
    <t>Schmidt, Wolfgang</t>
  </si>
  <si>
    <t>Schmiedtova, Denisa</t>
  </si>
  <si>
    <t>Schmitt, Dieter</t>
  </si>
  <si>
    <t>Schneiderbeck, Philipp</t>
  </si>
  <si>
    <t>Schoenahl Pedersén, Marc</t>
  </si>
  <si>
    <t>Schoenahl Pedersén, Valérie</t>
  </si>
  <si>
    <t>Scholander, Wilhelm</t>
  </si>
  <si>
    <t>Schollin, Ingrid</t>
  </si>
  <si>
    <t>Schröder, Wolfgang Eduard Matt</t>
  </si>
  <si>
    <t>Schuback, Thomas</t>
  </si>
  <si>
    <t>Schudeleit, Timo</t>
  </si>
  <si>
    <t>Schullström, Mikael</t>
  </si>
  <si>
    <t>Schultz, Kristina</t>
  </si>
  <si>
    <t>Schumacher, Christian</t>
  </si>
  <si>
    <t>Schumacher, Peter</t>
  </si>
  <si>
    <t>Schwane, Jeff</t>
  </si>
  <si>
    <t>Schützer, Dan</t>
  </si>
  <si>
    <t>Schäffer, Tilman Erich</t>
  </si>
  <si>
    <t>Schön, Gustav</t>
  </si>
  <si>
    <t>Schön, Victor</t>
  </si>
  <si>
    <t>Schönberg, Jesper</t>
  </si>
  <si>
    <t>Schönecker, Stephan</t>
  </si>
  <si>
    <t>Schörling, Andreas</t>
  </si>
  <si>
    <t>Scotte, Mikaela</t>
  </si>
  <si>
    <t>Sdobnikova, Nataliia</t>
  </si>
  <si>
    <t>Sebastiao, Fenias</t>
  </si>
  <si>
    <t>Sederholm, Thomas</t>
  </si>
  <si>
    <t>Seeruttun, Dipeeka</t>
  </si>
  <si>
    <t>Seetharaman, Seshadri</t>
  </si>
  <si>
    <t>Segelod, Esbjörn</t>
  </si>
  <si>
    <t>Segenstedt, Daniel</t>
  </si>
  <si>
    <t>Segerfors, Ted</t>
  </si>
  <si>
    <t>Segerman, Stefan</t>
  </si>
  <si>
    <t>Segerstolpe, Åsa</t>
  </si>
  <si>
    <t>Seglert, Christian</t>
  </si>
  <si>
    <t>Seguya, Kiwanuka David</t>
  </si>
  <si>
    <t>Sehat, Mahdis</t>
  </si>
  <si>
    <t>Seimar, Björn</t>
  </si>
  <si>
    <t>Seinturier, Eric</t>
  </si>
  <si>
    <t>Seitz, Sascha</t>
  </si>
  <si>
    <t>Sejdic, Edina</t>
  </si>
  <si>
    <t>Selg, Jaan</t>
  </si>
  <si>
    <t>Selin, Fredrik</t>
  </si>
  <si>
    <t>Selin, Markus</t>
  </si>
  <si>
    <t>Sellberg, Barbara</t>
  </si>
  <si>
    <t>Selldahl, Sara</t>
  </si>
  <si>
    <t>Selldin, Erik</t>
  </si>
  <si>
    <t>Selleby, Malin</t>
  </si>
  <si>
    <t>Sellgren, Daniel</t>
  </si>
  <si>
    <t>Sellgren, Ulf L</t>
  </si>
  <si>
    <t>Selman, Christos</t>
  </si>
  <si>
    <t>Selmeczy, Peter</t>
  </si>
  <si>
    <t>Selvakkumaran, Sujeetha</t>
  </si>
  <si>
    <t>Selvarajah, Sinthusan</t>
  </si>
  <si>
    <t>Semenova, Elena</t>
  </si>
  <si>
    <t>Semianiaka, Natallia</t>
  </si>
  <si>
    <t>Semykina, Anna</t>
  </si>
  <si>
    <t>Sena, Vania</t>
  </si>
  <si>
    <t>Senaratne, Chamindie</t>
  </si>
  <si>
    <t>Senel, Meltem</t>
  </si>
  <si>
    <t>Sengur, Reyhan</t>
  </si>
  <si>
    <t>Sepperumal, Murugesan</t>
  </si>
  <si>
    <t>Sepulveda Leon, Alejandra</t>
  </si>
  <si>
    <t>Serna, Rodrigo</t>
  </si>
  <si>
    <t>Sernelius, Bo</t>
  </si>
  <si>
    <t>Serrander, Isabel</t>
  </si>
  <si>
    <t>Serrano, Jose Ramon</t>
  </si>
  <si>
    <t>Seshia, Sanjit Arunkumar</t>
  </si>
  <si>
    <t>Seth, Yngve</t>
  </si>
  <si>
    <t>Seume, Jörg Reinhart Hans G</t>
  </si>
  <si>
    <t>Sevefjord, Linn</t>
  </si>
  <si>
    <t>Severin, Jonas</t>
  </si>
  <si>
    <t>Severinsson, Sanna</t>
  </si>
  <si>
    <t>Seybolt, Ellinore</t>
  </si>
  <si>
    <t>Seyrol, Florent</t>
  </si>
  <si>
    <t>Shabanisefidan, Amir</t>
  </si>
  <si>
    <t>Shafqat, Omar</t>
  </si>
  <si>
    <t>Shahbazian, Fatemeh</t>
  </si>
  <si>
    <t>Shahid, Hamid</t>
  </si>
  <si>
    <t>Shahrokni, Hossein</t>
  </si>
  <si>
    <t>Shahrooz, Mina</t>
  </si>
  <si>
    <t>Shaikh, Robiul Haque</t>
  </si>
  <si>
    <t>Shakirova, Dina</t>
  </si>
  <si>
    <t>Shams, Shadi</t>
  </si>
  <si>
    <t>Shanahan, Helena</t>
  </si>
  <si>
    <t>Shankar, Divya</t>
  </si>
  <si>
    <t>Shanwell, Truls</t>
  </si>
  <si>
    <t>Shao, Jing</t>
  </si>
  <si>
    <t>Shariat Zadeh, Navid</t>
  </si>
  <si>
    <t>Shariati, Meghdad</t>
  </si>
  <si>
    <t>Sharifat Salmani, Amir</t>
  </si>
  <si>
    <t>Sharma, Aron</t>
  </si>
  <si>
    <t>Shatokha, Volodymyr</t>
  </si>
  <si>
    <t>Shayadat, Najmus</t>
  </si>
  <si>
    <t>Shea, Kristina Ann</t>
  </si>
  <si>
    <t>Shebeshi, Alemayehu Keflu</t>
  </si>
  <si>
    <t>Shehab, Ahmed</t>
  </si>
  <si>
    <t>Sheikh, Madeleine Susan</t>
  </si>
  <si>
    <t>Shen, Rickard</t>
  </si>
  <si>
    <t>Sheng, Dong-Yuan</t>
  </si>
  <si>
    <t>Shevchuk, Igor</t>
  </si>
  <si>
    <t>Shi, Jianlin</t>
  </si>
  <si>
    <t>Shi, Yi</t>
  </si>
  <si>
    <t>Shibeshi Alemayehu, Kiflu</t>
  </si>
  <si>
    <t>Shimpi, Manishkumar</t>
  </si>
  <si>
    <t>Shinichiro, Yokoya</t>
  </si>
  <si>
    <t>Shivakumar, Abhishek</t>
  </si>
  <si>
    <t>Sholin, Mark</t>
  </si>
  <si>
    <t>Shoop, Sally</t>
  </si>
  <si>
    <t>Shore, Paul</t>
  </si>
  <si>
    <t>Shouyi, Sun</t>
  </si>
  <si>
    <t>Shu, Huai</t>
  </si>
  <si>
    <t>Shuji, Owada</t>
  </si>
  <si>
    <t>Shyrokykh, Tetyana</t>
  </si>
  <si>
    <t>Siafakas, Dimitrios</t>
  </si>
  <si>
    <t>Siamasaka, Killian</t>
  </si>
  <si>
    <t>Sicart Vila, Miguel Angel</t>
  </si>
  <si>
    <t>Siddique, Waseem</t>
  </si>
  <si>
    <t>Siddiqui, Afzal</t>
  </si>
  <si>
    <t>Siddiqui, Omar</t>
  </si>
  <si>
    <t>Sidenvall, Marie</t>
  </si>
  <si>
    <t>Sidoryk, Maryia</t>
  </si>
  <si>
    <t>Siebel, Maarten Alexander</t>
  </si>
  <si>
    <t>Siegbert, Roland</t>
  </si>
  <si>
    <t>Sierra Vargas, Fabio Emiro</t>
  </si>
  <si>
    <t>Sieverding, Klaus Heinrich</t>
  </si>
  <si>
    <t>Sievers, Jacob</t>
  </si>
  <si>
    <t>Siewecke, Stephane</t>
  </si>
  <si>
    <t>Siewert Delle, Johanna</t>
  </si>
  <si>
    <t>Siftan, Yerimond</t>
  </si>
  <si>
    <t>Sigerud Lärkert, Julia</t>
  </si>
  <si>
    <t>Sigova, Elizaveta</t>
  </si>
  <si>
    <t>Sigrell, Anders</t>
  </si>
  <si>
    <t>Sigunsdotter, Kristina</t>
  </si>
  <si>
    <t>Sikborn Erixon, André</t>
  </si>
  <si>
    <t>Sikorski, Edward</t>
  </si>
  <si>
    <t>Silina, Ekaterina</t>
  </si>
  <si>
    <t>Silva, Annelisa</t>
  </si>
  <si>
    <t>Silva Santos, Augusto Carlos</t>
  </si>
  <si>
    <t>Silveira, Semida</t>
  </si>
  <si>
    <t>Simic, Jozefina</t>
  </si>
  <si>
    <t>Simón Kristiansen, Jessica</t>
  </si>
  <si>
    <t>Simur Asres, Tsigie</t>
  </si>
  <si>
    <t>Sinander, Erik</t>
  </si>
  <si>
    <t>Sindelar, Nicole</t>
  </si>
  <si>
    <t>Singh, Archit</t>
  </si>
  <si>
    <t>Singh, Jagdeep</t>
  </si>
  <si>
    <t>Singhal, Ankit</t>
  </si>
  <si>
    <t>Sinha, Rajib</t>
  </si>
  <si>
    <t>Sinha, Vikash</t>
  </si>
  <si>
    <t>Sivalingam, Senthoorselvan</t>
  </si>
  <si>
    <t>Sivard, Amanda</t>
  </si>
  <si>
    <t>Sivasrinivasu, Devadula</t>
  </si>
  <si>
    <t>Sivborg, Joakim</t>
  </si>
  <si>
    <t>Siyal, Shahid Hussain</t>
  </si>
  <si>
    <t>Sjunnesson, Jan</t>
  </si>
  <si>
    <t>Sjöberg, Benny</t>
  </si>
  <si>
    <t>Sjöberg Elf, Julia</t>
  </si>
  <si>
    <t>Sjöberg, Elin</t>
  </si>
  <si>
    <t>Sjöberg, Erik</t>
  </si>
  <si>
    <t>Sjöberg, Gina</t>
  </si>
  <si>
    <t>Sjöberg, Jeanette</t>
  </si>
  <si>
    <t>Sjöberg, Jonas</t>
  </si>
  <si>
    <t>Sjöberg, Josefin</t>
  </si>
  <si>
    <t>Sjöberg, Mikael</t>
  </si>
  <si>
    <t>Sjöberg, Sofia</t>
  </si>
  <si>
    <t>Sjöberg, Sverker</t>
  </si>
  <si>
    <t>Sjöberg, Sören</t>
  </si>
  <si>
    <t>Sjöberg, Torbjörn</t>
  </si>
  <si>
    <t>Sjöblom, Inga-Britt</t>
  </si>
  <si>
    <t>Sjöbom, Patrik</t>
  </si>
  <si>
    <t>Sjöborg, Christian</t>
  </si>
  <si>
    <t>Sjödahl, Lars</t>
  </si>
  <si>
    <t>Sjödal, Mikael</t>
  </si>
  <si>
    <t>Sjödin, Erik</t>
  </si>
  <si>
    <t>Sjödin, Gustav</t>
  </si>
  <si>
    <t>Sjödin, John</t>
  </si>
  <si>
    <t>Sjögren, Bengt</t>
  </si>
  <si>
    <t>Sjögren, Björn</t>
  </si>
  <si>
    <t>Sjögren, Joel</t>
  </si>
  <si>
    <t>Sjögren, Johanna</t>
  </si>
  <si>
    <t>Sjögren, Stefan</t>
  </si>
  <si>
    <t>Sjökvist, Henrik</t>
  </si>
  <si>
    <t>Sjölund, Louise</t>
  </si>
  <si>
    <t>Sjöman, Martin</t>
  </si>
  <si>
    <t>Sjöstedt, Carl-Johan</t>
  </si>
  <si>
    <t>Sjöstedt, Mikael</t>
  </si>
  <si>
    <t>Sjöstrand, Lars</t>
  </si>
  <si>
    <t>Sjöström, Julia</t>
  </si>
  <si>
    <t>Sjöström, Krister</t>
  </si>
  <si>
    <t>Sjöström, Lars</t>
  </si>
  <si>
    <t>Sjöström, Sofia</t>
  </si>
  <si>
    <t>Sjöström, Ulrika</t>
  </si>
  <si>
    <t>Sjövall, Fredrik</t>
  </si>
  <si>
    <t>Skejo, Sanja</t>
  </si>
  <si>
    <t>Skeppar, Magnus</t>
  </si>
  <si>
    <t>Skillbäck, Mikael</t>
  </si>
  <si>
    <t>Skjutar Apell, Linus</t>
  </si>
  <si>
    <t>Skjönberg, Guldbrand</t>
  </si>
  <si>
    <t>Skoghammar, Joel</t>
  </si>
  <si>
    <t>Skoglund, Annika</t>
  </si>
  <si>
    <t>Skoglund, Lena</t>
  </si>
  <si>
    <t>Skoglund, Malin</t>
  </si>
  <si>
    <t>Skogsdal, Björn</t>
  </si>
  <si>
    <t>Skogvard, Robin</t>
  </si>
  <si>
    <t>Skoog, Elin</t>
  </si>
  <si>
    <t>Skorodumova, Natalia</t>
  </si>
  <si>
    <t>Skoulou, Vasiliki</t>
  </si>
  <si>
    <t>Skriver, Hans</t>
  </si>
  <si>
    <t>Skubic, Marko</t>
  </si>
  <si>
    <t>Skånberg, Kristian</t>
  </si>
  <si>
    <t>Skånstad, Birgitta</t>
  </si>
  <si>
    <t>Sköld, David</t>
  </si>
  <si>
    <t>Slade, Matilda</t>
  </si>
  <si>
    <t>Slaughter, Chris</t>
  </si>
  <si>
    <t>Slotte, Kristina</t>
  </si>
  <si>
    <t>Sluiter, Marcel</t>
  </si>
  <si>
    <t>Smed, Fredrik</t>
  </si>
  <si>
    <t>Smedberg, Ludwig</t>
  </si>
  <si>
    <t>Smedberg, Niklas</t>
  </si>
  <si>
    <t>Smedberg, Raija</t>
  </si>
  <si>
    <t>Smedbäck, Mikael</t>
  </si>
  <si>
    <t>Smedenborn, Lena</t>
  </si>
  <si>
    <t>Smederöd, Andreas</t>
  </si>
  <si>
    <t>Smeds, Barbro</t>
  </si>
  <si>
    <t>Smid, Daniel</t>
  </si>
  <si>
    <t>Smith, Keith Harold</t>
  </si>
  <si>
    <t>Snickare, Stella</t>
  </si>
  <si>
    <t>Snihs, Jakob</t>
  </si>
  <si>
    <t>Snæland, Halldor Thor</t>
  </si>
  <si>
    <t>Snöbohm, Josefin</t>
  </si>
  <si>
    <t>Soares, Castro</t>
  </si>
  <si>
    <t>Soares Junior, Luiz</t>
  </si>
  <si>
    <t>Sob, Mojmir</t>
  </si>
  <si>
    <t>Sodre Ribeiro, Mauricio</t>
  </si>
  <si>
    <t>Sofos, Konstantinos</t>
  </si>
  <si>
    <t>Sohier, Francois</t>
  </si>
  <si>
    <t>Sohlenius, Gunnar</t>
  </si>
  <si>
    <t>Soila-Wadman, Marja</t>
  </si>
  <si>
    <t>Soisson, Frederic</t>
  </si>
  <si>
    <t>Solaimanzadeh Azar, Sohrab</t>
  </si>
  <si>
    <t>Soldati, Pedro Paulo</t>
  </si>
  <si>
    <t>Solheim, Ulrika</t>
  </si>
  <si>
    <t>Soliman, Moustafa</t>
  </si>
  <si>
    <t>Sollenby, Emil</t>
  </si>
  <si>
    <t>Solli, Rolf</t>
  </si>
  <si>
    <t>Solnestam, Anton</t>
  </si>
  <si>
    <t>Soloiu, Valentin Ady</t>
  </si>
  <si>
    <t>Soltanieh, Erica</t>
  </si>
  <si>
    <t>Soltaninazarlou, Aslan</t>
  </si>
  <si>
    <t>Sommerfeldt, Nelson</t>
  </si>
  <si>
    <t>Somp Palmberg, Anne</t>
  </si>
  <si>
    <t>Sonebäck, Viktor</t>
  </si>
  <si>
    <t>Song, Congcong</t>
  </si>
  <si>
    <t>Song, Jie</t>
  </si>
  <si>
    <t>Song, Min Ho</t>
  </si>
  <si>
    <t>Song, Xingqiang</t>
  </si>
  <si>
    <t>Song, Yan</t>
  </si>
  <si>
    <t>Song, Zhili</t>
  </si>
  <si>
    <t>Sonnek, Torben</t>
  </si>
  <si>
    <t>Sonnhammer, Josefina</t>
  </si>
  <si>
    <t>Soori, Sara</t>
  </si>
  <si>
    <t>Sopjani, Liridona</t>
  </si>
  <si>
    <t>Soppela, Karolina</t>
  </si>
  <si>
    <t>Sorbi, Mahsa</t>
  </si>
  <si>
    <t>Soroka, Inna</t>
  </si>
  <si>
    <t>Sosa Torres, Mario</t>
  </si>
  <si>
    <t>Soukka, Erik</t>
  </si>
  <si>
    <t>Soundararajan, Hari Narayanan</t>
  </si>
  <si>
    <t>Sovacool, Benjamin</t>
  </si>
  <si>
    <t>Spaeth, Mary</t>
  </si>
  <si>
    <t>Spasov, Chavdar</t>
  </si>
  <si>
    <t>Spelling, James</t>
  </si>
  <si>
    <t>Sperens Hedenström, Monica</t>
  </si>
  <si>
    <t>Spiegelberg, Christer</t>
  </si>
  <si>
    <t>Spigarelli, Stefano</t>
  </si>
  <si>
    <t>Spira, Deborah</t>
  </si>
  <si>
    <t>Spitler, Jeffrey</t>
  </si>
  <si>
    <t>Spitsyna, Anna</t>
  </si>
  <si>
    <t>Spitsyna, Tatiana</t>
  </si>
  <si>
    <t>Springborg, Michael</t>
  </si>
  <si>
    <t>Spångberg, Gun</t>
  </si>
  <si>
    <t>Sri Narayana Bamunu Mudiyanselage, Chamila Jeewanthe</t>
  </si>
  <si>
    <t>Sridharan, Vignesh</t>
  </si>
  <si>
    <t>Srinivasan, Aparna</t>
  </si>
  <si>
    <t>Sriwannawit Lundberg, Pranpreya</t>
  </si>
  <si>
    <t>Ssekiunga Ssemakula, Hamzah S</t>
  </si>
  <si>
    <t>St Clair Maitland, Rita</t>
  </si>
  <si>
    <t>S:T Clair Renard, Carl</t>
  </si>
  <si>
    <t>Staaf, Jonas</t>
  </si>
  <si>
    <t>Staberg, Sofia</t>
  </si>
  <si>
    <t>Staffas, Katarina</t>
  </si>
  <si>
    <t>Staflin, Flor</t>
  </si>
  <si>
    <t>Stahl, Karsten</t>
  </si>
  <si>
    <t>Stahring, Sofi</t>
  </si>
  <si>
    <t>Stakeberg Ingvar, Marcus</t>
  </si>
  <si>
    <t>Stam, Frederik Cornelis</t>
  </si>
  <si>
    <t>Stamatoglou, Amilios</t>
  </si>
  <si>
    <t>Stamer, Jan</t>
  </si>
  <si>
    <t>Stangesjö, Daniel</t>
  </si>
  <si>
    <t>Stankovic, Ruzica</t>
  </si>
  <si>
    <t>Starbäck, Erik</t>
  </si>
  <si>
    <t>Stare, Johan</t>
  </si>
  <si>
    <t>Stark, Fredrik</t>
  </si>
  <si>
    <t>Stark, Oscar</t>
  </si>
  <si>
    <t>Stasiek, Jan</t>
  </si>
  <si>
    <t>Staunton, Julie</t>
  </si>
  <si>
    <t>Steenberg, Marcus</t>
  </si>
  <si>
    <t>Stefan, Beata Anna</t>
  </si>
  <si>
    <t>Steffner, Ylva</t>
  </si>
  <si>
    <t>Stegare, Sara</t>
  </si>
  <si>
    <t>Stehlik, Petr</t>
  </si>
  <si>
    <t>Stehn, Lars</t>
  </si>
  <si>
    <t>Stein, Britta</t>
  </si>
  <si>
    <t>Steinmueller, Edward</t>
  </si>
  <si>
    <t>Stellan, Jan</t>
  </si>
  <si>
    <t>Sten, Gustav</t>
  </si>
  <si>
    <t>Sten, Kristina</t>
  </si>
  <si>
    <t>Sten, Stella</t>
  </si>
  <si>
    <t>Stenbeck, Filip</t>
  </si>
  <si>
    <t>Stenberg, Anne</t>
  </si>
  <si>
    <t>Stenberg, Niclas</t>
  </si>
  <si>
    <t>Stenberg, Thomas</t>
  </si>
  <si>
    <t>Stenbäcken Stjernlöf, Lovisa</t>
  </si>
  <si>
    <t>Stendahl, Matilda</t>
  </si>
  <si>
    <t>Stenfelt, Karolina</t>
  </si>
  <si>
    <t>Stening, Therese</t>
  </si>
  <si>
    <t>Stenlund, Margareta</t>
  </si>
  <si>
    <t>Stenmark, Jeanette</t>
  </si>
  <si>
    <t>Stenström, Ulla-Maj</t>
  </si>
  <si>
    <t>Stephan, Andreas</t>
  </si>
  <si>
    <t>Stephan, Ralph</t>
  </si>
  <si>
    <t>Stepien, Magdalena</t>
  </si>
  <si>
    <t>Stetler, Gustaf</t>
  </si>
  <si>
    <t>Stetler, Katarina</t>
  </si>
  <si>
    <t>Steuer, Fredrik</t>
  </si>
  <si>
    <t>Stewart, Bridget</t>
  </si>
  <si>
    <t>Steytler, Paulo</t>
  </si>
  <si>
    <t>Stiernman, Karl</t>
  </si>
  <si>
    <t>Stiller, Krystyna</t>
  </si>
  <si>
    <t>Stjernberg, Torbjörn</t>
  </si>
  <si>
    <t>Stjernquist Desatnik, Marie</t>
  </si>
  <si>
    <t>Stjernquist, Gustav</t>
  </si>
  <si>
    <t>Stjernudde, Andreas</t>
  </si>
  <si>
    <t>Stockhaus, Maria</t>
  </si>
  <si>
    <t>Stogsdill, Matthew</t>
  </si>
  <si>
    <t>Stojanovic, Suzana</t>
  </si>
  <si>
    <t>Stojanovski, Todor</t>
  </si>
  <si>
    <t>Stolt, Marie</t>
  </si>
  <si>
    <t>Stolt Wahlman, Elisabeth</t>
  </si>
  <si>
    <t>Stolterman, Erik</t>
  </si>
  <si>
    <t>Stolyarova, Valentina</t>
  </si>
  <si>
    <t>Storkitt, Samuel</t>
  </si>
  <si>
    <t>Storm, Amanda</t>
  </si>
  <si>
    <t>Storm, Mathias</t>
  </si>
  <si>
    <t>Storm, Patrik</t>
  </si>
  <si>
    <t>Stormvinter, Albin</t>
  </si>
  <si>
    <t>Storr, Pamela</t>
  </si>
  <si>
    <t>Strachan, Neil</t>
  </si>
  <si>
    <t>Straffelini, Giovanni</t>
  </si>
  <si>
    <t>Strand, Andrea</t>
  </si>
  <si>
    <t>Strand, Emil</t>
  </si>
  <si>
    <t>Strand, Paulina</t>
  </si>
  <si>
    <t>Strand, Sofie</t>
  </si>
  <si>
    <t>Strandberg, Larsgöran</t>
  </si>
  <si>
    <t>Strandberg, Urban</t>
  </si>
  <si>
    <t>Strandell, Isaac</t>
  </si>
  <si>
    <t>Strandell, Sofia</t>
  </si>
  <si>
    <t>Strannegård, Lars</t>
  </si>
  <si>
    <t>Straume, Kristoffer</t>
  </si>
  <si>
    <t>Strzelecki, Alexander</t>
  </si>
  <si>
    <t>Ströberg, Maarit</t>
  </si>
  <si>
    <t>Ström, Anneli</t>
  </si>
  <si>
    <t>Ström, Christopher</t>
  </si>
  <si>
    <t>Ström, Hanna</t>
  </si>
  <si>
    <t>Ström, Marcus</t>
  </si>
  <si>
    <t>Ström, Sebastian</t>
  </si>
  <si>
    <t>Ström, Valter</t>
  </si>
  <si>
    <t>Strömberg Gröndahl, Nikolaj</t>
  </si>
  <si>
    <t>Strömberg, Niclas</t>
  </si>
  <si>
    <t>Strömberg, Oscar</t>
  </si>
  <si>
    <t>Strömberg, Richard</t>
  </si>
  <si>
    <t>Strömfalk, Cecilia</t>
  </si>
  <si>
    <t>Strömgren, Johanna</t>
  </si>
  <si>
    <t>Strömgren, Lars</t>
  </si>
  <si>
    <t>Strömqvist, Daniel</t>
  </si>
  <si>
    <t>Strömsten, Torkel</t>
  </si>
  <si>
    <t>Stucki, Kajsa</t>
  </si>
  <si>
    <t>Sturén, Monia</t>
  </si>
  <si>
    <t>Sturm, Dennis</t>
  </si>
  <si>
    <t>Styhre, Alexander</t>
  </si>
  <si>
    <t>Ståhl, Nils</t>
  </si>
  <si>
    <t>Ståhl, Tanja</t>
  </si>
  <si>
    <t>Ståhl, Åsa</t>
  </si>
  <si>
    <t>Ståhlberg, Ulf</t>
  </si>
  <si>
    <t>Ståhle, Lennart</t>
  </si>
  <si>
    <t>Ståhlgren, Fred</t>
  </si>
  <si>
    <t>Ståhlgren, Stefan</t>
  </si>
  <si>
    <t>Ståhlkrantz, Adam</t>
  </si>
  <si>
    <t>Stål, Robert</t>
  </si>
  <si>
    <t>Stålered, Johanna</t>
  </si>
  <si>
    <t>Stålhammar, Madeleine</t>
  </si>
  <si>
    <t>Stålnacke, Emil</t>
  </si>
  <si>
    <t>Stårner, Gerd</t>
  </si>
  <si>
    <t>Su, Chang</t>
  </si>
  <si>
    <t>Su, Meng</t>
  </si>
  <si>
    <t>Su, Rong</t>
  </si>
  <si>
    <t>Subasic, Mustafa</t>
  </si>
  <si>
    <t>Subasic, Nihad</t>
  </si>
  <si>
    <t>Subramanian, Sankaran</t>
  </si>
  <si>
    <t>Sugsaisakon, Sittisak</t>
  </si>
  <si>
    <t>Suh, Nam Pyo</t>
  </si>
  <si>
    <t>Sui, Fangfei</t>
  </si>
  <si>
    <t>Sun, Qie</t>
  </si>
  <si>
    <t>Sun, Tianming</t>
  </si>
  <si>
    <t>Sun, Weiwei</t>
  </si>
  <si>
    <t>Sun, Xuan</t>
  </si>
  <si>
    <t>Sun, Zhimei</t>
  </si>
  <si>
    <t>Sun, Ziyue</t>
  </si>
  <si>
    <t>Sundberg, Lennart</t>
  </si>
  <si>
    <t>Sundberg, Malin</t>
  </si>
  <si>
    <t>Sundberg, Nicklas</t>
  </si>
  <si>
    <t>Sundberg, Sven</t>
  </si>
  <si>
    <t>Sundbom, Cristine</t>
  </si>
  <si>
    <t>Sundborg, Håkan</t>
  </si>
  <si>
    <t>Sundbäck, Ulrik</t>
  </si>
  <si>
    <t>Sundén, Bengt</t>
  </si>
  <si>
    <t>Sundesson, Kajsa</t>
  </si>
  <si>
    <t>Sundh, Jon</t>
  </si>
  <si>
    <t>Sundholm, Ann</t>
  </si>
  <si>
    <t>Sundin, Anton</t>
  </si>
  <si>
    <t>Sundin, Caroline</t>
  </si>
  <si>
    <t>Sundin Larsson, Maria</t>
  </si>
  <si>
    <t>Sundin, Victor</t>
  </si>
  <si>
    <t>Sundkvist, Axel</t>
  </si>
  <si>
    <t>Sundkvist, Jan</t>
  </si>
  <si>
    <t>Sundman, Bo</t>
  </si>
  <si>
    <t>Sundqvist, Greger</t>
  </si>
  <si>
    <t>Sundqvist, Ulla-Britt</t>
  </si>
  <si>
    <t>Sundström, Göran</t>
  </si>
  <si>
    <t>Sundström, Hans</t>
  </si>
  <si>
    <t>Sundström, Jacob</t>
  </si>
  <si>
    <t>Sundström Konradsson, Sara</t>
  </si>
  <si>
    <t>Sundström, Linn</t>
  </si>
  <si>
    <t>Sundström, Robert</t>
  </si>
  <si>
    <t>Sundström, Sofia</t>
  </si>
  <si>
    <t>Sundström-Frisk, Carin</t>
  </si>
  <si>
    <t>Sundvall, Krister</t>
  </si>
  <si>
    <t>Sunesson, Oscar</t>
  </si>
  <si>
    <t>Sunnegårdh, Sandra</t>
  </si>
  <si>
    <t>Sunnerfalk, Sanna</t>
  </si>
  <si>
    <t>Sunnerman, Henrik</t>
  </si>
  <si>
    <t>Suopanki Larsen, Alexander</t>
  </si>
  <si>
    <t>Suresh, Babu</t>
  </si>
  <si>
    <t>Surroop, Dinesh</t>
  </si>
  <si>
    <t>Surur, Anwar Negash</t>
  </si>
  <si>
    <t>Susam, Ömer Can</t>
  </si>
  <si>
    <t>Suzuki, Kirsi</t>
  </si>
  <si>
    <t>Svahn, Andreas</t>
  </si>
  <si>
    <t>Svan, Gabriella</t>
  </si>
  <si>
    <t>Svanberg, Britt</t>
  </si>
  <si>
    <t>Svanberg, Eva</t>
  </si>
  <si>
    <t>Svanberg, Mats</t>
  </si>
  <si>
    <t>Svannäs, Marcus</t>
  </si>
  <si>
    <t>Svanqvist, Mia</t>
  </si>
  <si>
    <t>Svantesson, Joakim</t>
  </si>
  <si>
    <t>Svantesson, Jonas</t>
  </si>
  <si>
    <t>Svantesson Romanov, Viktor</t>
  </si>
  <si>
    <t>Svartling, Maria</t>
  </si>
  <si>
    <t>Svarts, Anna</t>
  </si>
  <si>
    <t>Svebeus, Jan-Olof</t>
  </si>
  <si>
    <t>Sved, Sofia</t>
  </si>
  <si>
    <t>Svedberg, Annette</t>
  </si>
  <si>
    <t>Svedberger, Johan</t>
  </si>
  <si>
    <t>Svedin, Uno</t>
  </si>
  <si>
    <t>Svenaeus, Fredrik</t>
  </si>
  <si>
    <t>Svenhard, Jonas</t>
  </si>
  <si>
    <t>Svenningsson Mölleman, Ann</t>
  </si>
  <si>
    <t>Svenningsson, Stefan</t>
  </si>
  <si>
    <t>Svensson Berglund, Ida</t>
  </si>
  <si>
    <t>Svensson, Carl</t>
  </si>
  <si>
    <t>Svensson, Caroline</t>
  </si>
  <si>
    <t>Svensson, Elin</t>
  </si>
  <si>
    <t>Svensson, Helene</t>
  </si>
  <si>
    <t>Svensson, Håkan</t>
  </si>
  <si>
    <t>Svensson, Jennie</t>
  </si>
  <si>
    <t>Svensson, Jenny</t>
  </si>
  <si>
    <t>Svensson, Johan</t>
  </si>
  <si>
    <t>Svensson, Jonas</t>
  </si>
  <si>
    <t>Svensson, Josefin</t>
  </si>
  <si>
    <t>Svensson, Krister</t>
  </si>
  <si>
    <t>Svensson, Kristina</t>
  </si>
  <si>
    <t>Svensson, Lars</t>
  </si>
  <si>
    <t>Svensson, Lars-Erik</t>
  </si>
  <si>
    <t>Svensson, Lennart</t>
  </si>
  <si>
    <t>Svensson, Magnus</t>
  </si>
  <si>
    <t>Svensson, Marita</t>
  </si>
  <si>
    <t>Svensson, Mikael</t>
  </si>
  <si>
    <t>Svensson, Nils Ingvar Len</t>
  </si>
  <si>
    <t>Svensson, Peter</t>
  </si>
  <si>
    <t>Svensson, Robert</t>
  </si>
  <si>
    <t>Svensson, Roger</t>
  </si>
  <si>
    <t>Svensson, Thea</t>
  </si>
  <si>
    <t>Svensson, Ulrika</t>
  </si>
  <si>
    <t>Svärd, Henrik</t>
  </si>
  <si>
    <t>Svärd, Leif</t>
  </si>
  <si>
    <t>Svärd, Matilda</t>
  </si>
  <si>
    <t>Svärd, Ola</t>
  </si>
  <si>
    <t>Svärdsjö, Daniel</t>
  </si>
  <si>
    <t>Swahn, Rikard</t>
  </si>
  <si>
    <t>Swedenhammar, Marika</t>
  </si>
  <si>
    <t>Swendseid Tabakov, Kay</t>
  </si>
  <si>
    <t>Swensson, Beatrice</t>
  </si>
  <si>
    <t>Swiderski, Artur</t>
  </si>
  <si>
    <t>Swidersky, Arthur</t>
  </si>
  <si>
    <t>Syberg, Göran</t>
  </si>
  <si>
    <t>Syed, Usman Hassan</t>
  </si>
  <si>
    <t>Sylvester, Yuri</t>
  </si>
  <si>
    <t>Syrén, Felicia</t>
  </si>
  <si>
    <t>Syverud, Myles</t>
  </si>
  <si>
    <t>Szabo, Csaba</t>
  </si>
  <si>
    <t>Szabo, Kitti</t>
  </si>
  <si>
    <t>Szabo, Nora</t>
  </si>
  <si>
    <t>Szafarczyk, Maciej</t>
  </si>
  <si>
    <t>Szczepanski, Marcin Jozef</t>
  </si>
  <si>
    <t>Szell, Tamas</t>
  </si>
  <si>
    <t>Szendrei, Dóra</t>
  </si>
  <si>
    <t>Szilagyi, Eva</t>
  </si>
  <si>
    <t>Szipka, Károly</t>
  </si>
  <si>
    <t>Szkalej, Kacper</t>
  </si>
  <si>
    <t>Szombati, Tamas</t>
  </si>
  <si>
    <t>Säfström, Maja</t>
  </si>
  <si>
    <t>Säll, Henning</t>
  </si>
  <si>
    <t>Sällberg, Gustav</t>
  </si>
  <si>
    <t>Sällström, Gustav</t>
  </si>
  <si>
    <t>Sällström, Pehr</t>
  </si>
  <si>
    <t>Sæther, Vidar</t>
  </si>
  <si>
    <t>Sævarsson, Birkir</t>
  </si>
  <si>
    <t>Sävenstedt, Jenny</t>
  </si>
  <si>
    <t>Söderbaum, Anna</t>
  </si>
  <si>
    <t>Söderberg, Anders</t>
  </si>
  <si>
    <t>Söderberg, Barbro</t>
  </si>
  <si>
    <t>Söderberg, Görel</t>
  </si>
  <si>
    <t>Söderberg, Lars A</t>
  </si>
  <si>
    <t>Söderberg Richter, Matilda</t>
  </si>
  <si>
    <t>Söderbäck, Emil</t>
  </si>
  <si>
    <t>Söderbärg, Karl</t>
  </si>
  <si>
    <t>Södergren, Anne-Maj</t>
  </si>
  <si>
    <t>Södergren, Birgitta</t>
  </si>
  <si>
    <t>Södergren, Mikael</t>
  </si>
  <si>
    <t>Södergren, Oscar</t>
  </si>
  <si>
    <t>Södergren, Peter</t>
  </si>
  <si>
    <t>Söderhielm, Rebecka</t>
  </si>
  <si>
    <t>Söderholm, Anders</t>
  </si>
  <si>
    <t>Söderholm, Anita</t>
  </si>
  <si>
    <t>Söderhäll, Elisabeth</t>
  </si>
  <si>
    <t>Söderlind, Björn</t>
  </si>
  <si>
    <t>Söderlund, Helena</t>
  </si>
  <si>
    <t>Söderlund, Jonas</t>
  </si>
  <si>
    <t>Söderquist, Magnus</t>
  </si>
  <si>
    <t>Söderqvist, Arne</t>
  </si>
  <si>
    <t>Söderström, Birger</t>
  </si>
  <si>
    <t>Söderström, Emma</t>
  </si>
  <si>
    <t>Söderström, Magnus</t>
  </si>
  <si>
    <t>Sölvell, Ingela</t>
  </si>
  <si>
    <t>Sörby, Knut</t>
  </si>
  <si>
    <t>Sörensen, Bent Meier</t>
  </si>
  <si>
    <t>Sörensen, Knut</t>
  </si>
  <si>
    <t>Sörensson, Tomas</t>
  </si>
  <si>
    <t>Sörmark, Christoffer</t>
  </si>
  <si>
    <t>Sörqvist, Anders</t>
  </si>
  <si>
    <t>Söråker, Jon</t>
  </si>
  <si>
    <t>Taalas, Saara Lemmikki</t>
  </si>
  <si>
    <t>Tadesse, Abel</t>
  </si>
  <si>
    <t>Tahir, Abdul</t>
  </si>
  <si>
    <t>Taipale Algeborg, Mandy</t>
  </si>
  <si>
    <t>Takahashi, Naoki</t>
  </si>
  <si>
    <t>Takanen, Andreas</t>
  </si>
  <si>
    <t>Takuya, Fukasawa</t>
  </si>
  <si>
    <t>Talbak, Max</t>
  </si>
  <si>
    <t>Talib, Fadi</t>
  </si>
  <si>
    <t>Taliotis, Constantinos</t>
  </si>
  <si>
    <t>Tall, Martin</t>
  </si>
  <si>
    <t>Tamaki, Takahiko</t>
  </si>
  <si>
    <t>Tamele, Victor</t>
  </si>
  <si>
    <t>Tamer, Salim</t>
  </si>
  <si>
    <t>Tamiru, Muluken</t>
  </si>
  <si>
    <t>Tammer, Staffan</t>
  </si>
  <si>
    <t>Tan, Zhe</t>
  </si>
  <si>
    <t>Tang, Stina</t>
  </si>
  <si>
    <t>Tang, Yeuk-Yee</t>
  </si>
  <si>
    <t>Tannfelt Wu, Jennifer</t>
  </si>
  <si>
    <t>Tao, Lixin</t>
  </si>
  <si>
    <t>Tari, Ibrahim</t>
  </si>
  <si>
    <t>Tarrodi, Emma</t>
  </si>
  <si>
    <t>Tarvainen, Josefine</t>
  </si>
  <si>
    <t>Tasala Gradin, Katja</t>
  </si>
  <si>
    <t>Tashev, Andrey</t>
  </si>
  <si>
    <t>Taskinen, Pekka Antero</t>
  </si>
  <si>
    <t>Tatar, Ali</t>
  </si>
  <si>
    <t>Tatar, Kourosh</t>
  </si>
  <si>
    <t>Tatarchenko, Olena</t>
  </si>
  <si>
    <t>Tauson, Martin</t>
  </si>
  <si>
    <t>Tavakoli, Behrooz</t>
  </si>
  <si>
    <t>Tavakoli Kolagari, Ramin</t>
  </si>
  <si>
    <t>Tavakolizadeh, Hamed</t>
  </si>
  <si>
    <t>Tawakoli, Taghi</t>
  </si>
  <si>
    <t>Taxén, Lars</t>
  </si>
  <si>
    <t>Tedgren Malmquist, Camilla</t>
  </si>
  <si>
    <t>Teferi-Tesfamaiam, Solomon</t>
  </si>
  <si>
    <t>Tegin, Johan</t>
  </si>
  <si>
    <t>Tehler, Erik</t>
  </si>
  <si>
    <t>Tehler, Sanna</t>
  </si>
  <si>
    <t>Teka, Azumawi Ebuy</t>
  </si>
  <si>
    <t>Teke, Onur Ahmet</t>
  </si>
  <si>
    <t>Teleki-Andrae, Carla</t>
  </si>
  <si>
    <t>Tell, Fredrik</t>
  </si>
  <si>
    <t>Tellefsen, Jens Aage</t>
  </si>
  <si>
    <t>Tellström, Göran</t>
  </si>
  <si>
    <t>Temesgen, Asrat</t>
  </si>
  <si>
    <t>Temiz, Serdar</t>
  </si>
  <si>
    <t>Tempelman, Anna</t>
  </si>
  <si>
    <t>Tempelman, Charlotta</t>
  </si>
  <si>
    <t>Témun, Attila</t>
  </si>
  <si>
    <t>Teneberg, Henrik</t>
  </si>
  <si>
    <t>Teng, Haoran</t>
  </si>
  <si>
    <t>Teng, Lidong</t>
  </si>
  <si>
    <t>Tengblad, Per</t>
  </si>
  <si>
    <t>Tengblad Söder, Johanna</t>
  </si>
  <si>
    <t>Tengdelius, Fredrik</t>
  </si>
  <si>
    <t>Tengstrand, André</t>
  </si>
  <si>
    <t>Tengstrand, Olof</t>
  </si>
  <si>
    <t>Tennander, David</t>
  </si>
  <si>
    <t>Tepe, Julius</t>
  </si>
  <si>
    <t>Ternstedt, Patrik</t>
  </si>
  <si>
    <t>Tersander, Jacob</t>
  </si>
  <si>
    <t>Tersing, Henrik</t>
  </si>
  <si>
    <t>Tersmeden, Katarina</t>
  </si>
  <si>
    <t>Tesfamariam, Aregawi Weldegiorgis</t>
  </si>
  <si>
    <t>Tesfamariam Hailu, Mahtemeselasie</t>
  </si>
  <si>
    <t>Tesfamariam Semere, Daniel</t>
  </si>
  <si>
    <t>Tesfay Kahsay, Meseret</t>
  </si>
  <si>
    <t>Tesfay, Kiros</t>
  </si>
  <si>
    <t>Tesfaye, Daniel</t>
  </si>
  <si>
    <t>Tessema, Girum Teferi</t>
  </si>
  <si>
    <t>Tetemke Gimedhin, Giday</t>
  </si>
  <si>
    <t>Tetzell, Per</t>
  </si>
  <si>
    <t>Tewolde, Nardos</t>
  </si>
  <si>
    <t>Thackray, Richard</t>
  </si>
  <si>
    <t>Tham, Henrik</t>
  </si>
  <si>
    <t>Thangaraj, Mathu</t>
  </si>
  <si>
    <t>Thanke Wiberg, Joakim</t>
  </si>
  <si>
    <t>Thanon, Diyar</t>
  </si>
  <si>
    <t>Thantla, Sandhya</t>
  </si>
  <si>
    <t>Thapa, Laxmana</t>
  </si>
  <si>
    <t>The, Stephanie</t>
  </si>
  <si>
    <t>Theissen, Nikolas Alexander</t>
  </si>
  <si>
    <t>Thelin, Carl</t>
  </si>
  <si>
    <t>Thelin, Mona</t>
  </si>
  <si>
    <t>Thelin, Monica</t>
  </si>
  <si>
    <t>Theorell, Carl-Magnus</t>
  </si>
  <si>
    <t>Thidell, Elias</t>
  </si>
  <si>
    <t>Thiel, Christoffer</t>
  </si>
  <si>
    <t>Thiel, Therese</t>
  </si>
  <si>
    <t>Thies, Anna</t>
  </si>
  <si>
    <t>Thim, Annika</t>
  </si>
  <si>
    <t>Thiyagarajan, Janakiraman</t>
  </si>
  <si>
    <t>Thiyam, Priyadarshini</t>
  </si>
  <si>
    <t>Tholstrup, Olle</t>
  </si>
  <si>
    <t>Thomander, Isabel</t>
  </si>
  <si>
    <t>Thomann, Christian</t>
  </si>
  <si>
    <t>Thomas, Jitin</t>
  </si>
  <si>
    <t>Thomas, Michel</t>
  </si>
  <si>
    <t>Thomazi, Fabiano</t>
  </si>
  <si>
    <t>Thomsen, Christian</t>
  </si>
  <si>
    <t>Thomson Dabrowski, Ivan</t>
  </si>
  <si>
    <t>Thor, Linnea</t>
  </si>
  <si>
    <t>Thorén, Erik</t>
  </si>
  <si>
    <t>Thorén, Gustav</t>
  </si>
  <si>
    <t>Thorén, Kent</t>
  </si>
  <si>
    <t>Thorén, Kristina</t>
  </si>
  <si>
    <t>Thorin, Eva</t>
  </si>
  <si>
    <t>Thorkildsen, Are</t>
  </si>
  <si>
    <t>Thorn, Carl</t>
  </si>
  <si>
    <t>Thorselius, Johan</t>
  </si>
  <si>
    <t>Thorsén, Aina</t>
  </si>
  <si>
    <t>Thorsson, Pontus</t>
  </si>
  <si>
    <t>Thorwid, Hanna</t>
  </si>
  <si>
    <t>Thulin, Per</t>
  </si>
  <si>
    <t>Thunman, Lina</t>
  </si>
  <si>
    <t>Thunman, Mikael</t>
  </si>
  <si>
    <t>Thunström, Denise</t>
  </si>
  <si>
    <t>Thuong, Nguyen Thi</t>
  </si>
  <si>
    <t>Thurik, Adrian Roy</t>
  </si>
  <si>
    <t>Thuvander, Mattias</t>
  </si>
  <si>
    <t>Thylin, Hans</t>
  </si>
  <si>
    <t>Thyrestam, Martin</t>
  </si>
  <si>
    <t>Thögersen, John Christian</t>
  </si>
  <si>
    <t>Thöresson Berg, Anna</t>
  </si>
  <si>
    <t>Tian, Fuyang</t>
  </si>
  <si>
    <t>Tian, Liyun</t>
  </si>
  <si>
    <t>Tian, Ye</t>
  </si>
  <si>
    <t>Tibblin, Jan-Erik</t>
  </si>
  <si>
    <t>Tichiewitch, Serge</t>
  </si>
  <si>
    <t>Tideman, Johan</t>
  </si>
  <si>
    <t>Tideström, Naima Rebecka</t>
  </si>
  <si>
    <t>Tidlund, Matthias</t>
  </si>
  <si>
    <t>Tiedje, Niels</t>
  </si>
  <si>
    <t>Tiennari, Janne</t>
  </si>
  <si>
    <t>Tigerhielm, Sebastian</t>
  </si>
  <si>
    <t>Tikoudis, Ioannis</t>
  </si>
  <si>
    <t>Till, Staffan</t>
  </si>
  <si>
    <t>Tilliander, Anders</t>
  </si>
  <si>
    <t>Tilliander, Rasmus</t>
  </si>
  <si>
    <t>Tillman, Tommy</t>
  </si>
  <si>
    <t>Tillmark, Nils O</t>
  </si>
  <si>
    <t>Tillqvist, Viktor</t>
  </si>
  <si>
    <t>Timmermann, Charlie</t>
  </si>
  <si>
    <t>Timofeeva, Elena</t>
  </si>
  <si>
    <t>Timoteusson, Fredrik</t>
  </si>
  <si>
    <t>Tingsborg, Felicia</t>
  </si>
  <si>
    <t>Tinica, Mirela</t>
  </si>
  <si>
    <t>Tinoco Alfonzo, José</t>
  </si>
  <si>
    <t>Tirjak, Mark</t>
  </si>
  <si>
    <t>Tirougnanassambandamourty, Maran</t>
  </si>
  <si>
    <t>Tisell, Claes</t>
  </si>
  <si>
    <t>Titov, Alexey</t>
  </si>
  <si>
    <t>Tiwari, Amaresh</t>
  </si>
  <si>
    <t>Tjernström, Michael</t>
  </si>
  <si>
    <t>Tobin, Erik</t>
  </si>
  <si>
    <t>Toffolon - Masclet, Caroline</t>
  </si>
  <si>
    <t>Toivanen, Hannes</t>
  </si>
  <si>
    <t>Tolf, Erik</t>
  </si>
  <si>
    <t>Toll, Gustaf</t>
  </si>
  <si>
    <t>Tollander, Sofia</t>
  </si>
  <si>
    <t>Tolonen, Onni</t>
  </si>
  <si>
    <t>Tomar, Abhineet</t>
  </si>
  <si>
    <t>Tomé Torquemada, Silvia</t>
  </si>
  <si>
    <t>Tomkowski, Robert</t>
  </si>
  <si>
    <t>Tommosgård, Michelle</t>
  </si>
  <si>
    <t>Tomner, Petter</t>
  </si>
  <si>
    <t>Tomyak, Roman</t>
  </si>
  <si>
    <t>Tongur, Stefan</t>
  </si>
  <si>
    <t>Tonn, Babette</t>
  </si>
  <si>
    <t>Topala, Joachim</t>
  </si>
  <si>
    <t>Topel Capriles, Monika</t>
  </si>
  <si>
    <t>Topor, Alexandru</t>
  </si>
  <si>
    <t>Torbiörnsson, Andreas</t>
  </si>
  <si>
    <t>Torbjörnsgård, Anita</t>
  </si>
  <si>
    <t>Torell, Lina</t>
  </si>
  <si>
    <t>Toresson, Maria</t>
  </si>
  <si>
    <t>Torisson, Tord</t>
  </si>
  <si>
    <t>Torke, Charlotta</t>
  </si>
  <si>
    <t>Tornehed, Petter</t>
  </si>
  <si>
    <t>Torregrosa, Antonio Josel</t>
  </si>
  <si>
    <t>Torres, Johannes</t>
  </si>
  <si>
    <t>Torrkulla, Lars Göran</t>
  </si>
  <si>
    <t>Torstensson, Carl</t>
  </si>
  <si>
    <t>Torstensson, Erik</t>
  </si>
  <si>
    <t>Torstensson, Jonas</t>
  </si>
  <si>
    <t>Tosatti, Erio</t>
  </si>
  <si>
    <t>Tottie, Cecilia</t>
  </si>
  <si>
    <t>Touma, Yousif</t>
  </si>
  <si>
    <t>Toussaint, Francois</t>
  </si>
  <si>
    <t>Toutparfait, Sylvia</t>
  </si>
  <si>
    <t>Toy, Elif</t>
  </si>
  <si>
    <t>Trakowski, Heidi</t>
  </si>
  <si>
    <t>Tram, Tommy</t>
  </si>
  <si>
    <t>Tran, Jimmy Dai</t>
  </si>
  <si>
    <t>Tran, Martin</t>
  </si>
  <si>
    <t>Tran, Stephan</t>
  </si>
  <si>
    <t>Tranell, Gabriella</t>
  </si>
  <si>
    <t>Tranell, Matilda</t>
  </si>
  <si>
    <t>Trang, Leon</t>
  </si>
  <si>
    <t>Trasiev, Yavor</t>
  </si>
  <si>
    <t>Traverso, Alberto</t>
  </si>
  <si>
    <t>Trejo, Eder</t>
  </si>
  <si>
    <t>Triantou, Adamantia-Dimitra</t>
  </si>
  <si>
    <t>Trifonova, Konkordiya</t>
  </si>
  <si>
    <t>Trifunovic, Tamara</t>
  </si>
  <si>
    <t>Trinh, Lisa</t>
  </si>
  <si>
    <t>Trollestad, Claes</t>
  </si>
  <si>
    <t>Troubitsyna, Elena</t>
  </si>
  <si>
    <t>Trucco, Paolo</t>
  </si>
  <si>
    <t>Trulsson, Sara</t>
  </si>
  <si>
    <t>Truong, Johan</t>
  </si>
  <si>
    <t>Truwant, Mirjam</t>
  </si>
  <si>
    <t>Trygg, Louise</t>
  </si>
  <si>
    <t>Trägårdh, Magnus</t>
  </si>
  <si>
    <t>Tschentscher, Roman</t>
  </si>
  <si>
    <t>Tschida, Jan</t>
  </si>
  <si>
    <t>Tsige Gebretsadik, Mulubrhan</t>
  </si>
  <si>
    <t>Tsinopoulos, Christos Dimitris</t>
  </si>
  <si>
    <t>Tsouo, Leonard</t>
  </si>
  <si>
    <t>Tsukasa, Negusgu</t>
  </si>
  <si>
    <t>Tu, Minghui</t>
  </si>
  <si>
    <t>Tullberg, Jan</t>
  </si>
  <si>
    <t>Tunali, Cansu</t>
  </si>
  <si>
    <t>Tuping, Zhou</t>
  </si>
  <si>
    <t>Turchi, Craig Steven</t>
  </si>
  <si>
    <t>Turesson, Barbro</t>
  </si>
  <si>
    <t>Turesson, Jonas</t>
  </si>
  <si>
    <t>Turie, Samson Endale</t>
  </si>
  <si>
    <t>Turker, Soner</t>
  </si>
  <si>
    <t>Turunen, Mikko</t>
  </si>
  <si>
    <t>Tvärne, Natalie</t>
  </si>
  <si>
    <t>Tymoshenko, Sergeii</t>
  </si>
  <si>
    <t>Tyrcha, Joanna</t>
  </si>
  <si>
    <t>Tysén, Jenny</t>
  </si>
  <si>
    <t>Tysk, Fredrik</t>
  </si>
  <si>
    <t>Tyvik, Sofia</t>
  </si>
  <si>
    <t>Tzimou, Vasiliki</t>
  </si>
  <si>
    <t>Tänndal, Joakim</t>
  </si>
  <si>
    <t>Tärnell, Christofer</t>
  </si>
  <si>
    <t>Töcksberg, Emma</t>
  </si>
  <si>
    <t>Töndevold, Karina</t>
  </si>
  <si>
    <t>Tönnes, Simon</t>
  </si>
  <si>
    <t>Töreman, Rebecca</t>
  </si>
  <si>
    <t>Törnblad, Ludvig</t>
  </si>
  <si>
    <t>Törnblom, Oskar</t>
  </si>
  <si>
    <t>Törner, Karin</t>
  </si>
  <si>
    <t>Törngren, Amanda</t>
  </si>
  <si>
    <t>Törngren, Martin</t>
  </si>
  <si>
    <t>Törngren, Oskar</t>
  </si>
  <si>
    <t>Törngren, Sebastian</t>
  </si>
  <si>
    <t>Udomsri, Seksan</t>
  </si>
  <si>
    <t>Udroiu, Cristina</t>
  </si>
  <si>
    <t>Udvardi, Laszlo</t>
  </si>
  <si>
    <t>Udvardy, Klara</t>
  </si>
  <si>
    <t>Uggla, Fredrik</t>
  </si>
  <si>
    <t>Uggla, Henrik</t>
  </si>
  <si>
    <t>Uggla, Jeanette</t>
  </si>
  <si>
    <t>Uggla Strahl, Fredrik</t>
  </si>
  <si>
    <t>Uhrbom, Per</t>
  </si>
  <si>
    <t>Ulfvengren, Pernilla</t>
  </si>
  <si>
    <t>Ulin, Sofia</t>
  </si>
  <si>
    <t>Ullah, Mohammad Wali</t>
  </si>
  <si>
    <t>Ullberg, Eskil</t>
  </si>
  <si>
    <t>Ullemar Loenbom, Leo</t>
  </si>
  <si>
    <t>Ullmark, Peter</t>
  </si>
  <si>
    <t>Ulman, Kanchan Ajit</t>
  </si>
  <si>
    <t>Ulver Sneistrup, Sofia</t>
  </si>
  <si>
    <t>Ulvesand, Andreas</t>
  </si>
  <si>
    <t>Umeki, Kentaro</t>
  </si>
  <si>
    <t>Ung, Niklas</t>
  </si>
  <si>
    <t>Unger, Carina</t>
  </si>
  <si>
    <t>Untiedt Lecuona, Carlos</t>
  </si>
  <si>
    <t>Unzueta Gubernati, Hernan</t>
  </si>
  <si>
    <t>Upadhyay, Ramesh Venkataramaia</t>
  </si>
  <si>
    <t>Uppvall, Lars</t>
  </si>
  <si>
    <t>Usenius, Arto Mauri Sakari</t>
  </si>
  <si>
    <t>Utterström, Emelie</t>
  </si>
  <si>
    <t>Uyanga, Ganzorig</t>
  </si>
  <si>
    <t>Vadiei, Amir</t>
  </si>
  <si>
    <t>Vad-Schütt Klockervold, Beatrice</t>
  </si>
  <si>
    <t>Vafaeian, Pouya</t>
  </si>
  <si>
    <t>Vafaeineshat, Shohreh</t>
  </si>
  <si>
    <t>Vagelopoulos, Harry</t>
  </si>
  <si>
    <t>Vahdat Motlagh, Armin</t>
  </si>
  <si>
    <t>Vahlén, Patrik</t>
  </si>
  <si>
    <t>Vaidyanathan, Karthik Ramanan</t>
  </si>
  <si>
    <t>Vakili, Daniel</t>
  </si>
  <si>
    <t>Valeij, Veronica</t>
  </si>
  <si>
    <t>Valentin Eklöw, Alexander</t>
  </si>
  <si>
    <t>Valentin Eklöw, Sara</t>
  </si>
  <si>
    <t>Valentin, Finn</t>
  </si>
  <si>
    <t>Valeska, Pavel</t>
  </si>
  <si>
    <t>Valiev, Damir</t>
  </si>
  <si>
    <t>Valisemma Gari, Ramesh Reddy</t>
  </si>
  <si>
    <t>Vallgårda, Johannes</t>
  </si>
  <si>
    <t>Van Beek, Antoon</t>
  </si>
  <si>
    <t>Van Brussel, Hendrik</t>
  </si>
  <si>
    <t>Van Den Besselaar, Peter</t>
  </si>
  <si>
    <t>Van Der Eijk, Casper</t>
  </si>
  <si>
    <t>Van Der Heide, Emile</t>
  </si>
  <si>
    <t>Van Der Zwaag, Sybrand</t>
  </si>
  <si>
    <t>Van Der Zwaan, Bob</t>
  </si>
  <si>
    <t>Van Leer, John</t>
  </si>
  <si>
    <t>Van Leeuwen, George</t>
  </si>
  <si>
    <t>Van Rijsingen, Machteld</t>
  </si>
  <si>
    <t>Van Rossum, Merijn</t>
  </si>
  <si>
    <t>Vangheluwe, Hans</t>
  </si>
  <si>
    <t>Vankayala, Naga Sudha Mangeshkar</t>
  </si>
  <si>
    <t>Vanourek, Gregg</t>
  </si>
  <si>
    <t>Varatharajah, Kajany</t>
  </si>
  <si>
    <t>Varga, Lajos Karoly</t>
  </si>
  <si>
    <t>Vargas Perez, Alan</t>
  </si>
  <si>
    <t>Varón, Adriana</t>
  </si>
  <si>
    <t>Vasconcellos Da Costa E Silva, André</t>
  </si>
  <si>
    <t>Vasiljevic, Daniela</t>
  </si>
  <si>
    <t>Vasiljevic, Danniel</t>
  </si>
  <si>
    <t>Vaskovich, Daria</t>
  </si>
  <si>
    <t>Vatansever, Hasan</t>
  </si>
  <si>
    <t>Vazehrad, Sadaf</t>
  </si>
  <si>
    <t>Vedin, Bengt-Arne</t>
  </si>
  <si>
    <t>Veidemann, Sara</t>
  </si>
  <si>
    <t>Vejby, Päivi</t>
  </si>
  <si>
    <t>Vekilova, Olga</t>
  </si>
  <si>
    <t>Velazco Ramos, Yudith</t>
  </si>
  <si>
    <t>Vendel, Martin</t>
  </si>
  <si>
    <t>Venermo, Tuija</t>
  </si>
  <si>
    <t>Venkatakrishnan, Kanchana</t>
  </si>
  <si>
    <t>Venkataraman, Varun</t>
  </si>
  <si>
    <t>Vennertun, Malin</t>
  </si>
  <si>
    <t>Verbong, Gerardus</t>
  </si>
  <si>
    <t>Verde Arregoitia, Bruno Patricio</t>
  </si>
  <si>
    <t>Vessela, Misheva</t>
  </si>
  <si>
    <t>Vesterlund, Charlotte</t>
  </si>
  <si>
    <t>Vesterlund, Joachim</t>
  </si>
  <si>
    <t>Vestlund, Anders</t>
  </si>
  <si>
    <t>Viberg, Anders</t>
  </si>
  <si>
    <t>Vickerfält, Amanda</t>
  </si>
  <si>
    <t>Victor Tillberg, Ann-Charlotte</t>
  </si>
  <si>
    <t>Vida, Adam</t>
  </si>
  <si>
    <t>Vidimlic, Amelia</t>
  </si>
  <si>
    <t>Vidmark, Olivia</t>
  </si>
  <si>
    <t>Vig, Róbert</t>
  </si>
  <si>
    <t>Viik, Kerstin</t>
  </si>
  <si>
    <t>Vijayakumar Sujaya, Jairam</t>
  </si>
  <si>
    <t>Vikinge, Trine</t>
  </si>
  <si>
    <t>Viklund, Robert</t>
  </si>
  <si>
    <t>Viklund Ros, Ingrid</t>
  </si>
  <si>
    <t>Vikman, Fia</t>
  </si>
  <si>
    <t>Vikström, Henrik</t>
  </si>
  <si>
    <t>Vilander Granbom, Ylva</t>
  </si>
  <si>
    <t>Villa, Francesca</t>
  </si>
  <si>
    <t>Villarroel, David Elias</t>
  </si>
  <si>
    <t>Villasmil Matute, Rafael</t>
  </si>
  <si>
    <t>Vilsson, Daniel</t>
  </si>
  <si>
    <t>Vingård, Eva</t>
  </si>
  <si>
    <t>Vintergrip, Mika</t>
  </si>
  <si>
    <t>Visala, Arto Juhani</t>
  </si>
  <si>
    <t>Visvanathar, Kevin</t>
  </si>
  <si>
    <t>Vitez, Marina</t>
  </si>
  <si>
    <t>Vitos, Levente</t>
  </si>
  <si>
    <t>Vitos, Noemi</t>
  </si>
  <si>
    <t>Vogt, Anna</t>
  </si>
  <si>
    <t>Vogt, Damian</t>
  </si>
  <si>
    <t>Volkert, Cynthia</t>
  </si>
  <si>
    <t>Vollmer, Sascha</t>
  </si>
  <si>
    <t>Volotinen, Tarja</t>
  </si>
  <si>
    <t>Volter, Nils</t>
  </si>
  <si>
    <t>Von Below, David</t>
  </si>
  <si>
    <t>Von Döbeln, Jakob</t>
  </si>
  <si>
    <t>Von Essen, Ann</t>
  </si>
  <si>
    <t>Von Euler, Louise</t>
  </si>
  <si>
    <t>Von Euler-Chelpin, Astrid</t>
  </si>
  <si>
    <t>Von Gaertner, Felix</t>
  </si>
  <si>
    <t>Von Gegerfelt, Piroska</t>
  </si>
  <si>
    <t>Von Haartman, Robin</t>
  </si>
  <si>
    <t>Von Heijne, Gustav</t>
  </si>
  <si>
    <t>Von Heijne, Lovisa</t>
  </si>
  <si>
    <t>Von Kern, Alexandra</t>
  </si>
  <si>
    <t>Von Martens, Dominic</t>
  </si>
  <si>
    <t>Von Richthofen, Diane</t>
  </si>
  <si>
    <t>Von Rosen, Johannes</t>
  </si>
  <si>
    <t>Von Schalien, Petra</t>
  </si>
  <si>
    <t>Von Sydow, Charlotte</t>
  </si>
  <si>
    <t>Von Wowern, Per</t>
  </si>
  <si>
    <t>Voorhees, Peter</t>
  </si>
  <si>
    <t>Voss, Emy</t>
  </si>
  <si>
    <t>Voyce, Stefan</t>
  </si>
  <si>
    <t>Vujadinovic, Alexandar</t>
  </si>
  <si>
    <t>Vukajlovic, Michael</t>
  </si>
  <si>
    <t>Vuong, Van Anh</t>
  </si>
  <si>
    <t>Vurukkara Boopal, Sandheep</t>
  </si>
  <si>
    <t>Vynnycky, Michael</t>
  </si>
  <si>
    <t>Vårherre, Matz-Ola</t>
  </si>
  <si>
    <t>Vänje, Annika</t>
  </si>
  <si>
    <t>Värmhed, Albin</t>
  </si>
  <si>
    <t>Waara-Grape, Karin</t>
  </si>
  <si>
    <t>Wackerberg, Jens-Martin</t>
  </si>
  <si>
    <t>Wadekar, Vishwas Vasant</t>
  </si>
  <si>
    <t>Wadelius Klarström, Jonathan</t>
  </si>
  <si>
    <t>Wadell, Carl</t>
  </si>
  <si>
    <t>Wadensten, Axel</t>
  </si>
  <si>
    <t>Waern Morath, Ewa</t>
  </si>
  <si>
    <t>Waerner, Ludvig</t>
  </si>
  <si>
    <t>Wagner, Joachim</t>
  </si>
  <si>
    <t>Wahl, Anna</t>
  </si>
  <si>
    <t>Wahl, Ottilia</t>
  </si>
  <si>
    <t>Wahlberg, Arvid</t>
  </si>
  <si>
    <t>Wahlberg, David</t>
  </si>
  <si>
    <t>Wahldén, Henning</t>
  </si>
  <si>
    <t>Wahling, Anna</t>
  </si>
  <si>
    <t>Wahlmark, Robin</t>
  </si>
  <si>
    <t>Wahlqvist, Anders</t>
  </si>
  <si>
    <t>Wahlqvist, Marianne</t>
  </si>
  <si>
    <t>Wahlstedt, Jonas William</t>
  </si>
  <si>
    <t>Wahlström, Erik</t>
  </si>
  <si>
    <t>Wahlström, Jens</t>
  </si>
  <si>
    <t>Wahlund, Elif</t>
  </si>
  <si>
    <t>Wahnström, Göran</t>
  </si>
  <si>
    <t>Wainikka, Christina</t>
  </si>
  <si>
    <t>Wakeford, Nina</t>
  </si>
  <si>
    <t>Wakid, Adam</t>
  </si>
  <si>
    <t>Wakolbinger, Tina</t>
  </si>
  <si>
    <t>Walbrühl, Martin</t>
  </si>
  <si>
    <t>Waldell, Henry</t>
  </si>
  <si>
    <t>Waldner, Carl-Johan</t>
  </si>
  <si>
    <t>Wall, Daniel</t>
  </si>
  <si>
    <t>Wallander, Peter</t>
  </si>
  <si>
    <t>Wallberg, Stefan</t>
  </si>
  <si>
    <t>Wallén, Peter</t>
  </si>
  <si>
    <t>Wallenberg, Alexander</t>
  </si>
  <si>
    <t>Wallenstein, Sven-Olov</t>
  </si>
  <si>
    <t>Wallentin, Lars V</t>
  </si>
  <si>
    <t>Wallin, Edit</t>
  </si>
  <si>
    <t>Wallin, Jörgen</t>
  </si>
  <si>
    <t>Wallin, Kim</t>
  </si>
  <si>
    <t>Wallin, Kosta</t>
  </si>
  <si>
    <t>Wallin, Marcus</t>
  </si>
  <si>
    <t>Wallin, Nina</t>
  </si>
  <si>
    <t>Wallnér, Johan</t>
  </si>
  <si>
    <t>Wallnäs, Ola</t>
  </si>
  <si>
    <t>Wallsten, Jakob</t>
  </si>
  <si>
    <t>Wallström, Åsa</t>
  </si>
  <si>
    <t>Wan, Wei</t>
  </si>
  <si>
    <t>Wanasinghe, Harshi</t>
  </si>
  <si>
    <t>Wang, Erik</t>
  </si>
  <si>
    <t>Wang, Guisheng</t>
  </si>
  <si>
    <t>Wang, Haijuan</t>
  </si>
  <si>
    <t>Wang, Huijun</t>
  </si>
  <si>
    <t>Wang, Jie Yu</t>
  </si>
  <si>
    <t>Wang, Jing</t>
  </si>
  <si>
    <t>Wang, Jingjing</t>
  </si>
  <si>
    <t>Wang, Lihui</t>
  </si>
  <si>
    <t>Wang, Lijun</t>
  </si>
  <si>
    <t>Wang, Liya</t>
  </si>
  <si>
    <t>Wang, Meng Bai</t>
  </si>
  <si>
    <t>Wang, Michael</t>
  </si>
  <si>
    <t>Wang, Qi</t>
  </si>
  <si>
    <t>Wang, Qian</t>
  </si>
  <si>
    <t>Wang, Richard</t>
  </si>
  <si>
    <t>Wang, Rui</t>
  </si>
  <si>
    <t>Wang, Shirong</t>
  </si>
  <si>
    <t>Wang, Shizhan</t>
  </si>
  <si>
    <t>Wang, Shule</t>
  </si>
  <si>
    <t>Wang, Tianzi</t>
  </si>
  <si>
    <t>Wang, Wei</t>
  </si>
  <si>
    <t>Wang, Wujun</t>
  </si>
  <si>
    <t>Wang, Xi</t>
  </si>
  <si>
    <t>Wang, Xinwei</t>
  </si>
  <si>
    <t>Wang, Xun</t>
  </si>
  <si>
    <t>Wang, Yi</t>
  </si>
  <si>
    <t>Wang, Yonglei</t>
  </si>
  <si>
    <t>Wang, Yunzhi</t>
  </si>
  <si>
    <t>Wang, Yuquan</t>
  </si>
  <si>
    <t>Wang, Yuxin</t>
  </si>
  <si>
    <t>Wang, Zhe</t>
  </si>
  <si>
    <t>Wangerid, Erik</t>
  </si>
  <si>
    <t>Wanner, Bertil</t>
  </si>
  <si>
    <t>Wanner, Daniel</t>
  </si>
  <si>
    <t>Wannheden Espinosa, Kristofer</t>
  </si>
  <si>
    <t>Warren, James Aaron</t>
  </si>
  <si>
    <t>Warris, Alex</t>
  </si>
  <si>
    <t>Wartvinge, Catarina</t>
  </si>
  <si>
    <t>Wassie, Shimelis</t>
  </si>
  <si>
    <t>Watanabe, Takashi</t>
  </si>
  <si>
    <t>Watta, Ivan</t>
  </si>
  <si>
    <t>Watz, Matilda</t>
  </si>
  <si>
    <t>Weber, Roman</t>
  </si>
  <si>
    <t>Wei, Bo</t>
  </si>
  <si>
    <t>Wei, Liang</t>
  </si>
  <si>
    <t>Wei, Sibo</t>
  </si>
  <si>
    <t>Wei, Wenjing</t>
  </si>
  <si>
    <t>Wei, Xia</t>
  </si>
  <si>
    <t>Wei, Xiaojia Eric</t>
  </si>
  <si>
    <t>Weidenhaijn, Fleming</t>
  </si>
  <si>
    <t>Weilenmann, Louise</t>
  </si>
  <si>
    <t>Weinberger, Hans</t>
  </si>
  <si>
    <t>Weirich, Manuel</t>
  </si>
  <si>
    <t>Welander, Henrik</t>
  </si>
  <si>
    <t>Welday-Tesfay, Elilta</t>
  </si>
  <si>
    <t>Weldekiros, Wossenu Areda</t>
  </si>
  <si>
    <t>Welin, Anton</t>
  </si>
  <si>
    <t>Wellmar, Pär</t>
  </si>
  <si>
    <t>Welsch, Manuel</t>
  </si>
  <si>
    <t>Wendel, Michaela</t>
  </si>
  <si>
    <t>Wendt, Michaela</t>
  </si>
  <si>
    <t>Wennberg, Fredrik</t>
  </si>
  <si>
    <t>Wennberg, Jana</t>
  </si>
  <si>
    <t>Wennergren, Mait</t>
  </si>
  <si>
    <t>Wennersten, Erik</t>
  </si>
  <si>
    <t>Wennersten, Ronald</t>
  </si>
  <si>
    <t>Wennerström, Carl</t>
  </si>
  <si>
    <t>Werlinder, Bruno</t>
  </si>
  <si>
    <t>Werner, Jonatan</t>
  </si>
  <si>
    <t>Werner, Mathias</t>
  </si>
  <si>
    <t>Werner Sundén, Eva</t>
  </si>
  <si>
    <t>Wernsten, Thomas</t>
  </si>
  <si>
    <t>Werr, Andreas</t>
  </si>
  <si>
    <t>Wessel, Christian</t>
  </si>
  <si>
    <t>Wesseling, Catharina</t>
  </si>
  <si>
    <t>Wessen, Magnus</t>
  </si>
  <si>
    <t>West, Matilda</t>
  </si>
  <si>
    <t>Wester, Arnold</t>
  </si>
  <si>
    <t>Wester, Ulla</t>
  </si>
  <si>
    <t>Westerberg, Jacob</t>
  </si>
  <si>
    <t>Westerberg, Johan</t>
  </si>
  <si>
    <t>Westerberg, Maud</t>
  </si>
  <si>
    <t>Westerlind, Filip</t>
  </si>
  <si>
    <t>Westerlund, Bo</t>
  </si>
  <si>
    <t>Westerlund, Rolf B</t>
  </si>
  <si>
    <t>Westermoen, Andreas</t>
  </si>
  <si>
    <t>Westin, Emanuel</t>
  </si>
  <si>
    <t>Westin, Fredrik</t>
  </si>
  <si>
    <t>Westin, Gunnar</t>
  </si>
  <si>
    <t>Westin, Jakob</t>
  </si>
  <si>
    <t>Westin, Kim</t>
  </si>
  <si>
    <t>Westin, Thomas</t>
  </si>
  <si>
    <t>Westling, Anna</t>
  </si>
  <si>
    <t>Westlund, Anna-Lena</t>
  </si>
  <si>
    <t>Westlund, Joacim</t>
  </si>
  <si>
    <t>Westlund, Johan</t>
  </si>
  <si>
    <t>Westman, Erik</t>
  </si>
  <si>
    <t>Westman, Jonas</t>
  </si>
  <si>
    <t>Westman, Monika</t>
  </si>
  <si>
    <t>Wetter, Erik</t>
  </si>
  <si>
    <t>Wettergren, Per</t>
  </si>
  <si>
    <t>Wetterhäll, Peter</t>
  </si>
  <si>
    <t>Whelan, Timothy</t>
  </si>
  <si>
    <t>White, Jesse Franklin</t>
  </si>
  <si>
    <t>Wiberg, Maria</t>
  </si>
  <si>
    <t>Wicken, Olav</t>
  </si>
  <si>
    <t>Wickman, Christer</t>
  </si>
  <si>
    <t>Wickstein, Emily</t>
  </si>
  <si>
    <t>Wickström, Andreas</t>
  </si>
  <si>
    <t>Widén, Ludwig</t>
  </si>
  <si>
    <t>Widenbring, Ronja</t>
  </si>
  <si>
    <t>Widerberg, Gabriella</t>
  </si>
  <si>
    <t>Widerberg, Jonas</t>
  </si>
  <si>
    <t>Widerberg, Karin</t>
  </si>
  <si>
    <t>Widing, Björn</t>
  </si>
  <si>
    <t>Widlund, Ola</t>
  </si>
  <si>
    <t>Widmalm, Sven</t>
  </si>
  <si>
    <t>Widman, Maria</t>
  </si>
  <si>
    <t>Widman, Robert</t>
  </si>
  <si>
    <t>Wiedling, Sten</t>
  </si>
  <si>
    <t>Wiehager, David</t>
  </si>
  <si>
    <t>Wieslander, Simon</t>
  </si>
  <si>
    <t>Wigerfeldt, Tomas</t>
  </si>
  <si>
    <t>Wigsten, Fredrik</t>
  </si>
  <si>
    <t>Wiippola, Anna</t>
  </si>
  <si>
    <t>Wijayasinghe, Athula</t>
  </si>
  <si>
    <t>Wijekoon Mudiyanselage Ihalawatte Gedara, Madura</t>
  </si>
  <si>
    <t>Wijkmark, Moa</t>
  </si>
  <si>
    <t>Wijtas, Marianne</t>
  </si>
  <si>
    <t>Wikander, Jan</t>
  </si>
  <si>
    <t>Wikander, Max</t>
  </si>
  <si>
    <t>Wiker, Tobias</t>
  </si>
  <si>
    <t>Wikforss, Örjan</t>
  </si>
  <si>
    <t>Wiking, Josefin</t>
  </si>
  <si>
    <t>Wikland, Boel</t>
  </si>
  <si>
    <t>Wiklund, Henrik</t>
  </si>
  <si>
    <t>Wiklund, Johan</t>
  </si>
  <si>
    <t>Wiklund, Johanna</t>
  </si>
  <si>
    <t>Wiklund, Lars</t>
  </si>
  <si>
    <t>Wiklund, Lisbeth</t>
  </si>
  <si>
    <t>Wikman, Carl-Henrik</t>
  </si>
  <si>
    <t>Wikman, Frida</t>
  </si>
  <si>
    <t>Wikner, Frida</t>
  </si>
  <si>
    <t>Wiksell, Doris</t>
  </si>
  <si>
    <t>Wikström, Jenny</t>
  </si>
  <si>
    <t>Wikström, Patrik</t>
  </si>
  <si>
    <t>Wiktorsson, Magnus</t>
  </si>
  <si>
    <t>Wilhelmsson, Sofie</t>
  </si>
  <si>
    <t>Wilkie, Alexander Bruce</t>
  </si>
  <si>
    <t>Willborg, Filippa</t>
  </si>
  <si>
    <t>Williamsson, David</t>
  </si>
  <si>
    <t>Wills, Ann</t>
  </si>
  <si>
    <t>Wills, John</t>
  </si>
  <si>
    <t>Wilson, Johan</t>
  </si>
  <si>
    <t>Wilson, Timothy Lucian</t>
  </si>
  <si>
    <t>Wilund, Torbjörn</t>
  </si>
  <si>
    <t>Wiman, Rasmus</t>
  </si>
  <si>
    <t>Winberg, Greta</t>
  </si>
  <si>
    <t>Windh, Niklas</t>
  </si>
  <si>
    <t>Wingborg, Niklas</t>
  </si>
  <si>
    <t>Winge, Hanna</t>
  </si>
  <si>
    <t>Winges, Lars</t>
  </si>
  <si>
    <t>Wingstrand, Georg</t>
  </si>
  <si>
    <t>Wingård, Lasse</t>
  </si>
  <si>
    <t>Winkler, Niklas</t>
  </si>
  <si>
    <t>Winklhofer, Ernst</t>
  </si>
  <si>
    <t>Wintgren, Helena</t>
  </si>
  <si>
    <t>Winther, Hedvig</t>
  </si>
  <si>
    <t>Wirenhammar, Andreas</t>
  </si>
  <si>
    <t>Wisniewska, Paulina</t>
  </si>
  <si>
    <t>Wistedt, Jan</t>
  </si>
  <si>
    <t>Wistrand, Jonas</t>
  </si>
  <si>
    <t>Witchutraiphob, Wasita</t>
  </si>
  <si>
    <t>Wogenius, Sebastian</t>
  </si>
  <si>
    <t>Woidt, Hendrik</t>
  </si>
  <si>
    <t>Wojkiewicz, Marcin</t>
  </si>
  <si>
    <t>Wolbe, Fredrik</t>
  </si>
  <si>
    <t>Woldemariam, Daniel Minilu</t>
  </si>
  <si>
    <t>Wolf, Sonja</t>
  </si>
  <si>
    <t>Wolf, Sven</t>
  </si>
  <si>
    <t>Wolk, Sanna</t>
  </si>
  <si>
    <t>Wollmar Jarfors, Anders</t>
  </si>
  <si>
    <t>Wollsén, Fredrik</t>
  </si>
  <si>
    <t>Wolters, Felix</t>
  </si>
  <si>
    <t>Wompa, Anne</t>
  </si>
  <si>
    <t>Wong Svedberg, Hoi Li</t>
  </si>
  <si>
    <t>Wood, James</t>
  </si>
  <si>
    <t>Woodcock, Erik</t>
  </si>
  <si>
    <t>Workie, Almaz Bitew</t>
  </si>
  <si>
    <t>Wreder, Malin</t>
  </si>
  <si>
    <t>Wretblad, Martin</t>
  </si>
  <si>
    <t>Wretblad, Simon</t>
  </si>
  <si>
    <t>Wretlind, Marie-Charlotte</t>
  </si>
  <si>
    <t>Wrååk, Alexander</t>
  </si>
  <si>
    <t>Wrååk, Martin</t>
  </si>
  <si>
    <t>Wu, Jiechen</t>
  </si>
  <si>
    <t>Wu, Liushun</t>
  </si>
  <si>
    <t>Wu, Sandra</t>
  </si>
  <si>
    <t>Wu, Wei Wei</t>
  </si>
  <si>
    <t>Wu, Yan</t>
  </si>
  <si>
    <t>Wu, Yaou</t>
  </si>
  <si>
    <t>Wu, Yiwen</t>
  </si>
  <si>
    <t>Wu, Yueshi</t>
  </si>
  <si>
    <t>Wudineh, Kassa</t>
  </si>
  <si>
    <t>Wåhlander, Helene</t>
  </si>
  <si>
    <t>Wåhlin, Nils</t>
  </si>
  <si>
    <t>Wåhlstrand, Martin</t>
  </si>
  <si>
    <t>Wållgren, Johan</t>
  </si>
  <si>
    <t>Wållgren, Mårten</t>
  </si>
  <si>
    <t>Wåtz, Sebastian</t>
  </si>
  <si>
    <t>Wällstedt, Jennifer</t>
  </si>
  <si>
    <t>Wängdahl, Malin</t>
  </si>
  <si>
    <t>Wärmegård, Lisa</t>
  </si>
  <si>
    <t>Wärmling, Peter</t>
  </si>
  <si>
    <t>Wärnheim, Alexander</t>
  </si>
  <si>
    <t>Wärnhjelm, Jakob</t>
  </si>
  <si>
    <t>X, X</t>
  </si>
  <si>
    <t>Xandra Marcelle, Margot</t>
  </si>
  <si>
    <t>Xanthca, Qimh</t>
  </si>
  <si>
    <t>Xiang, Shengmei</t>
  </si>
  <si>
    <t>Xie, Jiaying</t>
  </si>
  <si>
    <t>Xie, Tian</t>
  </si>
  <si>
    <t>Xinwei, Wang</t>
  </si>
  <si>
    <t>Xiong, Wei</t>
  </si>
  <si>
    <t>Xu, Annie</t>
  </si>
  <si>
    <t>Xu, Bo</t>
  </si>
  <si>
    <t>Xu, Haoxin</t>
  </si>
  <si>
    <t>Xu, Jingcheng</t>
  </si>
  <si>
    <t>Xu, Kun</t>
  </si>
  <si>
    <t>Xu, Liping</t>
  </si>
  <si>
    <t>Xu, Meixin</t>
  </si>
  <si>
    <t>Xu Persson, Zihan</t>
  </si>
  <si>
    <t>Xu, Tianhao</t>
  </si>
  <si>
    <t>Xu, Tijie</t>
  </si>
  <si>
    <t>Xu, Xin</t>
  </si>
  <si>
    <t>Xu, Yonggui</t>
  </si>
  <si>
    <t>Xuan, Changji</t>
  </si>
  <si>
    <t>Xue, Betty</t>
  </si>
  <si>
    <t>Xuegong, Bi</t>
  </si>
  <si>
    <t>Xylia, Maria</t>
  </si>
  <si>
    <t>Yacob, Filmon</t>
  </si>
  <si>
    <t>Yadav, Andras</t>
  </si>
  <si>
    <t>Yadegarpour, Akram</t>
  </si>
  <si>
    <t>Yakymenko, Yana</t>
  </si>
  <si>
    <t>Yalin, Nihan Cansu</t>
  </si>
  <si>
    <t>Yamaha, Motoi</t>
  </si>
  <si>
    <t>Yaman, Elin</t>
  </si>
  <si>
    <t>Yamguchi, Katsunori</t>
  </si>
  <si>
    <t>Yan, Baijun</t>
  </si>
  <si>
    <t>Yan, Jiayi</t>
  </si>
  <si>
    <t>Yan, Lili</t>
  </si>
  <si>
    <t>Yang, Annika</t>
  </si>
  <si>
    <t>Yang, Jimmi Hui</t>
  </si>
  <si>
    <t>Yang, Shengzhen</t>
  </si>
  <si>
    <t>Yang, Weihong</t>
  </si>
  <si>
    <t>Yang, Xiaofan</t>
  </si>
  <si>
    <t>Yang, Yang</t>
  </si>
  <si>
    <t>Yang, Ying</t>
  </si>
  <si>
    <t>Yang, Yongping</t>
  </si>
  <si>
    <t>Yang, Yunkai</t>
  </si>
  <si>
    <t>Yao, Yao</t>
  </si>
  <si>
    <t>Yaowapruek, Boonrod</t>
  </si>
  <si>
    <t>Yaraghi, Niam</t>
  </si>
  <si>
    <t>Yarovyy, Olexiy</t>
  </si>
  <si>
    <t>Yavari, Payam</t>
  </si>
  <si>
    <t>Yavuz, Havvana Tuba</t>
  </si>
  <si>
    <t>Yazgan Birgi, Pelin</t>
  </si>
  <si>
    <t>Ye, Lei</t>
  </si>
  <si>
    <t>Yebi, Adamu</t>
  </si>
  <si>
    <t>Yeddu, Hemantha Kumar</t>
  </si>
  <si>
    <t>Yenus, Jaefer Tium</t>
  </si>
  <si>
    <t>Yesil, Madelene</t>
  </si>
  <si>
    <t>Yildirim, Ezgi</t>
  </si>
  <si>
    <t>Yildirim, Musa</t>
  </si>
  <si>
    <t>Yildiz, Ezgi</t>
  </si>
  <si>
    <t>Yilma, Taye Desta</t>
  </si>
  <si>
    <t>Yin, Jiaqing</t>
  </si>
  <si>
    <t>Ying, Fei</t>
  </si>
  <si>
    <t>Ylinenpää, Håkan</t>
  </si>
  <si>
    <t>Ylitalo-Qvarfordt, Anneli</t>
  </si>
  <si>
    <t>Yllén Johansson, Mattias</t>
  </si>
  <si>
    <t>Ünal, Enes</t>
  </si>
  <si>
    <t>Yngve, Maria</t>
  </si>
  <si>
    <t>Yogeshwar, Sahai</t>
  </si>
  <si>
    <t>Yoseph, Abel</t>
  </si>
  <si>
    <t>Yoshikawa, Takeshi</t>
  </si>
  <si>
    <t>Youhanan, Lena</t>
  </si>
  <si>
    <t>Yousaf, Khurram</t>
  </si>
  <si>
    <t>Yousif, Robert</t>
  </si>
  <si>
    <t>Ytterberg, Henrik</t>
  </si>
  <si>
    <t>Yu, Yu</t>
  </si>
  <si>
    <t>Yu, Zitao</t>
  </si>
  <si>
    <t>Yuan, Han</t>
  </si>
  <si>
    <t>Yuejun Yang, Caroline</t>
  </si>
  <si>
    <t>Zabaniotou, Anastasia</t>
  </si>
  <si>
    <t>Zabavina, Iuliia</t>
  </si>
  <si>
    <t>Zackariasson, Peter</t>
  </si>
  <si>
    <t>Zackrisson, Ella</t>
  </si>
  <si>
    <t>Zagorodni, Andrei</t>
  </si>
  <si>
    <t>Zakardissnehf, Martin</t>
  </si>
  <si>
    <t>Zalat, Elsayed</t>
  </si>
  <si>
    <t>Zalitis, Philip</t>
  </si>
  <si>
    <t>Zamulko, Sergii</t>
  </si>
  <si>
    <t>Zander, Johan</t>
  </si>
  <si>
    <t>Zanzi Vigouroux, Rolando A</t>
  </si>
  <si>
    <t>Zaoui, Ali</t>
  </si>
  <si>
    <t>Zarabi, Patrick</t>
  </si>
  <si>
    <t>Zaragoza, Guillermo</t>
  </si>
  <si>
    <t>Zarei Hanzaki, Armin</t>
  </si>
  <si>
    <t>Zarei, Pardis</t>
  </si>
  <si>
    <t>Zarrinkoub, Sahand</t>
  </si>
  <si>
    <t>Zeng, Tianyi</t>
  </si>
  <si>
    <t>Zeng, Zhipeng</t>
  </si>
  <si>
    <t>Zerriffi, Hisham</t>
  </si>
  <si>
    <t>Zethraeus, Björn O</t>
  </si>
  <si>
    <t>Zetterlund, Erik H</t>
  </si>
  <si>
    <t>Zettersten, Björn</t>
  </si>
  <si>
    <t>Zetterström, Linda</t>
  </si>
  <si>
    <t>Zewde, Tassew Tadiwose</t>
  </si>
  <si>
    <t>Zewde, Tina</t>
  </si>
  <si>
    <t>Zguns, Pjotrs</t>
  </si>
  <si>
    <t>Zhang, Cen</t>
  </si>
  <si>
    <t>Zhang, Da</t>
  </si>
  <si>
    <t>Zhang, Hualei</t>
  </si>
  <si>
    <t>Zhang, Jingqi</t>
  </si>
  <si>
    <t>Zhang, Joelle</t>
  </si>
  <si>
    <t>Zhang, Lan</t>
  </si>
  <si>
    <t>Zhang, Qinglin</t>
  </si>
  <si>
    <t>Zhang, Ruoyu</t>
  </si>
  <si>
    <t>Zhang, Tong</t>
  </si>
  <si>
    <t>Zhang, Wenbin</t>
  </si>
  <si>
    <t>Zhang, Wenjie</t>
  </si>
  <si>
    <t>Zhang, Xiaolei</t>
  </si>
  <si>
    <t>Zhang, Xiaoxiang</t>
  </si>
  <si>
    <t>Zhang, Xinhai</t>
  </si>
  <si>
    <t>Zhang, Yantong</t>
  </si>
  <si>
    <t>Zhang, Yeshui</t>
  </si>
  <si>
    <t>Zhang, Yi</t>
  </si>
  <si>
    <t>Zhang, Yuqi</t>
  </si>
  <si>
    <t>Zhang, Yuwei</t>
  </si>
  <si>
    <t>Zhang, Zhi</t>
  </si>
  <si>
    <t>Zhang, Zhongkai</t>
  </si>
  <si>
    <t>Zhang, Zhongyuan</t>
  </si>
  <si>
    <t>Zhao, Guohua</t>
  </si>
  <si>
    <t>Zhao, Hanyue</t>
  </si>
  <si>
    <t>Zhao, Jijun</t>
  </si>
  <si>
    <t>Zhao, Steven</t>
  </si>
  <si>
    <t>Zhao, Weijie</t>
  </si>
  <si>
    <t>Zhao, Wenyue</t>
  </si>
  <si>
    <t>Zhao, Zhe</t>
  </si>
  <si>
    <t>Zhauniarovich, Liubou</t>
  </si>
  <si>
    <t>Zheng Kjellström, Shuang</t>
  </si>
  <si>
    <t>Zheng Kohlberg, Caroline</t>
  </si>
  <si>
    <t>Zhetibaeva Elvung, Gulzat</t>
  </si>
  <si>
    <t>Zhigilei, Leonid</t>
  </si>
  <si>
    <t>Zhong, Carrie</t>
  </si>
  <si>
    <t>Zhong, Jianghua</t>
  </si>
  <si>
    <t>Zhong, Sean</t>
  </si>
  <si>
    <t>Zhou, Bohan</t>
  </si>
  <si>
    <t>Zhou, Chunguang</t>
  </si>
  <si>
    <t>Zhou, Gang</t>
  </si>
  <si>
    <t>Zhou, Guanghong</t>
  </si>
  <si>
    <t>Zhou, Jing</t>
  </si>
  <si>
    <t>Zhou, Jinming</t>
  </si>
  <si>
    <t>Zhou, Nian</t>
  </si>
  <si>
    <t>Zhou, Tao</t>
  </si>
  <si>
    <t>Zhou, Xiaobin</t>
  </si>
  <si>
    <t>Zhou, Yang</t>
  </si>
  <si>
    <t>Zhu, Bin</t>
  </si>
  <si>
    <t>Zhu, Chuandaixi</t>
  </si>
  <si>
    <t>Zhu, Jinchao</t>
  </si>
  <si>
    <t>Zhu, Lingyan</t>
  </si>
  <si>
    <t>Zhu, Yi</t>
  </si>
  <si>
    <t>Zhu, Zhihao</t>
  </si>
  <si>
    <t>Ziga, Aljosja</t>
  </si>
  <si>
    <t>Zika Viktorsson, Annika</t>
  </si>
  <si>
    <t>Zils, Justus</t>
  </si>
  <si>
    <t>Zinko, Heimo</t>
  </si>
  <si>
    <t>Zira, Eirini</t>
  </si>
  <si>
    <t>Zmijewski, Katie</t>
  </si>
  <si>
    <t>Zong, Jianing</t>
  </si>
  <si>
    <t>Zou, Fan</t>
  </si>
  <si>
    <t>Zou, Xiaodong</t>
  </si>
  <si>
    <t>Zuvin, Merve</t>
  </si>
  <si>
    <t>Zöllner Wohlfart, Lisa</t>
  </si>
  <si>
    <t>Åberg, Björn</t>
  </si>
  <si>
    <t>Åberg, Jonas</t>
  </si>
  <si>
    <t>Åberg, Kjell U</t>
  </si>
  <si>
    <t>Åberg, Lukas</t>
  </si>
  <si>
    <t>Åfeldt, Elin</t>
  </si>
  <si>
    <t>Åfeldt, Tom</t>
  </si>
  <si>
    <t>Åfors, Mikael</t>
  </si>
  <si>
    <t>Ågren, John</t>
  </si>
  <si>
    <t>Ågren, Louise</t>
  </si>
  <si>
    <t>Ågren, Maria</t>
  </si>
  <si>
    <t>Åhman, Jenny</t>
  </si>
  <si>
    <t>Åhr, Daniel</t>
  </si>
  <si>
    <t>Åhrberg, Georg</t>
  </si>
  <si>
    <t>Åhström, Sara</t>
  </si>
  <si>
    <t>Åkerberg, André</t>
  </si>
  <si>
    <t>Åkerberg, Andreas</t>
  </si>
  <si>
    <t>Åkerblom, Hampus</t>
  </si>
  <si>
    <t>Åkerblom, Rasmus</t>
  </si>
  <si>
    <t>Åkerblom, Signe</t>
  </si>
  <si>
    <t>Åkerblom, Viktor</t>
  </si>
  <si>
    <t>Åkerlind, Ulla</t>
  </si>
  <si>
    <t>Åkerman, Elin</t>
  </si>
  <si>
    <t>Åkerman, Nils</t>
  </si>
  <si>
    <t>Åkerstedt, Torbjörn</t>
  </si>
  <si>
    <t>Åkerström, Kristin</t>
  </si>
  <si>
    <t>Åkesson, Helena</t>
  </si>
  <si>
    <t>Åkesson, Magnus</t>
  </si>
  <si>
    <t>Ålander, Betty</t>
  </si>
  <si>
    <t>Ålund, Anton</t>
  </si>
  <si>
    <t>Åman, Anna</t>
  </si>
  <si>
    <t>Åman, Sophia</t>
  </si>
  <si>
    <t>Ångström, Andreas</t>
  </si>
  <si>
    <t>Ångström, Hans-Erik</t>
  </si>
  <si>
    <t>Århammar, Cecilia</t>
  </si>
  <si>
    <t>Åsberg, Anna</t>
  </si>
  <si>
    <t>Åsenius, Karin</t>
  </si>
  <si>
    <t>Åslander, Reine</t>
  </si>
  <si>
    <t>Åsman, Christer</t>
  </si>
  <si>
    <t>Åström, Edvin</t>
  </si>
  <si>
    <t>Åström, Frida</t>
  </si>
  <si>
    <t>Åström, Johan</t>
  </si>
  <si>
    <t>Åström, Katja</t>
  </si>
  <si>
    <t>Åström, Kristina</t>
  </si>
  <si>
    <t>Åström, Mikaela</t>
  </si>
  <si>
    <t>Åström, Per</t>
  </si>
  <si>
    <t>Åström, Peter</t>
  </si>
  <si>
    <t>Ämting, Viktoria</t>
  </si>
  <si>
    <t>Ärnström, Erik</t>
  </si>
  <si>
    <t>Öberg, Christian</t>
  </si>
  <si>
    <t>Öberg, Kim</t>
  </si>
  <si>
    <t>Öberg, Mikaela</t>
  </si>
  <si>
    <t>Öberg, Ninnie</t>
  </si>
  <si>
    <t>Ödelycke, Sung-Za</t>
  </si>
  <si>
    <t>Ögren, Carl</t>
  </si>
  <si>
    <t>Ögren, Sofie</t>
  </si>
  <si>
    <t>Öhlén, Erik</t>
  </si>
  <si>
    <t>Öhlund, Dan</t>
  </si>
  <si>
    <t>Öhman, Amanda</t>
  </si>
  <si>
    <t>Öhman, Eric</t>
  </si>
  <si>
    <t>Öhman, Henrik</t>
  </si>
  <si>
    <t>Öhman, Jan Ture</t>
  </si>
  <si>
    <t>Öhman, Julia</t>
  </si>
  <si>
    <t>Öhman, Marina</t>
  </si>
  <si>
    <t>Öhman, Niklas</t>
  </si>
  <si>
    <t>Öhman, Petra</t>
  </si>
  <si>
    <t>Öhman, Rasmus</t>
  </si>
  <si>
    <t>Öhrn, Lena</t>
  </si>
  <si>
    <t>Öhrn Lundin, Josefin</t>
  </si>
  <si>
    <t>Öhrn, Sebastian</t>
  </si>
  <si>
    <t>Öhrvall Karlsson, Vincent</t>
  </si>
  <si>
    <t>Öhrvall Rönnbäck, Anna</t>
  </si>
  <si>
    <t>Öhström, Anna</t>
  </si>
  <si>
    <t>Öhström, Sari</t>
  </si>
  <si>
    <t>Öjefors, Lars</t>
  </si>
  <si>
    <t>Öksuz, Tugba</t>
  </si>
  <si>
    <t>Ölen, Viktor</t>
  </si>
  <si>
    <t>Ölundh Sandström, Gunilla</t>
  </si>
  <si>
    <t>Ölvander, Johan</t>
  </si>
  <si>
    <t>Önder, Deniz</t>
  </si>
  <si>
    <t>Öner, Merve</t>
  </si>
  <si>
    <t>Örbring, Britt</t>
  </si>
  <si>
    <t>Örbring, Nils-Ivar</t>
  </si>
  <si>
    <t>Örtendahl, Karin M</t>
  </si>
  <si>
    <t>Örtendahl, Kent B</t>
  </si>
  <si>
    <t>Örtengren, Martin</t>
  </si>
  <si>
    <t>Östberg, Angelika</t>
  </si>
  <si>
    <t>Östberg, Tomas</t>
  </si>
  <si>
    <t>Öster, Peder</t>
  </si>
  <si>
    <t>Österberg, Linda</t>
  </si>
  <si>
    <t>Österberg, Sara</t>
  </si>
  <si>
    <t>Österle, Werner</t>
  </si>
  <si>
    <t>Österlind, Tomas</t>
  </si>
  <si>
    <t>Österlund, Erik</t>
  </si>
  <si>
    <t>Österström, Johanna</t>
  </si>
  <si>
    <t>Östholm Gomes De Pinho, Catarina</t>
  </si>
  <si>
    <t>Östlin, Andreas</t>
  </si>
  <si>
    <t>Östling, Erik</t>
  </si>
  <si>
    <t>Östling, Fredrik</t>
  </si>
  <si>
    <t>Östlund, Göran</t>
  </si>
  <si>
    <t>Östlund, Jan</t>
  </si>
  <si>
    <t>Östlund, Sebastian</t>
  </si>
  <si>
    <t>Östman, Erik</t>
  </si>
  <si>
    <t>Öström, Åsa</t>
  </si>
  <si>
    <t>Öun, Maria</t>
  </si>
  <si>
    <t>Öun, Martin</t>
  </si>
  <si>
    <t>Övermark, Tom</t>
  </si>
  <si>
    <t>Özakca, Sebahat</t>
  </si>
  <si>
    <t>Özalp, Mustafa Kemal</t>
  </si>
  <si>
    <t>Özsagiroglu, Erhan</t>
  </si>
  <si>
    <t>SQL dbselect dim_value, description from agldimvalue where attribute_id = 'C1' and status = 'N' and client = '&lt;client&gt;' order by dim_value</t>
  </si>
  <si>
    <t>MFD</t>
  </si>
  <si>
    <t>MH</t>
  </si>
  <si>
    <t>MM</t>
  </si>
  <si>
    <t>SQL dbselect dim_value, description from agldimvalue where attribute_id = 'O9' and status = 'N' and client = '&lt;client&gt;'  and dim_value in ('1','21','2','3','4') order by dim_value</t>
  </si>
  <si>
    <t>GRUND-,  FORT- OCH VIDAREUTB</t>
  </si>
  <si>
    <t>UPPDRAGSUTBILDNING</t>
  </si>
  <si>
    <t>BESTÄLLD UTBILDNING</t>
  </si>
  <si>
    <t>FORSKNING OCH FORSKARUTB</t>
  </si>
  <si>
    <t>UPPDRAGSFORSKNING</t>
  </si>
  <si>
    <t>SQL dbselect dim_value, description from agldimvalue where attribute_id = '07' and status = 'N' and client = '&lt;client&gt;' order by dim_value</t>
  </si>
  <si>
    <t>Arbetsdomstolen</t>
  </si>
  <si>
    <t>AD</t>
  </si>
  <si>
    <t>Arbetsförmedlingen</t>
  </si>
  <si>
    <t>AF</t>
  </si>
  <si>
    <t>Arbetsgivarverket</t>
  </si>
  <si>
    <t>AGV</t>
  </si>
  <si>
    <t>Statens ljud -och bildarkiv</t>
  </si>
  <si>
    <t>ALB</t>
  </si>
  <si>
    <t>Arbetslivsinstitutet</t>
  </si>
  <si>
    <t>ALI</t>
  </si>
  <si>
    <t>Arkitekturmuseet</t>
  </si>
  <si>
    <t>AM</t>
  </si>
  <si>
    <t>Arbetsmarknadsverket</t>
  </si>
  <si>
    <t>AMV</t>
  </si>
  <si>
    <t>Statens centrum för arkitektur och design</t>
  </si>
  <si>
    <t>ARKD</t>
  </si>
  <si>
    <t>Allmänna reklamationsnämnden</t>
  </si>
  <si>
    <t>ARN</t>
  </si>
  <si>
    <t>Statens järnvägar, affärsverk</t>
  </si>
  <si>
    <t>ASJ</t>
  </si>
  <si>
    <t>Arbetsmiljöverket</t>
  </si>
  <si>
    <t>AV</t>
  </si>
  <si>
    <t>Bostadsdelegationen</t>
  </si>
  <si>
    <t>BD</t>
  </si>
  <si>
    <t>Bokföringsnämnden</t>
  </si>
  <si>
    <t>BFN</t>
  </si>
  <si>
    <t>Statens bostadskreditnämnd</t>
  </si>
  <si>
    <t>BKN</t>
  </si>
  <si>
    <t>Barnombudsmannen</t>
  </si>
  <si>
    <t>BO</t>
  </si>
  <si>
    <t>Bolagsverket</t>
  </si>
  <si>
    <t>BOLA</t>
  </si>
  <si>
    <t>Boverket</t>
  </si>
  <si>
    <t>BOV</t>
  </si>
  <si>
    <t>Brottsförebyggande rådet</t>
  </si>
  <si>
    <t>BRA</t>
  </si>
  <si>
    <t>Brottsoffermyndigheten</t>
  </si>
  <si>
    <t>BROM</t>
  </si>
  <si>
    <t>Blekinge tekniska högskola</t>
  </si>
  <si>
    <t>BTH</t>
  </si>
  <si>
    <t>Banverket</t>
  </si>
  <si>
    <t>BV</t>
  </si>
  <si>
    <t>Nationellt centrum för flexibelt lärande</t>
  </si>
  <si>
    <t>CFL</t>
  </si>
  <si>
    <t>Centrala försöksdjursnämnden</t>
  </si>
  <si>
    <t>CFN</t>
  </si>
  <si>
    <t>Centrala studiestödsnämnden</t>
  </si>
  <si>
    <t>CSN</t>
  </si>
  <si>
    <t>Danshögskolan</t>
  </si>
  <si>
    <t>DH</t>
  </si>
  <si>
    <t>Dramatiska institutet</t>
  </si>
  <si>
    <t>DI</t>
  </si>
  <si>
    <t>Datainspektionen</t>
  </si>
  <si>
    <t>DIN</t>
  </si>
  <si>
    <t>Distansutbildningsmyndigheten</t>
  </si>
  <si>
    <t>DIST</t>
  </si>
  <si>
    <t>Djurskyddsmyndigheten</t>
  </si>
  <si>
    <t>DJUR</t>
  </si>
  <si>
    <t>Ombudsmannen mot etnisk diskriminering</t>
  </si>
  <si>
    <t>DO</t>
  </si>
  <si>
    <t>Domstolsverket</t>
  </si>
  <si>
    <t>DOM</t>
  </si>
  <si>
    <t>Dummy- Bokförs ej manuellt, endast sista snurren</t>
  </si>
  <si>
    <t>DUMMY</t>
  </si>
  <si>
    <t>Ekobrottsmyndigheten</t>
  </si>
  <si>
    <t>EBM</t>
  </si>
  <si>
    <t>Exportkreditnämnden</t>
  </si>
  <si>
    <t>EKN</t>
  </si>
  <si>
    <t>Elsäkerhetsverket</t>
  </si>
  <si>
    <t>ELSA</t>
  </si>
  <si>
    <t>Energimarknadsinspektionen</t>
  </si>
  <si>
    <t>EMI</t>
  </si>
  <si>
    <t>Regionala Etikprövningsnämnden i Stockholm</t>
  </si>
  <si>
    <t>EPS</t>
  </si>
  <si>
    <t>Regionala etikprövningsnämndeni Uppsala</t>
  </si>
  <si>
    <t>EPU</t>
  </si>
  <si>
    <t>Svenska ESF-rådet</t>
  </si>
  <si>
    <t>ESF</t>
  </si>
  <si>
    <t>Ekonomistyrningsverket</t>
  </si>
  <si>
    <t>ESV</t>
  </si>
  <si>
    <t>Rådet för forsknings och utvecklingssamarbete inom</t>
  </si>
  <si>
    <t>EUFO</t>
  </si>
  <si>
    <t>Forskningsrådet för hälsa, arbetsliv och välfärd</t>
  </si>
  <si>
    <t>FAS</t>
  </si>
  <si>
    <t>Folke Bernadotteakademien</t>
  </si>
  <si>
    <t>FB</t>
  </si>
  <si>
    <t>Statens folkhälsoinstitut</t>
  </si>
  <si>
    <t>FHI</t>
  </si>
  <si>
    <t>Försvarshögskolan</t>
  </si>
  <si>
    <t>FHS</t>
  </si>
  <si>
    <t>Finansinspektionen</t>
  </si>
  <si>
    <t>FI</t>
  </si>
  <si>
    <t>Fiskeriverket</t>
  </si>
  <si>
    <t>FIV</t>
  </si>
  <si>
    <t>Försäkringskassan</t>
  </si>
  <si>
    <t>FK</t>
  </si>
  <si>
    <t>Försvarsmakten</t>
  </si>
  <si>
    <t>FM</t>
  </si>
  <si>
    <t>Fastighetsmäklarnämnden</t>
  </si>
  <si>
    <t>FMN</t>
  </si>
  <si>
    <t>Försvarets materielverk</t>
  </si>
  <si>
    <t>FMV</t>
  </si>
  <si>
    <t>Folkhälsomyndigheten</t>
  </si>
  <si>
    <t>FOHM</t>
  </si>
  <si>
    <t>Totalförsvarets forskningsinstitut</t>
  </si>
  <si>
    <t>FOI</t>
  </si>
  <si>
    <t>Forskningsrådet för miljö, areella näringar och sa</t>
  </si>
  <si>
    <t>FORM</t>
  </si>
  <si>
    <t>Fortifikationsverket</t>
  </si>
  <si>
    <t>FORT</t>
  </si>
  <si>
    <t>Försvarets radioanstalt</t>
  </si>
  <si>
    <t>FRA</t>
  </si>
  <si>
    <t>Glesbygdsverket</t>
  </si>
  <si>
    <t>GBV</t>
  </si>
  <si>
    <t>Gymnastik- och Idrottshögskolan</t>
  </si>
  <si>
    <t>GIH</t>
  </si>
  <si>
    <t>Granskningsnämnden för radio och TV</t>
  </si>
  <si>
    <t>GRN</t>
  </si>
  <si>
    <t>Gentekniknämnden</t>
  </si>
  <si>
    <t>GTN</t>
  </si>
  <si>
    <t>Göteborgs universitet</t>
  </si>
  <si>
    <t>GU</t>
  </si>
  <si>
    <t>Havs och vattenmyndigheten</t>
  </si>
  <si>
    <t>HAV</t>
  </si>
  <si>
    <t>Högskolan i Borås</t>
  </si>
  <si>
    <t>HBOR</t>
  </si>
  <si>
    <t>Högskolan Dalarna</t>
  </si>
  <si>
    <t>HDAL</t>
  </si>
  <si>
    <t>Högskolan på Gotland</t>
  </si>
  <si>
    <t>HGO</t>
  </si>
  <si>
    <t>Högskolan i Halmstad</t>
  </si>
  <si>
    <t>HH</t>
  </si>
  <si>
    <t>Högskolan i Gävle</t>
  </si>
  <si>
    <t>HIG</t>
  </si>
  <si>
    <t>Högskolan i Skövde</t>
  </si>
  <si>
    <t>HIS</t>
  </si>
  <si>
    <t>Högskolan i Kalmar</t>
  </si>
  <si>
    <t>HKAL</t>
  </si>
  <si>
    <t>Handelsflottans kultur- och fritidsråd</t>
  </si>
  <si>
    <t>HKF</t>
  </si>
  <si>
    <t>Högskolan i Kristianstad</t>
  </si>
  <si>
    <t>HKR</t>
  </si>
  <si>
    <t>Handikappombudsmannen</t>
  </si>
  <si>
    <t>HO</t>
  </si>
  <si>
    <t>Ombudsmannen mot diskriminering på grund av sexuel</t>
  </si>
  <si>
    <t>HOMO</t>
  </si>
  <si>
    <t>Hälso- och sjukvårdens ansvarsnämnd</t>
  </si>
  <si>
    <t>HSAN</t>
  </si>
  <si>
    <t>Högskoleverket</t>
  </si>
  <si>
    <t>HSV</t>
  </si>
  <si>
    <t>Högskolan Väst</t>
  </si>
  <si>
    <t>HTU</t>
  </si>
  <si>
    <t>Statens institut för ekologisk hållbarhet</t>
  </si>
  <si>
    <t>IEH</t>
  </si>
  <si>
    <t>Institutet för arbetsmarknadspolitisk utvärdering</t>
  </si>
  <si>
    <t>IFAU</t>
  </si>
  <si>
    <t>Inspektionen för socialförsäkringen</t>
  </si>
  <si>
    <t>IFS</t>
  </si>
  <si>
    <t>Insättningsgarantinämnden</t>
  </si>
  <si>
    <t>IGN</t>
  </si>
  <si>
    <t>Gymnastik- och idrottshögskolan</t>
  </si>
  <si>
    <t>IHS</t>
  </si>
  <si>
    <t>Statens institut för psykosocial miljömedicin</t>
  </si>
  <si>
    <t>IPM</t>
  </si>
  <si>
    <t>Institutet för rymdfysik</t>
  </si>
  <si>
    <t>IRF</t>
  </si>
  <si>
    <t>Myndigeheten för utländska investeringar i Sverige</t>
  </si>
  <si>
    <t>ISA</t>
  </si>
  <si>
    <t>Inspektionen för strategiska produkter</t>
  </si>
  <si>
    <t>ISP</t>
  </si>
  <si>
    <t>Delegationen för IT i skolan</t>
  </si>
  <si>
    <t>ITIS</t>
  </si>
  <si>
    <t>Institutet för tillväxtpolitiska studier</t>
  </si>
  <si>
    <t>ITPS</t>
  </si>
  <si>
    <t>Integrationsverket</t>
  </si>
  <si>
    <t>IV</t>
  </si>
  <si>
    <t>Inspektionen för vård och omsorg</t>
  </si>
  <si>
    <t>IVO</t>
  </si>
  <si>
    <t>Jämställdhetsombudsmannen</t>
  </si>
  <si>
    <t>JAMO</t>
  </si>
  <si>
    <t>Justitiekanslern</t>
  </si>
  <si>
    <t>JK</t>
  </si>
  <si>
    <t>Riksdagens ombudsmän JO</t>
  </si>
  <si>
    <t>JO</t>
  </si>
  <si>
    <t>Kärnavfallsfondens styrelse</t>
  </si>
  <si>
    <t>KAFS</t>
  </si>
  <si>
    <t>Kammarkollegiet</t>
  </si>
  <si>
    <t>KAMK</t>
  </si>
  <si>
    <t>Karlstads universitet</t>
  </si>
  <si>
    <t>KAU</t>
  </si>
  <si>
    <t>Kungliga Biblioteket</t>
  </si>
  <si>
    <t>KB</t>
  </si>
  <si>
    <t>Krisberedskapsmyndigheten</t>
  </si>
  <si>
    <t>KBM</t>
  </si>
  <si>
    <t>Kustbevakningen</t>
  </si>
  <si>
    <t>KBV</t>
  </si>
  <si>
    <t>Kemikalieinspektionen</t>
  </si>
  <si>
    <t>KEMI</t>
  </si>
  <si>
    <t>Konstfack</t>
  </si>
  <si>
    <t>KF</t>
  </si>
  <si>
    <t>Kronofogdemyndigheten</t>
  </si>
  <si>
    <t>KFM</t>
  </si>
  <si>
    <t>Karolinska institutet</t>
  </si>
  <si>
    <t>KI</t>
  </si>
  <si>
    <t>Kungliga Konsthögskolan</t>
  </si>
  <si>
    <t>KKH</t>
  </si>
  <si>
    <t>Statens kvalitets- och kompetensråd</t>
  </si>
  <si>
    <t>KKR</t>
  </si>
  <si>
    <t>Konkurrensverket</t>
  </si>
  <si>
    <t>KKV</t>
  </si>
  <si>
    <t>Kungliga Musikhögskolan i Stockholm</t>
  </si>
  <si>
    <t>KMH</t>
  </si>
  <si>
    <t>Konstnärsnämnden</t>
  </si>
  <si>
    <t>KN</t>
  </si>
  <si>
    <t>Kommerskollegium</t>
  </si>
  <si>
    <t>KOMK</t>
  </si>
  <si>
    <t>Konjunkturinstitutet</t>
  </si>
  <si>
    <t>KONJ</t>
  </si>
  <si>
    <t>Konsumentverket</t>
  </si>
  <si>
    <t>KOV</t>
  </si>
  <si>
    <t>Kompetensrådet för utveckling i staten</t>
  </si>
  <si>
    <t>KRU</t>
  </si>
  <si>
    <t>Kungliga Slottsstaten</t>
  </si>
  <si>
    <t>KSLO</t>
  </si>
  <si>
    <t>Statens kulturråd</t>
  </si>
  <si>
    <t>KUR</t>
  </si>
  <si>
    <t>Kriminalvårdsstyrelsen</t>
  </si>
  <si>
    <t>KVV</t>
  </si>
  <si>
    <t>Myndigheten för kvalificerad yrkesutbildning</t>
  </si>
  <si>
    <t>KY</t>
  </si>
  <si>
    <t>Länsstyrelsen i Blekinge län</t>
  </si>
  <si>
    <t>LBLE</t>
  </si>
  <si>
    <t>Länsstyrelsen i Dalarnas län</t>
  </si>
  <si>
    <t>LDAL</t>
  </si>
  <si>
    <t>Luftfartsstyrelsen</t>
  </si>
  <si>
    <t>LFS</t>
  </si>
  <si>
    <t>Luftfartsverket, affärsverk</t>
  </si>
  <si>
    <t>LFV</t>
  </si>
  <si>
    <t>Länsstyrelsen i Gävleborgs län</t>
  </si>
  <si>
    <t>LGAV</t>
  </si>
  <si>
    <t>Länsstyrelsen i Gotlands län</t>
  </si>
  <si>
    <t>LGOT</t>
  </si>
  <si>
    <t>Länsstyrelsen i Hallands län</t>
  </si>
  <si>
    <t>LHAL</t>
  </si>
  <si>
    <t>Lärarhögskolan i Stockholm</t>
  </si>
  <si>
    <t>LHS</t>
  </si>
  <si>
    <t>Lotteriinspektionen</t>
  </si>
  <si>
    <t>LI</t>
  </si>
  <si>
    <t>Linnéuniversitetet</t>
  </si>
  <si>
    <t>LINU</t>
  </si>
  <si>
    <t>Linköpings universitet</t>
  </si>
  <si>
    <t>LIU</t>
  </si>
  <si>
    <t>Länsstyrelsen i Jämtlands län</t>
  </si>
  <si>
    <t>LJAM</t>
  </si>
  <si>
    <t>Länsstyrelsen i Jönköpings län</t>
  </si>
  <si>
    <t>LJON</t>
  </si>
  <si>
    <t>Länsstyrelsen i Kalmar län</t>
  </si>
  <si>
    <t>LKAL</t>
  </si>
  <si>
    <t>Länsstyrelsen i Kronobergs län</t>
  </si>
  <si>
    <t>LKRO</t>
  </si>
  <si>
    <t>Livsmedelsekonomiska institutet</t>
  </si>
  <si>
    <t>LMI</t>
  </si>
  <si>
    <t>Lantmäteriverket</t>
  </si>
  <si>
    <t>LMV</t>
  </si>
  <si>
    <t>Länsstyrelsen i Norrbottens län</t>
  </si>
  <si>
    <t>LNBO</t>
  </si>
  <si>
    <t>Länsstyrelsen i Östergötlands län</t>
  </si>
  <si>
    <t>LOGT</t>
  </si>
  <si>
    <t>Länsstyrelsen i Örebro län</t>
  </si>
  <si>
    <t>LORE</t>
  </si>
  <si>
    <t>Livrustkammaren/Skoklosters slott/ Hallwylska muse</t>
  </si>
  <si>
    <t>LSH</t>
  </si>
  <si>
    <t>Länsstyrelsen i Skåne län</t>
  </si>
  <si>
    <t>LSKA</t>
  </si>
  <si>
    <t>Länsstyrelsen i Södermanlands län</t>
  </si>
  <si>
    <t>LSOD</t>
  </si>
  <si>
    <t>Länsstyrelsen i Stockholms län</t>
  </si>
  <si>
    <t>LSTH</t>
  </si>
  <si>
    <t>Luleå tekniska universitet</t>
  </si>
  <si>
    <t>LTU</t>
  </si>
  <si>
    <t>Lunds universitet</t>
  </si>
  <si>
    <t>LU</t>
  </si>
  <si>
    <t>Länsstyrelsen i Uppsala län</t>
  </si>
  <si>
    <t>LUPP</t>
  </si>
  <si>
    <t>Läkemedelsverket</t>
  </si>
  <si>
    <t>LV</t>
  </si>
  <si>
    <t>Länsstyrelsen i Värmlands län</t>
  </si>
  <si>
    <t>LVAR</t>
  </si>
  <si>
    <t>Länsstyrelsen i Västmanlands län</t>
  </si>
  <si>
    <t>LVAS</t>
  </si>
  <si>
    <t>Länsstyrelsen i Västerbottens län</t>
  </si>
  <si>
    <t>LVBO</t>
  </si>
  <si>
    <t>Länsstyrelsen i Västra Götalands län</t>
  </si>
  <si>
    <t>LVGO</t>
  </si>
  <si>
    <t>Länsstyrelsen i Västernorrlands län</t>
  </si>
  <si>
    <t>LVNO</t>
  </si>
  <si>
    <t>Malmö Högskola</t>
  </si>
  <si>
    <t>MAH</t>
  </si>
  <si>
    <t>Mälardalens högskola</t>
  </si>
  <si>
    <t>MDH</t>
  </si>
  <si>
    <t>Myndigheten för delaktighet</t>
  </si>
  <si>
    <t>Mittuniversitetet</t>
  </si>
  <si>
    <t>Medlingsinstitutet</t>
  </si>
  <si>
    <t>MI</t>
  </si>
  <si>
    <t>Migrationsverket</t>
  </si>
  <si>
    <t>MIGR</t>
  </si>
  <si>
    <t>Moderna Museet</t>
  </si>
  <si>
    <t>Myndigheten för Sveriges nätuniversitet</t>
  </si>
  <si>
    <t>MNU</t>
  </si>
  <si>
    <t>Myndigheten för samhällsskydd &amp; beredskap</t>
  </si>
  <si>
    <t>MSB</t>
  </si>
  <si>
    <t>Myndigheten för skolutveckling</t>
  </si>
  <si>
    <t>MSU</t>
  </si>
  <si>
    <t>Myndigheten för tillväxtpolitiska utvärderingar &amp; analyser</t>
  </si>
  <si>
    <t>MTUA</t>
  </si>
  <si>
    <t>Myndigheten för yrkeshögskolan</t>
  </si>
  <si>
    <t>MYH</t>
  </si>
  <si>
    <t>Nordiska Afrikainstitutet</t>
  </si>
  <si>
    <t>NAI</t>
  </si>
  <si>
    <t>Statens nämnd för internationella adoptionsfrågor</t>
  </si>
  <si>
    <t>NIA</t>
  </si>
  <si>
    <t>Nationalmuseum med prins Eugens Waldemarsudde</t>
  </si>
  <si>
    <t>NMW</t>
  </si>
  <si>
    <t>Nämnden för offentlig upphandling</t>
  </si>
  <si>
    <t>NOU</t>
  </si>
  <si>
    <t>Naturhistoriska riksmuseet</t>
  </si>
  <si>
    <t>NRM</t>
  </si>
  <si>
    <t>Verket för näringslivsutveckling</t>
  </si>
  <si>
    <t>NUTE</t>
  </si>
  <si>
    <t>Naturvårdsverket</t>
  </si>
  <si>
    <t>NV</t>
  </si>
  <si>
    <t>Operahögskolan i Stockholm</t>
  </si>
  <si>
    <t>OHS</t>
  </si>
  <si>
    <t>Överklagandenämnden för studiestöd</t>
  </si>
  <si>
    <t>OKS</t>
  </si>
  <si>
    <t>Överklagandenämnden för totalförsvaret</t>
  </si>
  <si>
    <t>ONT</t>
  </si>
  <si>
    <t>Örebro universitet</t>
  </si>
  <si>
    <t>ORU</t>
  </si>
  <si>
    <t>Polarforskningssekretariatet</t>
  </si>
  <si>
    <t>POLA</t>
  </si>
  <si>
    <t>Polismyndigheten</t>
  </si>
  <si>
    <t>POLM</t>
  </si>
  <si>
    <t>Premiepensionsmyndigheten</t>
  </si>
  <si>
    <t>PPM</t>
  </si>
  <si>
    <t>Patent- och registreringsverket</t>
  </si>
  <si>
    <t>PRV</t>
  </si>
  <si>
    <t>Post- och Telestyrelsen</t>
  </si>
  <si>
    <t>PTS</t>
  </si>
  <si>
    <t>Riksarkivet</t>
  </si>
  <si>
    <t>RA</t>
  </si>
  <si>
    <t>Riksantikvarieämbetet</t>
  </si>
  <si>
    <t>RAA</t>
  </si>
  <si>
    <t>Riksåklagaren</t>
  </si>
  <si>
    <t>RAK</t>
  </si>
  <si>
    <t>Riksdagsförvaltningen</t>
  </si>
  <si>
    <t>RD</t>
  </si>
  <si>
    <t>Riksgäldskontoret</t>
  </si>
  <si>
    <t>RGK</t>
  </si>
  <si>
    <t>Riksrevisionen</t>
  </si>
  <si>
    <t>RIKS</t>
  </si>
  <si>
    <t>Regeringskansliet</t>
  </si>
  <si>
    <t>RK</t>
  </si>
  <si>
    <t>Rättsmedicinalverket</t>
  </si>
  <si>
    <t>RMV</t>
  </si>
  <si>
    <t>Revisorsnämnden</t>
  </si>
  <si>
    <t>RN</t>
  </si>
  <si>
    <t>Polisväsendet</t>
  </si>
  <si>
    <t>RPS</t>
  </si>
  <si>
    <t>Riksdagens revisorer</t>
  </si>
  <si>
    <t>RR</t>
  </si>
  <si>
    <t>Rymdstyrelsen</t>
  </si>
  <si>
    <t>RS</t>
  </si>
  <si>
    <t>Rikstrafiken</t>
  </si>
  <si>
    <t>RT</t>
  </si>
  <si>
    <t>Radio- och TV- verket</t>
  </si>
  <si>
    <t>RTVV</t>
  </si>
  <si>
    <t>Riksutställningar</t>
  </si>
  <si>
    <t>RU</t>
  </si>
  <si>
    <t>Sametinget</t>
  </si>
  <si>
    <t>SA</t>
  </si>
  <si>
    <t>Sprängämnesinspektionen</t>
  </si>
  <si>
    <t>SAI</t>
  </si>
  <si>
    <t>Sameskolstyrelsen</t>
  </si>
  <si>
    <t>SAMS</t>
  </si>
  <si>
    <t>Säkerhetspolisen</t>
  </si>
  <si>
    <t>SAPO</t>
  </si>
  <si>
    <t>Statens biografbyrå</t>
  </si>
  <si>
    <t>SB</t>
  </si>
  <si>
    <t>Svenskt biografiskt lexikon</t>
  </si>
  <si>
    <t>SBL</t>
  </si>
  <si>
    <t>Statens beredning för utvärdering av medicinsk met</t>
  </si>
  <si>
    <t>SBU</t>
  </si>
  <si>
    <t>Statistiska centralbyrån</t>
  </si>
  <si>
    <t>SCB</t>
  </si>
  <si>
    <t>Steriliseringsersättningsnämnden</t>
  </si>
  <si>
    <t>SEN</t>
  </si>
  <si>
    <t>Skolforskningsinstitutet</t>
  </si>
  <si>
    <t>SF</t>
  </si>
  <si>
    <t>Statens försvarshistoriska museer</t>
  </si>
  <si>
    <t>SFHM</t>
  </si>
  <si>
    <t>Statens fastighetsverk</t>
  </si>
  <si>
    <t>SFV</t>
  </si>
  <si>
    <t>Statens geotekniska institut</t>
  </si>
  <si>
    <t>SGI</t>
  </si>
  <si>
    <t>Sveriges geologiska undersökning</t>
  </si>
  <si>
    <t>SGU</t>
  </si>
  <si>
    <t>Södertörns högskola</t>
  </si>
  <si>
    <t>SH</t>
  </si>
  <si>
    <t>Statens haverikommission</t>
  </si>
  <si>
    <t>SHK</t>
  </si>
  <si>
    <t>Statens historiska museer</t>
  </si>
  <si>
    <t>SHMM</t>
  </si>
  <si>
    <t>Svenska institutet</t>
  </si>
  <si>
    <t>SI</t>
  </si>
  <si>
    <t>Styrelsen för internationellt utvecklingssamarbete</t>
  </si>
  <si>
    <t>SIDA</t>
  </si>
  <si>
    <t>Expertgruppen för EU-frågor</t>
  </si>
  <si>
    <t>SIEP</t>
  </si>
  <si>
    <t>Statens institut för kommunikationsanalys</t>
  </si>
  <si>
    <t>SIKA</t>
  </si>
  <si>
    <t>Statens institutionsstyrelse</t>
  </si>
  <si>
    <t>SIS</t>
  </si>
  <si>
    <t>Sjöfartsverket, affärsverk</t>
  </si>
  <si>
    <t>SJOV</t>
  </si>
  <si>
    <t>Statens jordbruksverk</t>
  </si>
  <si>
    <t>SJV</t>
  </si>
  <si>
    <t>Statens konstråd</t>
  </si>
  <si>
    <t>SK</t>
  </si>
  <si>
    <t>Stockholms konstnärliga högskola</t>
  </si>
  <si>
    <t>SKH</t>
  </si>
  <si>
    <t>Statens kärnkraftinspektion</t>
  </si>
  <si>
    <t>SKI</t>
  </si>
  <si>
    <t>Statens skolverk..</t>
  </si>
  <si>
    <t>SKOL</t>
  </si>
  <si>
    <t>Skatteverket</t>
  </si>
  <si>
    <t>SKV</t>
  </si>
  <si>
    <t>Sveriges lantbruksuniversitet</t>
  </si>
  <si>
    <t>SLU</t>
  </si>
  <si>
    <t>Statens livsmedelsverk</t>
  </si>
  <si>
    <t>SLV</t>
  </si>
  <si>
    <t>Sveriges meteorologiska och hydrologiska institut</t>
  </si>
  <si>
    <t>SMHI</t>
  </si>
  <si>
    <t>Statens musiksamlingar</t>
  </si>
  <si>
    <t>SMUS</t>
  </si>
  <si>
    <t>Statens Musikverk</t>
  </si>
  <si>
    <t>SMV</t>
  </si>
  <si>
    <t>Statens museer för världskultur</t>
  </si>
  <si>
    <t>SMVK</t>
  </si>
  <si>
    <t>Språk- och folkminnesinstitutet</t>
  </si>
  <si>
    <t>SOFI</t>
  </si>
  <si>
    <t>Socialstyrelsen</t>
  </si>
  <si>
    <t>SOS</t>
  </si>
  <si>
    <t>Styrelsen för psykologiskt försvar</t>
  </si>
  <si>
    <t>SPF</t>
  </si>
  <si>
    <t>Specialpedagogiska skolmyndigheten</t>
  </si>
  <si>
    <t>SPSM</t>
  </si>
  <si>
    <t>Statens tjänstepensionsverk</t>
  </si>
  <si>
    <t>SPV</t>
  </si>
  <si>
    <t>Statens räddningsverk</t>
  </si>
  <si>
    <t>SRV</t>
  </si>
  <si>
    <t>Statens maritima museer</t>
  </si>
  <si>
    <t>SSHM</t>
  </si>
  <si>
    <t>Statens strålskyddsinstitut</t>
  </si>
  <si>
    <t>SSI</t>
  </si>
  <si>
    <t>Strålsäkerhetsmyndigheten</t>
  </si>
  <si>
    <t>SSM</t>
  </si>
  <si>
    <t>Samarbetsnämnden för statsbidrag till trossamfund</t>
  </si>
  <si>
    <t>SST</t>
  </si>
  <si>
    <t>Stockholms Dramatiska Högskola</t>
  </si>
  <si>
    <t>STDH</t>
  </si>
  <si>
    <t>Statens energimyndighet</t>
  </si>
  <si>
    <t>STEM</t>
  </si>
  <si>
    <t>Statskontoret</t>
  </si>
  <si>
    <t>STKT</t>
  </si>
  <si>
    <t>Stockholms universitet</t>
  </si>
  <si>
    <t>SU</t>
  </si>
  <si>
    <t>Statens utsädeskontroll</t>
  </si>
  <si>
    <t>SUK</t>
  </si>
  <si>
    <t>Statens veterinärmedicinska anstalt</t>
  </si>
  <si>
    <t>SVA</t>
  </si>
  <si>
    <t>Svenska kraftnät, affärsverk</t>
  </si>
  <si>
    <t>SVK</t>
  </si>
  <si>
    <t>Statens växtsortnämnd</t>
  </si>
  <si>
    <t>SVN</t>
  </si>
  <si>
    <t>Skogsstyrelsen</t>
  </si>
  <si>
    <t>SVO</t>
  </si>
  <si>
    <t>Styrelsen för ackreditering och teknisk kontroll</t>
  </si>
  <si>
    <t>SWED</t>
  </si>
  <si>
    <t>Trafikanalys</t>
  </si>
  <si>
    <t>TA</t>
  </si>
  <si>
    <t>Totalförsvarets chefsnämnd</t>
  </si>
  <si>
    <t>TCN</t>
  </si>
  <si>
    <t>Turistdelegationen</t>
  </si>
  <si>
    <t>TD</t>
  </si>
  <si>
    <t>Teaterhögskolan i Stockholm</t>
  </si>
  <si>
    <t>TH</t>
  </si>
  <si>
    <t>Tandvård- och läkemedlelsverket</t>
  </si>
  <si>
    <t>TLV</t>
  </si>
  <si>
    <t>Talboks- och punktskriftsbiblioteket</t>
  </si>
  <si>
    <t>TPB</t>
  </si>
  <si>
    <t>Totalförsvarets pliktverk</t>
  </si>
  <si>
    <t>TPV</t>
  </si>
  <si>
    <t>Trafikverket</t>
  </si>
  <si>
    <t>TRV</t>
  </si>
  <si>
    <t>Transportstyrelsen</t>
  </si>
  <si>
    <t>TS</t>
  </si>
  <si>
    <t>Tullverket</t>
  </si>
  <si>
    <t>TV</t>
  </si>
  <si>
    <t>Tillväxtverket</t>
  </si>
  <si>
    <t>TVV</t>
  </si>
  <si>
    <t>Universitet och högskolerådet</t>
  </si>
  <si>
    <t>UHR</t>
  </si>
  <si>
    <t>Universitetskanslerämbetet</t>
  </si>
  <si>
    <t>UKÄ</t>
  </si>
  <si>
    <t>Umeå universitet</t>
  </si>
  <si>
    <t>UMU</t>
  </si>
  <si>
    <t>Utlänningsnämnden</t>
  </si>
  <si>
    <t>UN</t>
  </si>
  <si>
    <t>Ungdomsstyrelsen</t>
  </si>
  <si>
    <t>US</t>
  </si>
  <si>
    <t>Uppsala universitet</t>
  </si>
  <si>
    <t>UU</t>
  </si>
  <si>
    <t>Verket för förvaltningsutveckling</t>
  </si>
  <si>
    <t>VERV</t>
  </si>
  <si>
    <t>Verket för högskoleservice</t>
  </si>
  <si>
    <t>VHS</t>
  </si>
  <si>
    <t>Verket för innovationssystem</t>
  </si>
  <si>
    <t>VINO</t>
  </si>
  <si>
    <t>Vetenskapsrådet</t>
  </si>
  <si>
    <t>VR</t>
  </si>
  <si>
    <t>Statens väg- och transportforskningsinstitut</t>
  </si>
  <si>
    <t>VTI</t>
  </si>
  <si>
    <t>Vägverket</t>
  </si>
  <si>
    <t>VV</t>
  </si>
  <si>
    <t>Växjö universitet</t>
  </si>
  <si>
    <t>VXU</t>
  </si>
  <si>
    <t>SQL dbselect dim_value||'   '||description as dim_value from agldimvalue where attribute_id = '08' and status = 'N' and client = '&lt;client&gt;' order by dim_value</t>
  </si>
  <si>
    <t>1030   Ap 9 E: Särsk utg för forskningsändamål (Forskarsk</t>
  </si>
  <si>
    <t>1091   GRU-ram</t>
  </si>
  <si>
    <t>1092   FoFu-ram</t>
  </si>
  <si>
    <t>1095   SP-ram</t>
  </si>
  <si>
    <t>1096   Bibl-ram</t>
  </si>
  <si>
    <t>1097   CF-ram</t>
  </si>
  <si>
    <t>1700   Statliga verk, bolag mm BUDGET</t>
  </si>
  <si>
    <t>1701   Akademiska Hus AB</t>
  </si>
  <si>
    <t>1702   KTH Patent AB</t>
  </si>
  <si>
    <t>1703   Posten AB</t>
  </si>
  <si>
    <t>1704   Rymdbolaget AB</t>
  </si>
  <si>
    <t>1705   Röda Korsets högskola</t>
  </si>
  <si>
    <t>1706   Svenska spel AB</t>
  </si>
  <si>
    <t>1707   Sveriges Radio AB</t>
  </si>
  <si>
    <t>1708   Sveriges Television AB</t>
  </si>
  <si>
    <t>1709   TeliaSonera AB</t>
  </si>
  <si>
    <t>1710   AB Trafikrestauranger</t>
  </si>
  <si>
    <t>1711   Vasakronan AB</t>
  </si>
  <si>
    <t>1712   Vattenfall AB</t>
  </si>
  <si>
    <t>1713   SBL Vaccin AB</t>
  </si>
  <si>
    <t>1715   Green Cargo AB</t>
  </si>
  <si>
    <t>1716   EuroMaint AB</t>
  </si>
  <si>
    <t>1718   Sveriges utbildningsradio AB</t>
  </si>
  <si>
    <t>1719   Swedesurvey AB</t>
  </si>
  <si>
    <t>1720   Lernia AB</t>
  </si>
  <si>
    <t>1721   AB Storstockholms lokaltrafik</t>
  </si>
  <si>
    <t>1722   KTH international AB</t>
  </si>
  <si>
    <t>1723   KTH Holding AB</t>
  </si>
  <si>
    <t>1724   KTH Executive School AB</t>
  </si>
  <si>
    <t>1725   KTH Education AB</t>
  </si>
  <si>
    <t>1799   Övriga statliga bolag</t>
  </si>
  <si>
    <t>1800   Kammarkollegiet Arvsfondsdelegationen</t>
  </si>
  <si>
    <t>2001   ABB AB</t>
  </si>
  <si>
    <t>2002   Active Biotech AB</t>
  </si>
  <si>
    <t>2003   Lux Café AB</t>
  </si>
  <si>
    <t>2004   AGA AB</t>
  </si>
  <si>
    <t>2005   Akzo Nobel N.V. SDB</t>
  </si>
  <si>
    <t>2006   Alcatel Alsthom Comp. Gen. d'E</t>
  </si>
  <si>
    <t>2007   Corpower Ocean AB</t>
  </si>
  <si>
    <t>2008   Allgon AB</t>
  </si>
  <si>
    <t>2009   Prismatic Sensors AB</t>
  </si>
  <si>
    <t>2010   Arkivator AB</t>
  </si>
  <si>
    <t>2011   Artimplant Development ArtDev AB</t>
  </si>
  <si>
    <t>2012   ASG AB</t>
  </si>
  <si>
    <t>2013   ASSA ABLOY AB</t>
  </si>
  <si>
    <t>2014   AssiDomän AB</t>
  </si>
  <si>
    <t>2015   ASTICUS AB</t>
  </si>
  <si>
    <t>2016   AstraZeneca</t>
  </si>
  <si>
    <t>2017   Atlas Copco AB</t>
  </si>
  <si>
    <t>2018   Atle AB</t>
  </si>
  <si>
    <t>2019   Autoliv Inc. SDB</t>
  </si>
  <si>
    <t>2020   Avesta Sheffield AB</t>
  </si>
  <si>
    <t>2021   B&amp;N Nordsjöfrakt AB</t>
  </si>
  <si>
    <t>2022   Danderyds sjukhus AB</t>
  </si>
  <si>
    <t>2023   International IDEA</t>
  </si>
  <si>
    <t>2024   Quantum Technologies AB</t>
  </si>
  <si>
    <t>2025   Benima Ferator Engineering AB</t>
  </si>
  <si>
    <t>2026   Sipri:s Bibliotek</t>
  </si>
  <si>
    <t>2027   Länssjukhuset Ryhov</t>
  </si>
  <si>
    <t>2028   Biacore International AB</t>
  </si>
  <si>
    <t>2029   Sophiahemmet Högskola</t>
  </si>
  <si>
    <t>2030   BioGaia Biologics AB</t>
  </si>
  <si>
    <t>2031   BioPhausia AB</t>
  </si>
  <si>
    <t>2032   Svenskt Marintekniskt Forum</t>
  </si>
  <si>
    <t>2033   Glafo AB</t>
  </si>
  <si>
    <t>2034   Altor Equity Partners AB</t>
  </si>
  <si>
    <t>2035   BPA AB</t>
  </si>
  <si>
    <t>2036   Besöksnäringens forsknings- och utvecklingsfond</t>
  </si>
  <si>
    <t>2037   SolAngel Energy AB</t>
  </si>
  <si>
    <t>2038   BT Industries AB</t>
  </si>
  <si>
    <t>2039   PROLOG BYGGLOGISTIK AB</t>
  </si>
  <si>
    <t>2040   COMFORT-KEDJAN AB</t>
  </si>
  <si>
    <t>2041   Bure, Investmentab.</t>
  </si>
  <si>
    <t>2042   Q-GRUPPEN BYGG AB</t>
  </si>
  <si>
    <t>2043   AB SVENSK BYGGTJÄNST</t>
  </si>
  <si>
    <t>2044   TIMBLADS MÅLERIFIRMA AB</t>
  </si>
  <si>
    <t>2045   HJEM PROJECT MANAGEMENT AB</t>
  </si>
  <si>
    <t>2046   Celcius Tech AB</t>
  </si>
  <si>
    <t>2047   Celtica, Fastighetsab.</t>
  </si>
  <si>
    <t>2048   IC CONTROL AB</t>
  </si>
  <si>
    <t>2049   HULTAFORS GROUP AB</t>
  </si>
  <si>
    <t>2050   Einar Mattsson AB</t>
  </si>
  <si>
    <t>2051   IKANO</t>
  </si>
  <si>
    <t>2052   ConNova Group AB</t>
  </si>
  <si>
    <t>2053   Installatörsföretagen service i Sverige AB</t>
  </si>
  <si>
    <t>2054   LAB-ON-A-BEAD AB</t>
  </si>
  <si>
    <t>2055   3 step IT SWEDEN AB</t>
  </si>
  <si>
    <t>2056   Diligentia AB</t>
  </si>
  <si>
    <t>2057   Diös AB, Anders</t>
  </si>
  <si>
    <t>2058   Stockholms Byggmästareförening</t>
  </si>
  <si>
    <t>2059   Drott AB,</t>
  </si>
  <si>
    <t>2060   Elanders AB</t>
  </si>
  <si>
    <t>2061   Forsen AB</t>
  </si>
  <si>
    <t>2062   Electrolux, AB</t>
  </si>
  <si>
    <t>2063   Elekta AB</t>
  </si>
  <si>
    <t>2064   ElektronikGruppen BK AB</t>
  </si>
  <si>
    <t>2065   Empire AB , The</t>
  </si>
  <si>
    <t>2066   Enator AB</t>
  </si>
  <si>
    <t>2067   O.E. och Edla Johanssons Vetenskapliga Stiftelse</t>
  </si>
  <si>
    <t>2068   Ericsson,Telefonab. L M,</t>
  </si>
  <si>
    <t>2069   Esselte AB</t>
  </si>
  <si>
    <t>2070   Kairos Future AB</t>
  </si>
  <si>
    <t>2071   RISE Research Institutes of Sweden AB</t>
  </si>
  <si>
    <t>2072   Fagerhult, AB</t>
  </si>
  <si>
    <t>2073   Meva Energy AB</t>
  </si>
  <si>
    <t>2074   Fastighets AB Balder</t>
  </si>
  <si>
    <t>2075   SHL Group AB</t>
  </si>
  <si>
    <t>2076   FB Industri Holding AB,</t>
  </si>
  <si>
    <t>2077   Finnveden AB</t>
  </si>
  <si>
    <t>2078   Fjällräven AB</t>
  </si>
  <si>
    <t>2079   Peckas Naturodlingar AB</t>
  </si>
  <si>
    <t>2080   Limes audio AB</t>
  </si>
  <si>
    <t>2081   Frontec AB</t>
  </si>
  <si>
    <t>2082   Swedbank</t>
  </si>
  <si>
    <t>2083   Gambro AB</t>
  </si>
  <si>
    <t>2084   Din Bil AB</t>
  </si>
  <si>
    <t>2085   Getinge Industrier AB</t>
  </si>
  <si>
    <t>2086   Fortum Sverige AB</t>
  </si>
  <si>
    <t>2087   Invigos AB</t>
  </si>
  <si>
    <t>2088   Norrenergi AB</t>
  </si>
  <si>
    <t>2089   Karl-Erik Önnesjös Stiftelse</t>
  </si>
  <si>
    <t>2090   Graningeverkens AB</t>
  </si>
  <si>
    <t>2091   Graphium AB</t>
  </si>
  <si>
    <t>2092   Gränges AB</t>
  </si>
  <si>
    <t>2093   Guide Konsult Sthlm AB</t>
  </si>
  <si>
    <t>2094   Gunnebo AB</t>
  </si>
  <si>
    <t>2095   Används ej</t>
  </si>
  <si>
    <t>2096   Hagströmer &amp; Qviberg AB</t>
  </si>
  <si>
    <t>2097   Haldex AB</t>
  </si>
  <si>
    <t>2098   Handelsbanken Hypotek AB pr</t>
  </si>
  <si>
    <t>2099   Havsfrun, AB</t>
  </si>
  <si>
    <t>2100   Heba Fastighets AB</t>
  </si>
  <si>
    <t>2101   Används ej</t>
  </si>
  <si>
    <t>2102   Hennes &amp; Mauritz AB</t>
  </si>
  <si>
    <t>2103   Hexagon AB</t>
  </si>
  <si>
    <t>2104   HL Display AB</t>
  </si>
  <si>
    <t>2105   HOIST INTERNATIONAL AB .</t>
  </si>
  <si>
    <t>2106   Hufvudstaden AB</t>
  </si>
  <si>
    <t>2107   Humlegården Fastigheter AB</t>
  </si>
  <si>
    <t>2108   Höganäs AB</t>
  </si>
  <si>
    <t>2109   IBS AB</t>
  </si>
  <si>
    <t>2110   Används ej</t>
  </si>
  <si>
    <t>2111   Industrial and Financial System AB</t>
  </si>
  <si>
    <t>2112   Industrivärden, AB</t>
  </si>
  <si>
    <t>2113   Används ej</t>
  </si>
  <si>
    <t>2114   Används ej</t>
  </si>
  <si>
    <t>2115   Används ej</t>
  </si>
  <si>
    <t>2116   Investor AB</t>
  </si>
  <si>
    <t>2117   Används ej</t>
  </si>
  <si>
    <t>2118   Används ej</t>
  </si>
  <si>
    <t>2119   Används ej</t>
  </si>
  <si>
    <t>2120   Jacobson &amp; Widmark, AB</t>
  </si>
  <si>
    <t>2121   JM Byggnads- och Fastighetsab.</t>
  </si>
  <si>
    <t>2122   Används ej</t>
  </si>
  <si>
    <t>2123   Används ej</t>
  </si>
  <si>
    <t>2124   Används ej</t>
  </si>
  <si>
    <t>2125   Karlshamns AB</t>
  </si>
  <si>
    <t>2126   Karo Bio AB,</t>
  </si>
  <si>
    <t>2127   Används ej</t>
  </si>
  <si>
    <t>2128   Används ej</t>
  </si>
  <si>
    <t>2129   Kjessler &amp; Mannerstråle AB</t>
  </si>
  <si>
    <t>2130   Används ej</t>
  </si>
  <si>
    <t>2131   Kvaerner ASA</t>
  </si>
  <si>
    <t>2132   Används ej</t>
  </si>
  <si>
    <t>2133   Används ej</t>
  </si>
  <si>
    <t>2134   Används ej</t>
  </si>
  <si>
    <t>2135   Används ej</t>
  </si>
  <si>
    <t>2136   Lindab AB</t>
  </si>
  <si>
    <t>2137   Används ej</t>
  </si>
  <si>
    <t>2138   Används ej</t>
  </si>
  <si>
    <t>2139   Lundbergföretagen AB, L E</t>
  </si>
  <si>
    <t>2140   Används ej</t>
  </si>
  <si>
    <t>2141   Används ej</t>
  </si>
  <si>
    <t>2142   Används ej</t>
  </si>
  <si>
    <t>2143   Används ej</t>
  </si>
  <si>
    <t>2144   Mandator AB</t>
  </si>
  <si>
    <t>2145   Används ej</t>
  </si>
  <si>
    <t>2146   Används ej</t>
  </si>
  <si>
    <t>2147   Används ej</t>
  </si>
  <si>
    <t>2148   Används ej</t>
  </si>
  <si>
    <t>2149   Medi Team Dentalutveckling i Gbg AB</t>
  </si>
  <si>
    <t>2150   Medivir AB</t>
  </si>
  <si>
    <t>2151   Midway Holding AB</t>
  </si>
  <si>
    <t>2152   Mo och Domsjö AB</t>
  </si>
  <si>
    <t>2153   Modul 1 Data AB</t>
  </si>
  <si>
    <t>2154   Används ej</t>
  </si>
  <si>
    <t>2155   MSC Konsult AB</t>
  </si>
  <si>
    <t>2156   Används ej</t>
  </si>
  <si>
    <t>2157   Används ej</t>
  </si>
  <si>
    <t>2158   Munters AB</t>
  </si>
  <si>
    <t>2159   Används ej</t>
  </si>
  <si>
    <t>2160   N&amp;T Argonaut AB</t>
  </si>
  <si>
    <t>2161   NCC AB</t>
  </si>
  <si>
    <t>2162   Nefab AB</t>
  </si>
  <si>
    <t>2163   Används ej</t>
  </si>
  <si>
    <t>2164   Används ej</t>
  </si>
  <si>
    <t>2165   Används ej</t>
  </si>
  <si>
    <t>2166   NIBE Industrier AB</t>
  </si>
  <si>
    <t>2167   Används ej</t>
  </si>
  <si>
    <t>2168   Nobel Biocare AB</t>
  </si>
  <si>
    <t>2169   Nokia AB, Oy SDB</t>
  </si>
  <si>
    <t>2170   Nolato AB</t>
  </si>
  <si>
    <t>2171   Nordbanken Holding AB</t>
  </si>
  <si>
    <t>2172   Används ej</t>
  </si>
  <si>
    <t>2173   Används ej</t>
  </si>
  <si>
    <t>2174   Norsk Hydro ASA SDB</t>
  </si>
  <si>
    <t>2175   Används ej</t>
  </si>
  <si>
    <t>2176   Används ej</t>
  </si>
  <si>
    <t>2177   Används ej</t>
  </si>
  <si>
    <t>2178   Används ej</t>
  </si>
  <si>
    <t>2179   Används ej</t>
  </si>
  <si>
    <t>2180   ORESA Ventures S.A SDB</t>
  </si>
  <si>
    <t>2181   Används ej</t>
  </si>
  <si>
    <t>2182   Används ej</t>
  </si>
  <si>
    <t>2183   Används ej</t>
  </si>
  <si>
    <t>2184   Används ej</t>
  </si>
  <si>
    <t>2185   PEAB AB</t>
  </si>
  <si>
    <t>2186   Perstorp AB</t>
  </si>
  <si>
    <t>2187   Pharmacia &amp; Upjohn, Inc. SDB</t>
  </si>
  <si>
    <t>2188   Piren AB</t>
  </si>
  <si>
    <t>2189   Används ej</t>
  </si>
  <si>
    <t>2190   Används ej</t>
  </si>
  <si>
    <t>2191   Prevas AB</t>
  </si>
  <si>
    <t>2192   Används ej</t>
  </si>
  <si>
    <t>2193   Används ej</t>
  </si>
  <si>
    <t>2194   Används ej</t>
  </si>
  <si>
    <t>2195   Används ej</t>
  </si>
  <si>
    <t>2196   Protect Datasäkerhet AB</t>
  </si>
  <si>
    <t>2197   Används ej</t>
  </si>
  <si>
    <t>2198   Används ej</t>
  </si>
  <si>
    <t>2199   Används ej</t>
  </si>
  <si>
    <t>2200   Realia Fastighets AB</t>
  </si>
  <si>
    <t>2201   Används ej</t>
  </si>
  <si>
    <t>2202   Används ej</t>
  </si>
  <si>
    <t>2203   Används ej</t>
  </si>
  <si>
    <t>2204   Används ej</t>
  </si>
  <si>
    <t>2205   SAAB AB</t>
  </si>
  <si>
    <t>2206   Saint-Gobain, Compagnie de</t>
  </si>
  <si>
    <t>2207   Används ej</t>
  </si>
  <si>
    <t>2208   Sandvik AB</t>
  </si>
  <si>
    <t>2209   Sardus, AB</t>
  </si>
  <si>
    <t>2210   SAS Sverige AB</t>
  </si>
  <si>
    <t>2211   Scancem AB</t>
  </si>
  <si>
    <t>2212   Scandiaconsult AB</t>
  </si>
  <si>
    <t>2213   Scandic Hotels AB</t>
  </si>
  <si>
    <t>2214   Används ej</t>
  </si>
  <si>
    <t>2215   SCANIA AB</t>
  </si>
  <si>
    <t>2216   Scribona AB</t>
  </si>
  <si>
    <t>2217   Seco Tools AB</t>
  </si>
  <si>
    <t>2218   Securitas AB</t>
  </si>
  <si>
    <t>2219   Segerström &amp; Svensson, AB</t>
  </si>
  <si>
    <t>2220   Semcon AB</t>
  </si>
  <si>
    <t>2221   Senea AB</t>
  </si>
  <si>
    <t>2222   Används ej</t>
  </si>
  <si>
    <t>2223   Sigma AB</t>
  </si>
  <si>
    <t>2224   SinterCast AB</t>
  </si>
  <si>
    <t>2225   Skandia Försäkringsab</t>
  </si>
  <si>
    <t>2226   Skandigen AB</t>
  </si>
  <si>
    <t>2227   Skandinaviska Enskilda Banken</t>
  </si>
  <si>
    <t>2228   Skanska AB</t>
  </si>
  <si>
    <t>2229   SKF, AB</t>
  </si>
  <si>
    <t>2230   Används ej</t>
  </si>
  <si>
    <t>2231   Används ej</t>
  </si>
  <si>
    <t>2232   Spendrups Bryggeriab.</t>
  </si>
  <si>
    <t>2233   SSAB Svenskt Stål AB</t>
  </si>
  <si>
    <t>2234   Stena Line AB</t>
  </si>
  <si>
    <t>2235   Stora Kopparbergs Bergslags AB</t>
  </si>
  <si>
    <t>2236   Strålfors AB</t>
  </si>
  <si>
    <t>2237   Sweco AB</t>
  </si>
  <si>
    <t>2238   Svedala Industri AB</t>
  </si>
  <si>
    <t>2239   Svedbergs i Dalstorp AB</t>
  </si>
  <si>
    <t>2240   Swedish Match AB</t>
  </si>
  <si>
    <t>2241   Svenska Cellulosa AB SCA</t>
  </si>
  <si>
    <t>2242   Svenska Handelsbanken</t>
  </si>
  <si>
    <t>2243   Används ej</t>
  </si>
  <si>
    <t>2244   Används ej</t>
  </si>
  <si>
    <t>2245   Sydkraft AB</t>
  </si>
  <si>
    <t>2246   Används ej</t>
  </si>
  <si>
    <t>2247   Används ej</t>
  </si>
  <si>
    <t>2248   Används ej</t>
  </si>
  <si>
    <t>2249   Används ej</t>
  </si>
  <si>
    <t>2250   Används ej</t>
  </si>
  <si>
    <t>2251   Används ej</t>
  </si>
  <si>
    <t>2252   Trelleborg AB</t>
  </si>
  <si>
    <t>2253   Används ej</t>
  </si>
  <si>
    <t>2254   Används ej</t>
  </si>
  <si>
    <t>2255   Används ej</t>
  </si>
  <si>
    <t>2256   Används ej</t>
  </si>
  <si>
    <t>2257   TV4 AB</t>
  </si>
  <si>
    <t>2258   Wallenstam AB</t>
  </si>
  <si>
    <t>2259   Används ej</t>
  </si>
  <si>
    <t>2260   Wedins Norden AB</t>
  </si>
  <si>
    <t>2261   Westergyllen, AB</t>
  </si>
  <si>
    <t>2262   Används ej</t>
  </si>
  <si>
    <t>2263   Wilkenson Handskmakarn AB</t>
  </si>
  <si>
    <t>2264   VLT AB</t>
  </si>
  <si>
    <t>2265   WM-data AB</t>
  </si>
  <si>
    <t>2266   Volvo, AB</t>
  </si>
  <si>
    <t>2267   Vostok Nafta, Inv Ltd SDB</t>
  </si>
  <si>
    <t>2268   ZETECO AB</t>
  </si>
  <si>
    <t>2269   Ångpanneföreningen, AB</t>
  </si>
  <si>
    <t>2270   Öresund, Investmentab</t>
  </si>
  <si>
    <t>2271   S A Q Kontroll AB</t>
  </si>
  <si>
    <t>2272   Amersham Pharmacia Biotech AB</t>
  </si>
  <si>
    <t>2273   Pharmacia &amp; Upjohn AB</t>
  </si>
  <si>
    <t>2274   Pharmacia &amp; Upjohn AB, Diagnostics</t>
  </si>
  <si>
    <t>2275   OTRE</t>
  </si>
  <si>
    <t>2276   Bombardier Transportation</t>
  </si>
  <si>
    <t>2277   SJ AB</t>
  </si>
  <si>
    <t>2278   ÅF- Ingemansson AB</t>
  </si>
  <si>
    <t>2279   Fjärrvärme Föreningen AB</t>
  </si>
  <si>
    <t>2280   Kockums AB</t>
  </si>
  <si>
    <t>2281   SIF (fd Svenska industritjänstemannaförbundet)</t>
  </si>
  <si>
    <t>2282   Novozymes Biopharma AB</t>
  </si>
  <si>
    <t>2283   Stockholm Convention Bureau</t>
  </si>
  <si>
    <t>2284   Envirotainer Engineering AB</t>
  </si>
  <si>
    <t>2285   Institutet för livsmedel och bioteknik AB (SIK)</t>
  </si>
  <si>
    <t>2286   Implement Consulting group Sweden AB</t>
  </si>
  <si>
    <t>2287   Ångpanneföreningens Forskningsstiftelse</t>
  </si>
  <si>
    <t>2288   Electron Crosslinking AB</t>
  </si>
  <si>
    <t>2289   Aerotech Telub</t>
  </si>
  <si>
    <t>2290   Sveriges Tågoperatörer Service AB</t>
  </si>
  <si>
    <t>2291   TrainTech Engineering Sweden AB</t>
  </si>
  <si>
    <t>2292   Lammhults Möbel AB</t>
  </si>
  <si>
    <t>2293   NCC AB</t>
  </si>
  <si>
    <t>2294   Origo Arkitekters Forskningsstiftelse</t>
  </si>
  <si>
    <t>2295   The Interactive Institute AB</t>
  </si>
  <si>
    <t>2296   TUB Trafikutredningsbyrån EF</t>
  </si>
  <si>
    <t>2297   Gerhard von Hofstens Stiftelse för Metallurgisk Forskning</t>
  </si>
  <si>
    <t>2298   Bertebos Stiftelse</t>
  </si>
  <si>
    <t>2299   Karl Engvers stiftelse</t>
  </si>
  <si>
    <t>2301   Albany Nordiskafilt AB</t>
  </si>
  <si>
    <t>2302   Alfa Laval AB</t>
  </si>
  <si>
    <t>2303   Amersham Pharmacia Biotech AB</t>
  </si>
  <si>
    <t>2304   Affibody Technology Sweden AB</t>
  </si>
  <si>
    <t>2305   Calix Automotive AB</t>
  </si>
  <si>
    <t>2306   BioGaia Fermentation AB</t>
  </si>
  <si>
    <t>2307   CIC Handelshögskolan</t>
  </si>
  <si>
    <t>2308   Carbamyl AB</t>
  </si>
  <si>
    <t>2309   Creative Peptides Sweden AB</t>
  </si>
  <si>
    <t>2310   Byggentrepenörerna</t>
  </si>
  <si>
    <t>2311   Barsebäck Kraft AB</t>
  </si>
  <si>
    <t>2312   Catella AB</t>
  </si>
  <si>
    <t>2313   Dynapac</t>
  </si>
  <si>
    <t>2314   Cementa AB</t>
  </si>
  <si>
    <t>2315   Eka Chemicals AB</t>
  </si>
  <si>
    <t>2316   Forsmark Kraft AB</t>
  </si>
  <si>
    <t>2317   Göteborgsposten Nya AB</t>
  </si>
  <si>
    <t>2318   SISAB, Skolfastigheter i Stockholm AB</t>
  </si>
  <si>
    <t>2319   HSB</t>
  </si>
  <si>
    <t>2320   Hässle AB</t>
  </si>
  <si>
    <t>2321   Ringhals AB</t>
  </si>
  <si>
    <t>2322   FFNS Arkitekter AB</t>
  </si>
  <si>
    <t>2323   SYCON Teknikkonsult AB</t>
  </si>
  <si>
    <t>2324   Reachin AB</t>
  </si>
  <si>
    <t>2325   WebGiro AB</t>
  </si>
  <si>
    <t>2326   Engelska skolan norr AB</t>
  </si>
  <si>
    <t>2327   Cobolt AB</t>
  </si>
  <si>
    <t>2328   ISS Facility Services</t>
  </si>
  <si>
    <t>2329   White Arkitekter AB</t>
  </si>
  <si>
    <t>2330   Ab Sorber AB</t>
  </si>
  <si>
    <t>2331   Industriellt Mikroelektronikcentrum AB (IMC)</t>
  </si>
  <si>
    <t>2333   Whirlpool Sweden AB</t>
  </si>
  <si>
    <t>2334   TRT Tryckteknisk forskning</t>
  </si>
  <si>
    <t>2335   Biovitrum AB</t>
  </si>
  <si>
    <t>2336   FRAMKOM AB</t>
  </si>
  <si>
    <t>2337   Svenskt Gastekniskt Center</t>
  </si>
  <si>
    <t>2339   Sun Microsystems AB</t>
  </si>
  <si>
    <t>2340   Ericsson Saab Avionics AB</t>
  </si>
  <si>
    <t>2341   Korsnäs AB</t>
  </si>
  <si>
    <t>2342   Acreo AB</t>
  </si>
  <si>
    <t>2343   Altitun AB</t>
  </si>
  <si>
    <t>2344   Kärnkraftsäkerhet &amp; utbildning AB</t>
  </si>
  <si>
    <t>2345   MITEL Semiconductor AB</t>
  </si>
  <si>
    <t>2346   Safetech Engineering AB</t>
  </si>
  <si>
    <t>2347   International Atomic Energy (IAEA)</t>
  </si>
  <si>
    <t>2348   Matchning Kompetens AB</t>
  </si>
  <si>
    <t>2349   Gas Turbine Efficiency AB</t>
  </si>
  <si>
    <t>2350   Nova Wood AB</t>
  </si>
  <si>
    <t>2351   Q-Park</t>
  </si>
  <si>
    <t>2352   Avesta Polarit Forsknings Stiftelse</t>
  </si>
  <si>
    <t>2353   Springworks AB</t>
  </si>
  <si>
    <t>2354   Omnisys Instruments</t>
  </si>
  <si>
    <t>2355   Oskarshamns Kraftgrupp AB (OKG)</t>
  </si>
  <si>
    <t>2357   OVAKO</t>
  </si>
  <si>
    <t>2358   Permascand AB</t>
  </si>
  <si>
    <t>2359   PLUS AB</t>
  </si>
  <si>
    <t>2360   Rexroth Mecman AB</t>
  </si>
  <si>
    <t>2361   Pyro Sequencing</t>
  </si>
  <si>
    <t>2362   Comsol AB</t>
  </si>
  <si>
    <t>2363   Ericsson Microwave Systems AB</t>
  </si>
  <si>
    <t>2364   IBM Svenska AB</t>
  </si>
  <si>
    <t>2365   SAAB Bofors Dynamic AB</t>
  </si>
  <si>
    <t>2366   SAAB Tech Systems AB</t>
  </si>
  <si>
    <t>2367   Svenska Rotor Maskiner AB</t>
  </si>
  <si>
    <t>2368   SYCON AB</t>
  </si>
  <si>
    <t>2369   SwedPower</t>
  </si>
  <si>
    <t>2370   SAAB Automobile AB</t>
  </si>
  <si>
    <t>2371   STF Ingenjörsutbildning AB</t>
  </si>
  <si>
    <t>2372   Studsvik Material AB</t>
  </si>
  <si>
    <t>2373   Svensk Kärnbränslehantering AB</t>
  </si>
  <si>
    <t>2374   Studsvik Instrument AB</t>
  </si>
  <si>
    <t>2375   Stora Corporate Research AB</t>
  </si>
  <si>
    <t>2376   Träinnova AB</t>
  </si>
  <si>
    <t>2377   TTC Kalix</t>
  </si>
  <si>
    <t>2378   Tyréns byggkonsult AB</t>
  </si>
  <si>
    <t>2379   Siemens Elema AB</t>
  </si>
  <si>
    <t>2380   Valeo AB</t>
  </si>
  <si>
    <t>2381   Volvo Aero</t>
  </si>
  <si>
    <t>2382   Bioinvent AB</t>
  </si>
  <si>
    <t>2383   AP Fastigheter</t>
  </si>
  <si>
    <t>2384   Ytkemiska institutet (YKI)</t>
  </si>
  <si>
    <t>2385   XCounter AB</t>
  </si>
  <si>
    <t>2386   GE Power Sweden AB</t>
  </si>
  <si>
    <t>2387   Wigalf AB</t>
  </si>
  <si>
    <t>2388   Director i Lidingo AB</t>
  </si>
  <si>
    <t>2389   Saab Automobile Powertrain AB</t>
  </si>
  <si>
    <t>2390   Saab Ericsson Space AB</t>
  </si>
  <si>
    <t>2391   Mitrion AB</t>
  </si>
  <si>
    <t>2392   Carl Bro AB</t>
  </si>
  <si>
    <t>2393   Chemfilt R&amp;D AB</t>
  </si>
  <si>
    <t>2394   AFA</t>
  </si>
  <si>
    <t>2395   Swe Tree Technologies/STT</t>
  </si>
  <si>
    <t>2396   OFFECT AB</t>
  </si>
  <si>
    <t>2397   Botniabanan AB</t>
  </si>
  <si>
    <t>2398   Icke-statlig finansiär vid bokslut</t>
  </si>
  <si>
    <t>2399   Övriga företag (max 100 kkr)</t>
  </si>
  <si>
    <t>2400   OHB Sweden AB</t>
  </si>
  <si>
    <t>2401   Pyrosequencing AB</t>
  </si>
  <si>
    <t>2402   Kinnarps AB</t>
  </si>
  <si>
    <t>2404   Fysikhuset i Stockholm KB</t>
  </si>
  <si>
    <t>2405   Ateles Consulting AB</t>
  </si>
  <si>
    <t>2406   TCO Utveckling AB</t>
  </si>
  <si>
    <t>2407   Metamatrix Development &amp; Consulting AB</t>
  </si>
  <si>
    <t>2408   Fågelängens catering HB</t>
  </si>
  <si>
    <t>2409   Recopharma AB</t>
  </si>
  <si>
    <t>2410   Pfizer AB</t>
  </si>
  <si>
    <t>2411   DNP Sweden AB</t>
  </si>
  <si>
    <t>2412   Network Automation</t>
  </si>
  <si>
    <t>2413   Powercell AB</t>
  </si>
  <si>
    <t>2414   SWEGON</t>
  </si>
  <si>
    <t>2415   Argenius Ingenjörsbyrå AB</t>
  </si>
  <si>
    <t>2416   Betong och Ballast AB</t>
  </si>
  <si>
    <t>2417   Centralgalaxen Bygg AB</t>
  </si>
  <si>
    <t>2418   Dataföreningen i Sverige AB</t>
  </si>
  <si>
    <t>2419   Dell AB</t>
  </si>
  <si>
    <t>2420   Fortum AB</t>
  </si>
  <si>
    <t>2421   GN Resound AB</t>
  </si>
  <si>
    <t>2422   HSO Service AB</t>
  </si>
  <si>
    <t>2423   Ibisoft AB</t>
  </si>
  <si>
    <t>2424   SNC Lavalin</t>
  </si>
  <si>
    <t>2425   IVT Industrier AB</t>
  </si>
  <si>
    <t>2426   Magnetal AB</t>
  </si>
  <si>
    <t>2427   Snowclean AB</t>
  </si>
  <si>
    <t>2428   Spicer AB</t>
  </si>
  <si>
    <t>2429   Svensk fjärrvärme AB</t>
  </si>
  <si>
    <t>2430   Torsten Ullman AB</t>
  </si>
  <si>
    <t>2431   Tyrens AB</t>
  </si>
  <si>
    <t>2432   Uddeholms AB</t>
  </si>
  <si>
    <t>2433   Westinghouse Electric Sweden AB</t>
  </si>
  <si>
    <t>2434   Viessmann Värmeteknik AB</t>
  </si>
  <si>
    <t>2435   XAARJET AB</t>
  </si>
  <si>
    <t>2436   XZERO AB</t>
  </si>
  <si>
    <t>2437   SWEREA SICOMP AB</t>
  </si>
  <si>
    <t>2438   Sister</t>
  </si>
  <si>
    <t>2439   AB STOKAB</t>
  </si>
  <si>
    <t>2440   APIS Technical training AB</t>
  </si>
  <si>
    <t>2441   Northstream AB</t>
  </si>
  <si>
    <t>2442   NM Spintronics AB</t>
  </si>
  <si>
    <t>2443   Södra Cell AB</t>
  </si>
  <si>
    <t>2444   LKAB</t>
  </si>
  <si>
    <t>2445   ITT Flygt AB</t>
  </si>
  <si>
    <t>2446   CSC Sverige AB</t>
  </si>
  <si>
    <t>2447   Alstom Transport AB</t>
  </si>
  <si>
    <t>2448   Lightlab Sweden AB</t>
  </si>
  <si>
    <t>2449   Huawei Technologies Sweden AB</t>
  </si>
  <si>
    <t>2450   GL Bioteknik HB</t>
  </si>
  <si>
    <t>2451   IPF Bioenergy AB</t>
  </si>
  <si>
    <t>2452   Göteborg Energi AB</t>
  </si>
  <si>
    <t>2453   Klövern AB</t>
  </si>
  <si>
    <t>2454   Locum AB</t>
  </si>
  <si>
    <t>2455   AB Stångastaden</t>
  </si>
  <si>
    <t>2456   AB FAMILJEBOSTÄDER</t>
  </si>
  <si>
    <t>2457   Förvaltnings AB Framtiden</t>
  </si>
  <si>
    <t>2458   Sparbanksakademin</t>
  </si>
  <si>
    <t>2459   Norgani Sweden Holding AB</t>
  </si>
  <si>
    <t>2460   Stora Enso AB</t>
  </si>
  <si>
    <t>2461   Wallenius water AB</t>
  </si>
  <si>
    <t>2462   GL&amp;V Sweden AB, Chemical Pulping Techologies</t>
  </si>
  <si>
    <t>2463   Ramböll Sverige AB</t>
  </si>
  <si>
    <t>2464   RH form AB</t>
  </si>
  <si>
    <t>2465   Vibratec Ackustikpodukter AB</t>
  </si>
  <si>
    <t>2466   WSP SVERIGE AB</t>
  </si>
  <si>
    <t>2467   Tetra Pack AB</t>
  </si>
  <si>
    <t>2468   Mobile Climate Control AB (MCCII Holding)</t>
  </si>
  <si>
    <t>2469   Bonnier AB</t>
  </si>
  <si>
    <t>2470   Tidningsutgivarna (TU Service)</t>
  </si>
  <si>
    <t>2471   Picovitro AB</t>
  </si>
  <si>
    <t>2472   Swenox AB</t>
  </si>
  <si>
    <t>2473   Sting Networks AB</t>
  </si>
  <si>
    <t>2474   Graz Venture</t>
  </si>
  <si>
    <t>2475   Thermo-Calc Software</t>
  </si>
  <si>
    <t>2476   Outokumpu</t>
  </si>
  <si>
    <t>2477   Erasteel AB</t>
  </si>
  <si>
    <t>2478   Korrosions-&amp; Metallforskningsinstitutet</t>
  </si>
  <si>
    <t>2479   Xtractor Interactive AB</t>
  </si>
  <si>
    <t>2480   MYFC AB</t>
  </si>
  <si>
    <t>2481   Impact Coatings AB</t>
  </si>
  <si>
    <t>2482   SWECAST AB</t>
  </si>
  <si>
    <t>2483   Värmeforsk</t>
  </si>
  <si>
    <t>2484   Railize International AB</t>
  </si>
  <si>
    <t>2485   Europakorridoren AB</t>
  </si>
  <si>
    <t>2486   FSF Service AB</t>
  </si>
  <si>
    <t>2487   VVS Företagen Service AB</t>
  </si>
  <si>
    <t>2488   KAFI, KTH Advisory Services AB</t>
  </si>
  <si>
    <t>2489   Replisaurus Tecknologies</t>
  </si>
  <si>
    <t>2490   Carl Benett AB</t>
  </si>
  <si>
    <t>2491   Elite Hotels of Sweden AB</t>
  </si>
  <si>
    <t>2492   Note Norrtelje AB</t>
  </si>
  <si>
    <t>2493   Frame Access AB</t>
  </si>
  <si>
    <t>2494   Humblestorm AB</t>
  </si>
  <si>
    <t>2495   Sapa Technology</t>
  </si>
  <si>
    <t>2496   Stena Miljöteknik AB</t>
  </si>
  <si>
    <t>2497   Fiber Optic Valley AB</t>
  </si>
  <si>
    <t>2498   Siemens Industrial Turbomachenery AB</t>
  </si>
  <si>
    <t>2499   BAE SYSTEMS HÄGGLUNDS AB</t>
  </si>
  <si>
    <t>2500   Konferens</t>
  </si>
  <si>
    <t>2501   ECAPS AB</t>
  </si>
  <si>
    <t>2502   Temagruppen AB</t>
  </si>
  <si>
    <t>2503   Transic AB</t>
  </si>
  <si>
    <t>2504   ELU consult AB</t>
  </si>
  <si>
    <t>2505   Mölnlycke Health Care AB</t>
  </si>
  <si>
    <t>2506   Gripping Heart AB</t>
  </si>
  <si>
    <t>2507   ITS Sweden AB</t>
  </si>
  <si>
    <t>2508   Internationella handelshögskolan i Jönköping AB / IHH</t>
  </si>
  <si>
    <t>2509   Länsförsäkringar AB</t>
  </si>
  <si>
    <t>2510   3PR AB</t>
  </si>
  <si>
    <t>2511   Vocab AB</t>
  </si>
  <si>
    <t>2512   Nordiska institutet för alternativ &amp; ekologisk forskning</t>
  </si>
  <si>
    <t>2513   Life Service AB</t>
  </si>
  <si>
    <t>2514   Swerea Kimab AB</t>
  </si>
  <si>
    <t>2515   Logitall AB</t>
  </si>
  <si>
    <t>2516   Volvo Powertrain Corporation</t>
  </si>
  <si>
    <t>2517   Holmen AB</t>
  </si>
  <si>
    <t>2518   Sveaskog förvaltnings AB</t>
  </si>
  <si>
    <t>2519   Världsnaturfondens AB</t>
  </si>
  <si>
    <t>2520   Folksam</t>
  </si>
  <si>
    <t>2521   Calderyds Nordic AB</t>
  </si>
  <si>
    <t>2522   Go Virtual Nordic AB</t>
  </si>
  <si>
    <t>2523   KF Fastigheter AB</t>
  </si>
  <si>
    <t>2524   Mäklarsamfundet Sverige AB</t>
  </si>
  <si>
    <t>2525   Mictronic Laser Systems AB</t>
  </si>
  <si>
    <t>2526   IMED AB</t>
  </si>
  <si>
    <t>2527   Orgut Consulting AB</t>
  </si>
  <si>
    <t>2528   ZTE Sweden AB</t>
  </si>
  <si>
    <t>2529   Nynas AB</t>
  </si>
  <si>
    <t>2530   Quick Office AB</t>
  </si>
  <si>
    <t>2531   Coor Service Management AB</t>
  </si>
  <si>
    <t>2532   CytaCoat AB</t>
  </si>
  <si>
    <t>2533   Atlas Antibodies AB</t>
  </si>
  <si>
    <t>2534   Network Danderyd Management AB</t>
  </si>
  <si>
    <t>2535   Celoxio AB</t>
  </si>
  <si>
    <t>2536   Neurologic Sweden AB</t>
  </si>
  <si>
    <t>2537   Stockholms idrottsgymnasium</t>
  </si>
  <si>
    <t>2538   Ling Vitae AB</t>
  </si>
  <si>
    <t>2539   Rolling Optics AB</t>
  </si>
  <si>
    <t>2540   Diamorph AB</t>
  </si>
  <si>
    <t>2541   Excillium AB</t>
  </si>
  <si>
    <t>2542   Wenngarn AB</t>
  </si>
  <si>
    <t>2543   Malma Kraft &amp; Värme AB</t>
  </si>
  <si>
    <t>2544   Fastighets AB Stefan Persson</t>
  </si>
  <si>
    <t>2545   Hewlett Packard</t>
  </si>
  <si>
    <t>2546   Gett International Fuel Cell AB</t>
  </si>
  <si>
    <t>2547   EDI Company AB</t>
  </si>
  <si>
    <t>2548   IBA Dosimetry</t>
  </si>
  <si>
    <t>2549   Onealyze Sweden AB</t>
  </si>
  <si>
    <t>2550   Grow AB</t>
  </si>
  <si>
    <t>2551   Studsvik Nuclear AB</t>
  </si>
  <si>
    <t>2552   Transportforskningsgruppen i Borlänge AB</t>
  </si>
  <si>
    <t>2553   Scint-X AB</t>
  </si>
  <si>
    <t>2554   Beakon Technologies AB</t>
  </si>
  <si>
    <t>2555   Berendsen Textil Service</t>
  </si>
  <si>
    <t>2556   Kwintnet Fristads AB</t>
  </si>
  <si>
    <t>2557   Projektengagement i Stockholm AB</t>
  </si>
  <si>
    <t>2558   Kött och charkföretagen (KCF))</t>
  </si>
  <si>
    <t>2559   Metso Fiber Karlstad AB</t>
  </si>
  <si>
    <t>2560   Trivector Traffic AB</t>
  </si>
  <si>
    <t>2561   Sectra Mamea AB</t>
  </si>
  <si>
    <t>2562   Straycat Studios AB</t>
  </si>
  <si>
    <t>2563   Akzo Nobel Surace Chemistry AB</t>
  </si>
  <si>
    <t>2564   FB Enigeering AB</t>
  </si>
  <si>
    <t>2565   Agrenius Ingengörsbyrå AB</t>
  </si>
  <si>
    <t>2566   Cap Programator AB</t>
  </si>
  <si>
    <t>2567   Hurtigs barncafé AB</t>
  </si>
  <si>
    <t>2568   Mainloop AB</t>
  </si>
  <si>
    <t>2569   Tieto Enator</t>
  </si>
  <si>
    <t>2570   Gränslösa system GSYS</t>
  </si>
  <si>
    <t>2571   Siemens AB</t>
  </si>
  <si>
    <t>2572   Swerea ivf AB</t>
  </si>
  <si>
    <t>2573   Stockholms företagskrogar AB</t>
  </si>
  <si>
    <t>2574   FutureCad in Sweden AB</t>
  </si>
  <si>
    <t>2575   Dtz Sweden AB</t>
  </si>
  <si>
    <t>2576   Swedish Aviation Development ( Swedavia) AB</t>
  </si>
  <si>
    <t>2577   Metsol AB</t>
  </si>
  <si>
    <t>2578   Stena Metall AB</t>
  </si>
  <si>
    <t>2579   Yxhult/Svesten AB</t>
  </si>
  <si>
    <t>2580   CRC Clean Room Control AB</t>
  </si>
  <si>
    <t>2581   Bio-Teq Nystrand Consulting</t>
  </si>
  <si>
    <t>2582   Renrumsteknik Nordic AB</t>
  </si>
  <si>
    <t>2583   Prosweco AB</t>
  </si>
  <si>
    <t>2584   Bergström &amp; Partners AB</t>
  </si>
  <si>
    <t>2585   Ericsson AB</t>
  </si>
  <si>
    <t>2586   Kungsleden fastighets AB</t>
  </si>
  <si>
    <t>2587   Wl Consulting AB</t>
  </si>
  <si>
    <t>2588   EQpack AB</t>
  </si>
  <si>
    <t>2589   AB Svensk Exportkredit</t>
  </si>
  <si>
    <t>2590   Meetagain Konferes AB</t>
  </si>
  <si>
    <t>2591   ETM Kylteknik AB</t>
  </si>
  <si>
    <t>2592   Thermia Värme AB</t>
  </si>
  <si>
    <t>2593   NIBE Villavärme AB</t>
  </si>
  <si>
    <t>2594   Uponor AB</t>
  </si>
  <si>
    <t>2595   Sweco Theorells AB</t>
  </si>
  <si>
    <t>2596   Avanti System AB</t>
  </si>
  <si>
    <t>2597   Extena AB</t>
  </si>
  <si>
    <t>2598   SEEC AB</t>
  </si>
  <si>
    <t>2599   Muovitech AB</t>
  </si>
  <si>
    <t>2600   Kunskapsskolan i Sverige</t>
  </si>
  <si>
    <t>2601   International IT-collage</t>
  </si>
  <si>
    <t>2602   Airsonett AB</t>
  </si>
  <si>
    <t>2603   Swerea Mefos AB</t>
  </si>
  <si>
    <t>2604   Stampen AB</t>
  </si>
  <si>
    <t>2605   Aerocrine AB</t>
  </si>
  <si>
    <t>2606   SKL Kommentus</t>
  </si>
  <si>
    <t>2607   Getinge Infection Control AB</t>
  </si>
  <si>
    <t>2608   Maquet Critical Care AB</t>
  </si>
  <si>
    <t>2609   Arjo AB</t>
  </si>
  <si>
    <t>2610   Spiber Technologies AB</t>
  </si>
  <si>
    <t>2611   Prenax AB</t>
  </si>
  <si>
    <t>2612   Stena Aluminium AB</t>
  </si>
  <si>
    <t>2613   Veidekke AB</t>
  </si>
  <si>
    <t>2614   Smurfit Kappa Kraftliner Piterå AB</t>
  </si>
  <si>
    <t>2615   Top Grade Sweden AB</t>
  </si>
  <si>
    <t>2617   Sveriges Tekniska forskningsinstitut AB</t>
  </si>
  <si>
    <t>2618   Congrex AB</t>
  </si>
  <si>
    <t>2619   Predect AB</t>
  </si>
  <si>
    <t>2620   Betongsprutnings AB BESAB</t>
  </si>
  <si>
    <t>2621   3m Svenska AB</t>
  </si>
  <si>
    <t>2622   Svenskt Näringsliv Service AB</t>
  </si>
  <si>
    <t>2623   Catena Wireless Electronics AB</t>
  </si>
  <si>
    <t>2624   Billerud skog AB</t>
  </si>
  <si>
    <t>2625   Ambigua medito AB</t>
  </si>
  <si>
    <t>2626   Skibar Systems AB</t>
  </si>
  <si>
    <t>2627   Webforum Europe AB</t>
  </si>
  <si>
    <t>2628   Appear Networks Systems AB</t>
  </si>
  <si>
    <t>2629   Enea Software AB</t>
  </si>
  <si>
    <t>2630   Enea Services Stockhom AB</t>
  </si>
  <si>
    <t>2631   Grafiska företagens förbund</t>
  </si>
  <si>
    <t>2632   Svenskt vatten AB</t>
  </si>
  <si>
    <t>2633   Processum Biorefinery Initiative AB</t>
  </si>
  <si>
    <t>2634   Mips AB</t>
  </si>
  <si>
    <t>2635   Kvarndammen AB, KVD</t>
  </si>
  <si>
    <t>2636   Mineconsult AB</t>
  </si>
  <si>
    <t>2637   Freescale Semiconductor Nordic AB</t>
  </si>
  <si>
    <t>2638   Svensk pappers tidning AB (SPT)</t>
  </si>
  <si>
    <t>2639   Carnegie Investment Bank AB</t>
  </si>
  <si>
    <t>2640   CERBOF</t>
  </si>
  <si>
    <t>2641   Billerudkorsnäs AB</t>
  </si>
  <si>
    <t>2642   The MathWorks AB</t>
  </si>
  <si>
    <t>2643   Coca-Cola Drycker Sverige AB</t>
  </si>
  <si>
    <t>2644   JARL Asset Management AB</t>
  </si>
  <si>
    <t>2645   PEAB Asfalt AB</t>
  </si>
  <si>
    <t>2646   AB Stockholmshem</t>
  </si>
  <si>
    <t>2647   Delachaux</t>
  </si>
  <si>
    <t>2648   Samsung</t>
  </si>
  <si>
    <t>2649   Borealis AB</t>
  </si>
  <si>
    <t>2650   Szakalos Materials Science AB</t>
  </si>
  <si>
    <t>2651   AVL Motortescenter MTC AB</t>
  </si>
  <si>
    <t>2652   Stoneridge Electronics AB</t>
  </si>
  <si>
    <t>2653   Viacon AB</t>
  </si>
  <si>
    <t>2654   Järfällahus AB</t>
  </si>
  <si>
    <t>2655   Flottan AB</t>
  </si>
  <si>
    <t>2656   Utrikespolitiska Institutet</t>
  </si>
  <si>
    <t>2657   Vectura Consulting AB</t>
  </si>
  <si>
    <t>2658   Schibstedt Sverige AB</t>
  </si>
  <si>
    <t>2659   Octapharma AB</t>
  </si>
  <si>
    <t>2660   GE Healthcare Bio-Sciences AB</t>
  </si>
  <si>
    <t>2661   Phadia AB</t>
  </si>
  <si>
    <t>2662   Fastighetsägarna Stockholm</t>
  </si>
  <si>
    <t>2663   Svenska Rymdaktiebolaget</t>
  </si>
  <si>
    <t>2664   Viktoria Swedish ICT AB</t>
  </si>
  <si>
    <t>2665   Boson Energy Sweden AB</t>
  </si>
  <si>
    <t>2666   Scarab development AB</t>
  </si>
  <si>
    <t>2667   Callboy AB</t>
  </si>
  <si>
    <t>2668   Arbio Aktiebolag</t>
  </si>
  <si>
    <t>2669   Itello AB</t>
  </si>
  <si>
    <t>2670   Spotify AB</t>
  </si>
  <si>
    <t>2671   Indcomb</t>
  </si>
  <si>
    <t>2672   Svensk Energi Swedenergy AB</t>
  </si>
  <si>
    <t>2673   Swedish Biofuels AB</t>
  </si>
  <si>
    <t>2674   Cardo Production Nordmaling AB</t>
  </si>
  <si>
    <t>2675   VOLVO Construction Equipment AB</t>
  </si>
  <si>
    <t>2676   ECA-DK, Bio filial ACE Bio Science A/S</t>
  </si>
  <si>
    <t>2677   JM Entrepenad AB</t>
  </si>
  <si>
    <t>2678   Sveriges Byggindustrier Service AB</t>
  </si>
  <si>
    <t>2679   Nordea AB</t>
  </si>
  <si>
    <t>2680   Europrofil AB</t>
  </si>
  <si>
    <t>2681   Marquet Critical Care AB</t>
  </si>
  <si>
    <t>2682   Creo Dynamics AB</t>
  </si>
  <si>
    <t>2683   Enveco Miljöekonomi AB</t>
  </si>
  <si>
    <t>2684   GiroVind Energi AB</t>
  </si>
  <si>
    <t>2685   Pul Paper Machinery AB</t>
  </si>
  <si>
    <t>2686   Finnbohus AB</t>
  </si>
  <si>
    <t>2687   Visuera Integration AB</t>
  </si>
  <si>
    <t>2688   AB Nynäshamnsbostäder</t>
  </si>
  <si>
    <t>2689   SCA Hygiene Products AB</t>
  </si>
  <si>
    <t>2691   SAGA bibliotekstjänst</t>
  </si>
  <si>
    <t>2692   SWECO Infrastructure AB</t>
  </si>
  <si>
    <t>2693   DIS Congress Service A7S</t>
  </si>
  <si>
    <t>2694   Roche Diagnostics Scandianvia AB</t>
  </si>
  <si>
    <t>2695   Reformtech Sweden AB</t>
  </si>
  <si>
    <t>2696   ABB AB Corporate Research</t>
  </si>
  <si>
    <t>2697   BERGAB AB</t>
  </si>
  <si>
    <t>2698   E.ON Gasification Development AB</t>
  </si>
  <si>
    <t>2699   Ecoloop AB</t>
  </si>
  <si>
    <t>2700   Ruag Space AB</t>
  </si>
  <si>
    <t>2701   Energi Montage AB</t>
  </si>
  <si>
    <t>2703   Raysearch Laboratories AB</t>
  </si>
  <si>
    <t>2704   Metso Paper Sweden AB</t>
  </si>
  <si>
    <t>2705   Re:Newcell AB</t>
  </si>
  <si>
    <t>2706   EON Kärnkraft Sverige AB</t>
  </si>
  <si>
    <t>2707   Södersjukhuset AB</t>
  </si>
  <si>
    <t>2708   Mycronic AB</t>
  </si>
  <si>
    <t>2709   Metallurgia KB</t>
  </si>
  <si>
    <t>2711   VOLVO Powertrain AB</t>
  </si>
  <si>
    <t>2712   Viktor Hasselblad AB</t>
  </si>
  <si>
    <t>2713   Pemtec AB</t>
  </si>
  <si>
    <t>2714   Lindholmen Science Park AB</t>
  </si>
  <si>
    <t>2715   Climeon AB</t>
  </si>
  <si>
    <t>2716   Vectra Consulting AB</t>
  </si>
  <si>
    <t>2717   Sandvik Machining Solutions AB</t>
  </si>
  <si>
    <t>2718   Tacng's CL Tech</t>
  </si>
  <si>
    <t>2719   Sandvik Mining and Construction Tools AB</t>
  </si>
  <si>
    <t>2720   Cortus AB</t>
  </si>
  <si>
    <t>2721   Coop Marknad AB</t>
  </si>
  <si>
    <t>2723   S:t Eriks Ögonsjukhus AB</t>
  </si>
  <si>
    <t>2724   Atlas Therapeutics AB</t>
  </si>
  <si>
    <t>2725   Atrinova Affärsutveckling AB</t>
  </si>
  <si>
    <t>2726   JTI - Institutet för jorbruks- och miljöteknik AB</t>
  </si>
  <si>
    <t>2727   Stena recycling International AB</t>
  </si>
  <si>
    <t>2728   Silex Microsystems AB</t>
  </si>
  <si>
    <t>2729   Aurubis Sweden AB</t>
  </si>
  <si>
    <t>2730   GKN Aerospace Sweden AB</t>
  </si>
  <si>
    <t>2731   Stora Enso Oyj</t>
  </si>
  <si>
    <t>2732   Eberspächer Exhaust Technology Sweden AB</t>
  </si>
  <si>
    <t>2733   Microcomp Nordic AB</t>
  </si>
  <si>
    <t>2734   Sweden Water Purification AB</t>
  </si>
  <si>
    <t>2735   Exedi Logistic AB</t>
  </si>
  <si>
    <t>2736   Imsys AB</t>
  </si>
  <si>
    <t>2737   Kiwork Nordic AB</t>
  </si>
  <si>
    <t>2738   Tre Well Emallage AB</t>
  </si>
  <si>
    <t>2739   Diamond Light Source Ltd</t>
  </si>
  <si>
    <t>2740   HLB Catheter AB</t>
  </si>
  <si>
    <t>2741   Sta Maria Water AB</t>
  </si>
  <si>
    <t>2742   Arbigo AB</t>
  </si>
  <si>
    <t>2743   Frecast AB</t>
  </si>
  <si>
    <t>2744   Sol Voltaics AB</t>
  </si>
  <si>
    <t>2745   PGS Technology AB</t>
  </si>
  <si>
    <t>2746   Sandellsandberg Arkitekter AB</t>
  </si>
  <si>
    <t>2747   KIC IE AB</t>
  </si>
  <si>
    <t>2748   Stockholm Business Region Development AB</t>
  </si>
  <si>
    <t>2749   Zerochaos AB</t>
  </si>
  <si>
    <t>2750   EISCAT Scientific Association</t>
  </si>
  <si>
    <t>2751   AKZO Nobel PPC</t>
  </si>
  <si>
    <t>2752   Svenska UMTS-Nät AB</t>
  </si>
  <si>
    <t>2753   Reachlaw Oy</t>
  </si>
  <si>
    <t>2754   Lhoist Nordic AB</t>
  </si>
  <si>
    <t>2755   Soitec</t>
  </si>
  <si>
    <t>2756   Mosaid Corporation Limited</t>
  </si>
  <si>
    <t>2757   Ziptronix</t>
  </si>
  <si>
    <t>2758   Primoceler</t>
  </si>
  <si>
    <t>2759   European Spallation Sources Ess AB</t>
  </si>
  <si>
    <t>2760   Teknikföretagens Service i Sverige AB</t>
  </si>
  <si>
    <t>2761   NTA Skolutveckling ekonomisk förening</t>
  </si>
  <si>
    <t>2762   TELEOPTI AB</t>
  </si>
  <si>
    <t>2763   Volvo Technology AB</t>
  </si>
  <si>
    <t>2764   Perform Tech Heating Technologies AB</t>
  </si>
  <si>
    <t>2765   Akademiska sjukhuset</t>
  </si>
  <si>
    <t>2766   e-Power Nordic AB</t>
  </si>
  <si>
    <t>2767   Combitech AB</t>
  </si>
  <si>
    <t>2768   SSAB EMEA AB</t>
  </si>
  <si>
    <t>2769   Signifikant Svenska AB</t>
  </si>
  <si>
    <t>2770   LIFE Academy</t>
  </si>
  <si>
    <t>2771   Business Sweden</t>
  </si>
  <si>
    <t>2772   Axel tielmans minnesfond</t>
  </si>
  <si>
    <t>2773   SEB</t>
  </si>
  <si>
    <t>2774   Unik resurs i Sverige AB</t>
  </si>
  <si>
    <t>2775   Inxide AB</t>
  </si>
  <si>
    <t>2776   Stiftelsen Fredrik Bachmans minnesfond</t>
  </si>
  <si>
    <t>2777   Energiforsk AB</t>
  </si>
  <si>
    <t>2778   Stockholms Byggnadsförening (SBF)</t>
  </si>
  <si>
    <t>2779   SVENSKA KYL &amp; VÄRMEPUMPFÖRENINGEN</t>
  </si>
  <si>
    <t>2780   Alligator Bioscience AB</t>
  </si>
  <si>
    <t>2781   Geomind</t>
  </si>
  <si>
    <t>2782   MKB fastighets AB</t>
  </si>
  <si>
    <t>2783   Axcentua Pharmaceuticals AB</t>
  </si>
  <si>
    <t>2784   Labino AB</t>
  </si>
  <si>
    <t>2785   Showpark AB</t>
  </si>
  <si>
    <t>2786   Staden i mobilen AB</t>
  </si>
  <si>
    <t>2787   Axaco Event System Aktiebolag ( Axaco)</t>
  </si>
  <si>
    <t>2788   SenseAir AB</t>
  </si>
  <si>
    <t>2789   Google Sweden AB</t>
  </si>
  <si>
    <t>2790   European Spallation Source ERIC</t>
  </si>
  <si>
    <t>2791   Transportforsk AB</t>
  </si>
  <si>
    <t>2792   Bioincendia AB</t>
  </si>
  <si>
    <t>2793   Solkompaniet Sverige AB</t>
  </si>
  <si>
    <t>2794   Einar Mattson Projekt AB</t>
  </si>
  <si>
    <t>2795   OptoNova Sweden AB</t>
  </si>
  <si>
    <t>2796   STRI AB</t>
  </si>
  <si>
    <t>2797   Innovatum AB</t>
  </si>
  <si>
    <t>2798   Rosersberg Utvecklings AB (RUAB)</t>
  </si>
  <si>
    <t>2804   GEOTEC Svenska borrentrepenörers  branschorganisation</t>
  </si>
  <si>
    <t>2805   Byggstandardiseringen (BST)</t>
  </si>
  <si>
    <t>2806   Exportrådet</t>
  </si>
  <si>
    <t>2807   Svenska Lantmännen</t>
  </si>
  <si>
    <t>2808   Sveriges stärkelseproducenter</t>
  </si>
  <si>
    <t>2809   Partsrådet ( fd utvecklingsrådet)</t>
  </si>
  <si>
    <t>2810   Elforsk AB</t>
  </si>
  <si>
    <t>2815   Grus- och Makadamföreningen</t>
  </si>
  <si>
    <t>2820   Jernkontoret</t>
  </si>
  <si>
    <t>2825   SABO</t>
  </si>
  <si>
    <t>2826   SBUF Sv Byggbranschens utvecklingsfond</t>
  </si>
  <si>
    <t>2827   Alvis Hägglunds AB</t>
  </si>
  <si>
    <t>2828   Teknikbrostiftelsen</t>
  </si>
  <si>
    <t>2829   Margaretha af Ugglas Stiftelsen</t>
  </si>
  <si>
    <t>2830   Teknikföretagen</t>
  </si>
  <si>
    <t>2831   Södra Skogsägarna</t>
  </si>
  <si>
    <t>2832   RXEYE AB</t>
  </si>
  <si>
    <t>2840   SACO</t>
  </si>
  <si>
    <t>2841   Finansförbundet</t>
  </si>
  <si>
    <t>2842   Handelns utvecklingsråd</t>
  </si>
  <si>
    <t>2850   Civilingenjörsförbundet - (CF)</t>
  </si>
  <si>
    <t>2899   Övriga branschorganisationer</t>
  </si>
  <si>
    <t>2900   Peab Anläggning AB</t>
  </si>
  <si>
    <t>2901   Kokpunkten Fastighets AB</t>
  </si>
  <si>
    <t>2902   IQ Samhällsbyggnad AB</t>
  </si>
  <si>
    <t>2903   Scandinavian Centriair AB</t>
  </si>
  <si>
    <t>2904   Avantherm AB</t>
  </si>
  <si>
    <t>2905   South End Advisory AB</t>
  </si>
  <si>
    <t>2906   E.ON VÄRMEKRAFT SVERIGE AB</t>
  </si>
  <si>
    <t>2908   Safeline Sweden AB</t>
  </si>
  <si>
    <t>2909   Hjärnfonden</t>
  </si>
  <si>
    <t>2910   EA Digital Illusions CE AB</t>
  </si>
  <si>
    <t>2911   Anna och Nils Håkanssons Stiftelse</t>
  </si>
  <si>
    <t>2912   Schneider Electric Sverige AB</t>
  </si>
  <si>
    <t>2913   Svenska Diabetsstiftelsen</t>
  </si>
  <si>
    <t>2914   Mabtech Production AB</t>
  </si>
  <si>
    <t>2915   Expektra AB</t>
  </si>
  <si>
    <t>2916   Hufvudstaden AB</t>
  </si>
  <si>
    <t>2917   Swedsoft</t>
  </si>
  <si>
    <t>2918   ERCO Läkemedel AB</t>
  </si>
  <si>
    <t>2919   ValueAdd Solutions Scandinavia AB</t>
  </si>
  <si>
    <t>2920   Applied Nano Surfaces Sweden AB</t>
  </si>
  <si>
    <t>2921   Spatial Transcriptomics AB</t>
  </si>
  <si>
    <t>2922   NVF - NORDISKT VÄGFORUM</t>
  </si>
  <si>
    <t>2923   Svenska Polisförbundet</t>
  </si>
  <si>
    <t>2924   Åhlén-stiftelsen</t>
  </si>
  <si>
    <t>2925   Tore Nilsons Stiftelsen för Medicinsk Forskning</t>
  </si>
  <si>
    <t>2930   DataAccess Sweden AB</t>
  </si>
  <si>
    <t>2931   Alten Sverige AB</t>
  </si>
  <si>
    <t>2932   Svensk Fastighetsindex SFI Ek förening</t>
  </si>
  <si>
    <t>2933   iKnow Who AB</t>
  </si>
  <si>
    <t>2934   Husqvarna AB</t>
  </si>
  <si>
    <t>3000   Statliga stiftelser BUDGET</t>
  </si>
  <si>
    <t>3001   Stiftelsen Miljöstrategisk Forskning (MISTRA)</t>
  </si>
  <si>
    <t>3002   Innovationsbron</t>
  </si>
  <si>
    <t>3003   Stiftelsen för internationalisering av högre utbildning och forskning</t>
  </si>
  <si>
    <t>3004   Stiftelsen Kunskap- och Kompetensutveckling (KK)</t>
  </si>
  <si>
    <t>3005   Stiftelsen Innovationscentrum</t>
  </si>
  <si>
    <t>3006   Stiftelsen Strategisk Forskning (SSF)</t>
  </si>
  <si>
    <t>3007   Stiftelsen Kulturvetenskaplig Forskning</t>
  </si>
  <si>
    <t>3008   Stiftelsen Vård och Allergiforskning</t>
  </si>
  <si>
    <t>3009   Östersjöstiftelsen</t>
  </si>
  <si>
    <t>3010   Stiftelsen Framtidens Kultur</t>
  </si>
  <si>
    <t>3011   Stiftelsen Vetenskapsstaden</t>
  </si>
  <si>
    <t>3012   SISTER Swedish Inst f Studies in Educ &amp; Research</t>
  </si>
  <si>
    <t>3013   Södra Skogsägarnas Stiftelse för forskn, utv o utb</t>
  </si>
  <si>
    <t>3014   Föreningen Norden</t>
  </si>
  <si>
    <t>3015   Sparbanksstiftelsen Alfa</t>
  </si>
  <si>
    <t>3016   Sustainable Innovation i Sverige</t>
  </si>
  <si>
    <t>3101   KTHs stiftelser</t>
  </si>
  <si>
    <t>3102   KTH-India Scholarship Foundation</t>
  </si>
  <si>
    <t>3103   KTH-Opportunity Foundation</t>
  </si>
  <si>
    <t>3110   Riksbankens jubileumsfond</t>
  </si>
  <si>
    <t>3115   FAR Foundation for Audiological Research</t>
  </si>
  <si>
    <t>3120   Hjälpmedelsinstitutet</t>
  </si>
  <si>
    <t>3130   Kungl Vetenskapsakademien</t>
  </si>
  <si>
    <t>3131   Ingengörsvetenskapsakademien (IVA)</t>
  </si>
  <si>
    <t>3132   Kungliga Musikaliska Akademin</t>
  </si>
  <si>
    <t>3133   Kungl Vitterhetsakademien</t>
  </si>
  <si>
    <t>3134   Kungl Skogs-och Lantbruksakademin</t>
  </si>
  <si>
    <t>3135   Svenska Akademien</t>
  </si>
  <si>
    <t>3140   Högskolan i Jönköping</t>
  </si>
  <si>
    <t>3145   Chalmers tekniska högskola</t>
  </si>
  <si>
    <t>3146   Stiftelsen Chalmers studenthem</t>
  </si>
  <si>
    <t>3147   Chalmers industriteknik</t>
  </si>
  <si>
    <t>3150   SPRI, Hälso- och sjukvårdens utvecklingsinstitut</t>
  </si>
  <si>
    <t>3151   Rikskonserter</t>
  </si>
  <si>
    <t>3152   Skogsbrukets Forskningsinstitut</t>
  </si>
  <si>
    <t>3153   Svenska Försäkringsföreningen</t>
  </si>
  <si>
    <t>3154   Stiftelsen J. Gust. Richert</t>
  </si>
  <si>
    <t>3170   KIs fonder &amp; stiftelser</t>
  </si>
  <si>
    <t>3171   Jordbrukstekniska institutet, JTI</t>
  </si>
  <si>
    <t>3172   Uppsala Akademiförvaltning</t>
  </si>
  <si>
    <t>3173   Svenska Träskyddsföreningen</t>
  </si>
  <si>
    <t>3174   Birthe och Per Arwidssons stiiftelse</t>
  </si>
  <si>
    <t>3199   Övriga stiftelser, statliga sektorn</t>
  </si>
  <si>
    <t>3501   Ax:son Johnsons stiftelse</t>
  </si>
  <si>
    <t>3502   Stiftelsen Svenska Sjömanshus</t>
  </si>
  <si>
    <t>3503   Handelshögskolan i Stockholm</t>
  </si>
  <si>
    <t>3504   Folkuniversitetet</t>
  </si>
  <si>
    <t>3505   Bergvalls stiftelse</t>
  </si>
  <si>
    <t>3506   Svenska Läkaresällskapet</t>
  </si>
  <si>
    <t>3507   Stiftelsen Länsförsäkringsbolagens Forskningsfond</t>
  </si>
  <si>
    <t>3508   Stiftelsen för internetinfrastruktur</t>
  </si>
  <si>
    <t>3509   Världsnaturfonden WWF</t>
  </si>
  <si>
    <t>3510   Cancerfonden</t>
  </si>
  <si>
    <t>3511   Stiftelsen Electrum</t>
  </si>
  <si>
    <t>3512   C F Lundström stiftelse</t>
  </si>
  <si>
    <t>3513   Hörselskadades riksförbund</t>
  </si>
  <si>
    <t>3514   Stiftelsen Nils och Dorthi Troedssons fond</t>
  </si>
  <si>
    <t>3515   Göran Gustafssons stiftelse</t>
  </si>
  <si>
    <t>3516   Ljungbergsfonden</t>
  </si>
  <si>
    <t>3517   Stiftelsen Sunnerdahls handikappfond</t>
  </si>
  <si>
    <t>3518   Stiftelsen  Arkus</t>
  </si>
  <si>
    <t>3519   Stiftelsen Futura</t>
  </si>
  <si>
    <t>3520   Industrifonden</t>
  </si>
  <si>
    <t>3521   ISS90-stiftelsen</t>
  </si>
  <si>
    <t>3522   Stiftelsen Svensk Oljeväxtforskning</t>
  </si>
  <si>
    <t>3523   VL-Stiftelsen</t>
  </si>
  <si>
    <t>3524   Hjärt-Lungfonden</t>
  </si>
  <si>
    <t>3525   Stiftelsen Parkinsonförbundets Forskningsfond</t>
  </si>
  <si>
    <t>3526   Stiftelse Carl och Anna Kullgrens fond</t>
  </si>
  <si>
    <t>3527   Familjen Erling-Perssons stiftelse</t>
  </si>
  <si>
    <t>3528   Stiftelsen Anna och Gunnar Vidfeldts fond för biologisk forskning</t>
  </si>
  <si>
    <t>3529   Barncancerfonden</t>
  </si>
  <si>
    <t>3530   Nordisk Industrifond</t>
  </si>
  <si>
    <t>3531   Stiftelsen för arkitekturforskning ARQ</t>
  </si>
  <si>
    <t>3532   Stiftelsen forskning utan djurförsök</t>
  </si>
  <si>
    <t>3533   Ekhagastiftelsen</t>
  </si>
  <si>
    <t>3534   Brattåsstiftelsen</t>
  </si>
  <si>
    <t>3535   OK Miljöstiftelse</t>
  </si>
  <si>
    <t>3536   Aiesec Sverige</t>
  </si>
  <si>
    <t>3537   Elfas Forskningsstiftelse</t>
  </si>
  <si>
    <t>3538   Bertil &amp; Britt Svenssons stiftelse för belysningsteknik</t>
  </si>
  <si>
    <t>3539   Svenska astronomiska sällskapet</t>
  </si>
  <si>
    <t>3540   Bergsskolan i Filipstad</t>
  </si>
  <si>
    <t>3541   Hesselmans Stiftelse</t>
  </si>
  <si>
    <t>3542   Riksbyggens Jubileumsfond</t>
  </si>
  <si>
    <t>3543   Vårdalstiftelsen</t>
  </si>
  <si>
    <t>3544   IEF Inlandskommunernas ekonomiska förening</t>
  </si>
  <si>
    <t>3545   Rydins stiftelse</t>
  </si>
  <si>
    <t>3546   Måleriutveckling</t>
  </si>
  <si>
    <t>3547   Stockholms tekniska institut</t>
  </si>
  <si>
    <t>3548   Stockholm School of Entrepreneurship</t>
  </si>
  <si>
    <t>3549   Stockholms kooperativa bostadsförening</t>
  </si>
  <si>
    <t>3550   Ersta Sköndal högskola</t>
  </si>
  <si>
    <t>3551   Riksbyggen, Ekonomisk förening</t>
  </si>
  <si>
    <t>3552   Bostadrättsföreningen Syrenparken</t>
  </si>
  <si>
    <t>3553   Preems miljöstiftelse</t>
  </si>
  <si>
    <t>3555   Stiftelsen Grafisk Teknik</t>
  </si>
  <si>
    <t>3557   Göran Collert Foundation</t>
  </si>
  <si>
    <t>3558   Stiftelsen Lars Hiertas minne</t>
  </si>
  <si>
    <t>3560   Wenner-Gren Stiftelserna</t>
  </si>
  <si>
    <t>3561   Ragnar Sellbergs stiftelse</t>
  </si>
  <si>
    <t>3563   Stiftelsen Bergteknisk Forskning (BeFo)</t>
  </si>
  <si>
    <t>3564   Stiftelsen Svensk Betongforskning</t>
  </si>
  <si>
    <t>3565   Svenska Byggbranschens Utvecklingsfond</t>
  </si>
  <si>
    <t>3575   Carl Tryggers stiftelse</t>
  </si>
  <si>
    <t>3576   Stiftelsen Lantbruksforskning (SLF)</t>
  </si>
  <si>
    <t>3577   Brandforsk</t>
  </si>
  <si>
    <t>3578   Stiftelsen Olle Engkvist Byggmästare</t>
  </si>
  <si>
    <t>3579   Torstenn och Ragnar Söderbergs stiftelser</t>
  </si>
  <si>
    <t>3580   Volvos Forskningsstiftelse</t>
  </si>
  <si>
    <t>3581   Stifelsen J Gust Richerts minne</t>
  </si>
  <si>
    <t>3582   Stiftelsen Bevara Vasa</t>
  </si>
  <si>
    <t>3590   Wallenbergstiftelserna</t>
  </si>
  <si>
    <t>3591   Forum för vårdbyggnadsforskning</t>
  </si>
  <si>
    <t>3592   Stiftelsen Svensk Våtmarksfond</t>
  </si>
  <si>
    <t>3594   Kylbranschens Samarbetsstiftelse</t>
  </si>
  <si>
    <t>3595   Ernst Jonsson stiftelsen</t>
  </si>
  <si>
    <t>3596   Stiftelsen Oscar och Lili Lamms minne</t>
  </si>
  <si>
    <t>3597   Hugo Carlssons Stiftelse för vetenskaplig forskning</t>
  </si>
  <si>
    <t>3598   Svenska möten,  ekonomisk förening</t>
  </si>
  <si>
    <t>3599   Övriga stiftelser, privata sektorn</t>
  </si>
  <si>
    <t>3601   Institutet för kvalitetsutveckling (SIQ)</t>
  </si>
  <si>
    <t>3602   Institutet för vatten och luftvårdsforskning (IVL)</t>
  </si>
  <si>
    <t>3603   Korrossionsinstitutet</t>
  </si>
  <si>
    <t>3604   Innventia AB</t>
  </si>
  <si>
    <t>3605   SP Sveriges Tekniska forskningsinstitut AB</t>
  </si>
  <si>
    <t>3606   Trätek</t>
  </si>
  <si>
    <t>3607   (Används ej se 2384) Ytkemiska institutet</t>
  </si>
  <si>
    <t>3608   Institutet för Verkstadsteknisk Forskning</t>
  </si>
  <si>
    <t>3609   Institutet för Medieteknik</t>
  </si>
  <si>
    <t>3610   Swedish Standard Institute (SIS)</t>
  </si>
  <si>
    <t>3611   Harald Jeanssons stiftelse</t>
  </si>
  <si>
    <t>3612   Swedish Institute of Computer Science (SICS)</t>
  </si>
  <si>
    <t>3613   CBI Betonginstitutet AB</t>
  </si>
  <si>
    <t>3614   Svenskt Kärntekniskt  Centrum</t>
  </si>
  <si>
    <t>3615   Neurologiskt handikappades Riksförbund</t>
  </si>
  <si>
    <t>3616   Users Award AB</t>
  </si>
  <si>
    <t>3617   Stiftelsen Huddinge Kommuns professur i strukturbi</t>
  </si>
  <si>
    <t>3618   Cement och Betonginstitutet</t>
  </si>
  <si>
    <t>3619   Dahmen institutet AB</t>
  </si>
  <si>
    <t>3620   IVL Svenska miljöinstitutet</t>
  </si>
  <si>
    <t>3621   Skogforsk</t>
  </si>
  <si>
    <t>3622   Stiftelsen Promobila</t>
  </si>
  <si>
    <t>3623   Stiftelsen Imit</t>
  </si>
  <si>
    <t>3624   ECOC 2004</t>
  </si>
  <si>
    <t>3625   Stiftelsen Sparbankernas Företagsinstitut</t>
  </si>
  <si>
    <t>3626   Länsförsäkringsbolagens forskningsfond</t>
  </si>
  <si>
    <t>3627   Frans Gerorg och Gull Liljenroths Stiftelse</t>
  </si>
  <si>
    <t>3628   Wenner-Gren Stiftelserna</t>
  </si>
  <si>
    <t>3629   Stiftelse Gunnar Sundblads forskningsfond</t>
  </si>
  <si>
    <t>3630   Sveriges Byggindustrier</t>
  </si>
  <si>
    <t>3631   Ann-Marie och Gustav Anders Stiftelse för Mediaforskning</t>
  </si>
  <si>
    <t>3632   Björn Carlssons Östersjöstiftelse</t>
  </si>
  <si>
    <t>3633   Stiftelsen Clas Groschinskys minnesfond</t>
  </si>
  <si>
    <t>3634   Stiftelsen Tornspiran</t>
  </si>
  <si>
    <t>3635   Ångermanälvvens vattenregleringsföretag</t>
  </si>
  <si>
    <t>3636   Stiftelsen Längmanska kulturfonden</t>
  </si>
  <si>
    <t>3637   Skogsindustrins forskningsstiftelse</t>
  </si>
  <si>
    <t>3638   Stiftelsen Institutet för Näringslivsforskning</t>
  </si>
  <si>
    <t>3639   Kungl. Patriotiska sällskapet</t>
  </si>
  <si>
    <t>3640   Stiftelsen Prytziska Fonden Nr 2</t>
  </si>
  <si>
    <t>3641   Stiftelsen Ingenjör Ernst Johnsons fond</t>
  </si>
  <si>
    <t>3642   Föreningen trafikföretagen i Sverige</t>
  </si>
  <si>
    <t>3643   Agria och SKKs Forskningsfond</t>
  </si>
  <si>
    <t>3644   Autism- och  Aspergerförbundet</t>
  </si>
  <si>
    <t>3645   Åke Wibergs Stiftelse</t>
  </si>
  <si>
    <t>3646   Magnus Bergvalls Stiftelse</t>
  </si>
  <si>
    <t>3647   Stiftelsen Tekniska Museet</t>
  </si>
  <si>
    <t>3648   Lantmännens Forskningsstiftelse</t>
  </si>
  <si>
    <t>3649   AXEL OCH MARGARET AX:SON JOHNSONS STIFTELSE FÖR VETENSKAP</t>
  </si>
  <si>
    <t>3650   Riksidrottsförbundet</t>
  </si>
  <si>
    <t>3651   Vergstiftelsen</t>
  </si>
  <si>
    <t>3652   Stiftelsen Gunnar och Birgitta Nordins Fond</t>
  </si>
  <si>
    <t>4000   Utländska BUDGET</t>
  </si>
  <si>
    <t>4100   EU Ramprogram</t>
  </si>
  <si>
    <t>4170   EU, ERC Europeiska forskningsrådet</t>
  </si>
  <si>
    <t>4190   Övriga EU, strukturfonder mfl</t>
  </si>
  <si>
    <t>4193   European Defence Agency</t>
  </si>
  <si>
    <t>4200   Universitet inom EU-land</t>
  </si>
  <si>
    <t>4201   Delft University</t>
  </si>
  <si>
    <t>4202   University of Gent</t>
  </si>
  <si>
    <t>4203   Universita Iuav Di Venezia</t>
  </si>
  <si>
    <t>4204   Ruhr-Universität Bochum</t>
  </si>
  <si>
    <t>4205   ITW Projects ltd</t>
  </si>
  <si>
    <t>4206   LSHTM London School of Hygiene LTM</t>
  </si>
  <si>
    <t>4207   Technische Universität Munchen</t>
  </si>
  <si>
    <t>4208   Ecole Centrale Paris</t>
  </si>
  <si>
    <t>4209   Aalto University</t>
  </si>
  <si>
    <t>4210   Hellenic Open University</t>
  </si>
  <si>
    <t>4211   Copenhagen Business School</t>
  </si>
  <si>
    <t>4212   Brunel University</t>
  </si>
  <si>
    <t>4213   University of Heidelberg</t>
  </si>
  <si>
    <t>4214   Indonesia Endowment Fund for Education</t>
  </si>
  <si>
    <t>4215   Universita Degli Studi di Bergamo</t>
  </si>
  <si>
    <t>4216   AALBORG UNIVERSITET</t>
  </si>
  <si>
    <t>4217   Technical university of Denmark (DTU)</t>
  </si>
  <si>
    <t>4218   JOKILAASOJEN KOULUTUSKUNTAYHTYMÄ</t>
  </si>
  <si>
    <t>4219   UNIVERSITET MONTPELLIER</t>
  </si>
  <si>
    <t>4220   Universitaet Innsbruck</t>
  </si>
  <si>
    <t>4221   Universidad Politécnica de Madrid</t>
  </si>
  <si>
    <t>4222   Danmarks Tekniske Universitet DTU</t>
  </si>
  <si>
    <t>4223   Graz University of Technology</t>
  </si>
  <si>
    <t>4224   Technische universitaet Dresden (TUD)</t>
  </si>
  <si>
    <t>4225   University of Copenhagen</t>
  </si>
  <si>
    <t>4226   Universita Delgi Studi di Cagliari (UNICA)</t>
  </si>
  <si>
    <t>4227   Syctom</t>
  </si>
  <si>
    <t>4228   Lancaster University</t>
  </si>
  <si>
    <t>4247   Seagate Systems UK Limited</t>
  </si>
  <si>
    <t>4248   Ecolife vzw</t>
  </si>
  <si>
    <t>4249   Bayer BioScienc NV</t>
  </si>
  <si>
    <t>4250   Företag inom EU-land</t>
  </si>
  <si>
    <t>4251   Cenergie Corporation Plc (Irland)</t>
  </si>
  <si>
    <t>4252   University of Tartu</t>
  </si>
  <si>
    <t>4253   BorgWarner Turbo Systems Engineering GmbH</t>
  </si>
  <si>
    <t>4254   Basf Aktiengesellschaft</t>
  </si>
  <si>
    <t>4255   HFSP Human Frpntier Science Program</t>
  </si>
  <si>
    <t>4256   Sanyo Special Steel Co. Ltd</t>
  </si>
  <si>
    <t>4257   Korea Advanced Institute of Science and Technology (KAIST)</t>
  </si>
  <si>
    <t>4258   NKS Secretariat</t>
  </si>
  <si>
    <t>4259   Nordunet A/S</t>
  </si>
  <si>
    <t>4260   Retting ICC BV</t>
  </si>
  <si>
    <t>4261   Teknologisk institut</t>
  </si>
  <si>
    <t>4262   Unilever</t>
  </si>
  <si>
    <t>4263   University of Athens</t>
  </si>
  <si>
    <t>4264   UPM</t>
  </si>
  <si>
    <t>4265   Institut de recherche Pierre Fabre (Frankrike)</t>
  </si>
  <si>
    <t>4266   VTT Processes</t>
  </si>
  <si>
    <t>4267   Cisco Systems International B.V</t>
  </si>
  <si>
    <t>4268   Shell Research Limited</t>
  </si>
  <si>
    <t>4269   UK Atomic Energy Authority</t>
  </si>
  <si>
    <t>4270   SIEMENS - Internationell</t>
  </si>
  <si>
    <t>4271   European office of aerospace research &amp; development</t>
  </si>
  <si>
    <t>4272   Rautaruukki Steel</t>
  </si>
  <si>
    <t>4273   LRD</t>
  </si>
  <si>
    <t>4274   ABB AG</t>
  </si>
  <si>
    <t>4275   Premium Aerotec Gmbh</t>
  </si>
  <si>
    <t>4276   Andritz OY</t>
  </si>
  <si>
    <t>4277   Centale Lyon Innovation</t>
  </si>
  <si>
    <t>4278   Xaar Plc</t>
  </si>
  <si>
    <t>4279   EKEPIS (Grekland)</t>
  </si>
  <si>
    <t>4280   Stiftelser mm inom EU-land</t>
  </si>
  <si>
    <t>4281   Nordic Development Centre for Rehab. Technology</t>
  </si>
  <si>
    <t>4282   European Space Agency (ESA)-ESTEC</t>
  </si>
  <si>
    <t>4283   Bioforsk Okologisk (Norge)</t>
  </si>
  <si>
    <t>4284   Scientific Academy for Service Technology e.V. (ServTech)</t>
  </si>
  <si>
    <t>4285   Borealis Polyoefine GMBH</t>
  </si>
  <si>
    <t>4286   Diasorin S.P.A</t>
  </si>
  <si>
    <t>4287   Trust-IT Service Ltd</t>
  </si>
  <si>
    <t>4288   Engineering Ingegneria Informatica S.P.A</t>
  </si>
  <si>
    <t>4289   International Energy Agency (IEA)</t>
  </si>
  <si>
    <t>4290   Vienna Institute for International Economic Studies</t>
  </si>
  <si>
    <t>4291   Microsoft Research Ltd</t>
  </si>
  <si>
    <t>4292   Cost Office</t>
  </si>
  <si>
    <t>4293   The Novo Nordisk Foundation</t>
  </si>
  <si>
    <t>4294   Remak-Rozruch SA</t>
  </si>
  <si>
    <t>4295   Zumtobel Lighting GMBH</t>
  </si>
  <si>
    <t>4296   Tellosuuden Voima OYJ</t>
  </si>
  <si>
    <t>4297   Erasteel S.A.S</t>
  </si>
  <si>
    <t>4298   Fosknings-og Innovationsstyrelsen</t>
  </si>
  <si>
    <t>4299   Humlegården Fastigheter AB</t>
  </si>
  <si>
    <t>4301   London &amp; Scandinavian Metallurgical Co Ltd</t>
  </si>
  <si>
    <t>4302   T.I.M.E Association</t>
  </si>
  <si>
    <t>4303   CSEM-UAE</t>
  </si>
  <si>
    <t>4304   Rolls-Royce plc</t>
  </si>
  <si>
    <t>4305   Rise Holding AB</t>
  </si>
  <si>
    <t>4306   Elkem Solar AS</t>
  </si>
  <si>
    <t>4307   Bayer Cropscience NV</t>
  </si>
  <si>
    <t>4308   Highterm Research GESMBH</t>
  </si>
  <si>
    <t>4309   Elkem AS</t>
  </si>
  <si>
    <t>4310   Geschäfstelle Forschung SBT C/O Rapp Infra AG</t>
  </si>
  <si>
    <t>4311   Science Institute University of Iceland</t>
  </si>
  <si>
    <t>4312   Lhoist Recherche et Developpment S.A</t>
  </si>
  <si>
    <t>4313   Imagination Europe Ltd</t>
  </si>
  <si>
    <t>4314   Irena Innovation Technology Centre</t>
  </si>
  <si>
    <t>4315   University of Durham</t>
  </si>
  <si>
    <t>4316   WORLD STEEL ASSOCIATION</t>
  </si>
  <si>
    <t>4317   Helbio SA</t>
  </si>
  <si>
    <t>4318   Ingenostrum S.L</t>
  </si>
  <si>
    <t>4319   Assesing Risks of Chemicals (ARCHE)</t>
  </si>
  <si>
    <t>4320   Emerson Climate Technologies GMBH</t>
  </si>
  <si>
    <t>4321   ECATA EPA Institut Superieur de l' Aeronautique</t>
  </si>
  <si>
    <t>4322   Mitsubishi Electric R&amp;D Centre Europe B.V</t>
  </si>
  <si>
    <t>4323   Veolia Environnement Recherche &amp; Innovation</t>
  </si>
  <si>
    <t>4324   Stockholm Environment Institute U.S.</t>
  </si>
  <si>
    <t>4325   Home Server Planning Corp (Japan)</t>
  </si>
  <si>
    <t>4326   Palacky University</t>
  </si>
  <si>
    <t>4327   European Defence Agency</t>
  </si>
  <si>
    <t>4328   SUSS MICROTEC</t>
  </si>
  <si>
    <t>4329   X-FAB Semiconductor Foundries AG</t>
  </si>
  <si>
    <t>4330   EV Group Europe &amp; Asia/ Pasific GMBH</t>
  </si>
  <si>
    <t>4331   Applied Microengineering Ltd</t>
  </si>
  <si>
    <t>4332   Institute of Communication and Computer Systems</t>
  </si>
  <si>
    <t>4334   United Nations Economic comission for Europe, UNECE</t>
  </si>
  <si>
    <t>4335   Technische Universität Dortmund</t>
  </si>
  <si>
    <t>4337   L'oreal SA</t>
  </si>
  <si>
    <t>4338   Universita IUAV di Venezia</t>
  </si>
  <si>
    <t>4339   National Council for Scientific and Technological Development</t>
  </si>
  <si>
    <t>4340   Materials Center Leoben Forschung GMBH</t>
  </si>
  <si>
    <t>4341   Geological Survey of Denmark &amp; Greenland</t>
  </si>
  <si>
    <t>4342   VIACON SP. Z O.O.</t>
  </si>
  <si>
    <t>4343   THE AFRICAN DEVELOPMENT BANK</t>
  </si>
  <si>
    <t>4344   Bodega Matarromera SL</t>
  </si>
  <si>
    <t>4345   GRANDESIGN  DESIGN NA INDUSTRIA  LDA</t>
  </si>
  <si>
    <t>4346   C.N.R.S. IEM-UM II</t>
  </si>
  <si>
    <t>4347   ISA INTELLIGENT SENSING ANYWHERE S.A</t>
  </si>
  <si>
    <t>4348   GILUPI GMBH</t>
  </si>
  <si>
    <t>4349   Department of Economic and Social Affairs, UN</t>
  </si>
  <si>
    <t>4350   Katholieke Universiteit Leuven</t>
  </si>
  <si>
    <t>4351   Iron Platform Services Ltd</t>
  </si>
  <si>
    <t>4352   SA Total Marketing Services</t>
  </si>
  <si>
    <t>4353   Medimmune Limited (Cambridge)</t>
  </si>
  <si>
    <t>4354   Bahrain Development Bank</t>
  </si>
  <si>
    <t>4355   Toshiba</t>
  </si>
  <si>
    <t>4356   Volkswagen AG</t>
  </si>
  <si>
    <t>4357   Helsingfors universitetsjukhus</t>
  </si>
  <si>
    <t>4358   New York Genome Centre</t>
  </si>
  <si>
    <t>4500   Universitet i icke EU-land</t>
  </si>
  <si>
    <t>4501   University of Colombo school of computing</t>
  </si>
  <si>
    <t>4502   Pharos University</t>
  </si>
  <si>
    <t>4503   Universitetet i Bergen</t>
  </si>
  <si>
    <t>4504   Bahir Dar University (Ethiopia)</t>
  </si>
  <si>
    <t>4505   The Rockefeller University</t>
  </si>
  <si>
    <t>4506   Oslo Universitet</t>
  </si>
  <si>
    <t>4507   Boston University</t>
  </si>
  <si>
    <t>4508   Universitetet i Tromsö</t>
  </si>
  <si>
    <t>4509   University of Iceland</t>
  </si>
  <si>
    <t>4510   Birzeit University</t>
  </si>
  <si>
    <t>4511   University of Engineering &amp; Technology (Pakistan)</t>
  </si>
  <si>
    <t>4512   Ajoun University</t>
  </si>
  <si>
    <t>4513   King Abdullah University of Science and Technlogy ,KAUST</t>
  </si>
  <si>
    <t>4514   Pedra branca Empreendimetos imobila Rios S/A</t>
  </si>
  <si>
    <t>4515   University of Edinburgh</t>
  </si>
  <si>
    <t>4516   University of Illinois</t>
  </si>
  <si>
    <t>4517   University of Trento</t>
  </si>
  <si>
    <t>4518   Universidade FUMEC (Brasilien)</t>
  </si>
  <si>
    <t>4519   Kwangwoon University Industry (Korea)</t>
  </si>
  <si>
    <t>4520   Kaunas University of Technology (Litauen)</t>
  </si>
  <si>
    <t>4521   NORUT NARVIK (NORTHERN RESEARCH INSTITUTE)</t>
  </si>
  <si>
    <t>4522   NIBR/NORWEGIAN INSTITUTE FOR URBAN AND REGIONAL RESEARCH</t>
  </si>
  <si>
    <t>4523   Proficio Foundation</t>
  </si>
  <si>
    <t>4548   Lennar Urban</t>
  </si>
  <si>
    <t>4549   Vestergaard Frandsen SA</t>
  </si>
  <si>
    <t>4550   Företag i icke EU-land</t>
  </si>
  <si>
    <t>4551   Genomics Systems AS</t>
  </si>
  <si>
    <t>4552   Global Knowledge Patnership Sec.</t>
  </si>
  <si>
    <t>4553   Medallia Nordic AS</t>
  </si>
  <si>
    <t>4554   Senter for Internatsjonalisering av Utdanning (SIU)</t>
  </si>
  <si>
    <t>4555   Dynal AS (Norge)</t>
  </si>
  <si>
    <t>4556   NorFa, Nordforsk</t>
  </si>
  <si>
    <t>4557   Revolt Technology (Norge)</t>
  </si>
  <si>
    <t>4558   CardioVas Inc (USA)</t>
  </si>
  <si>
    <t>4559   SAACS - Sweden Asia Academy for CyberSmart Symbiotown</t>
  </si>
  <si>
    <t>4560   University of Helsinki</t>
  </si>
  <si>
    <t>4561   Nordisk Energiforskning</t>
  </si>
  <si>
    <t>4562   Pepsico</t>
  </si>
  <si>
    <t>4563   NTNU</t>
  </si>
  <si>
    <t>4564   AB Fortum Värme samägt med Stockholms stad</t>
  </si>
  <si>
    <t>4565   Papir-og Fiberinstitutet A/S</t>
  </si>
  <si>
    <t>4566   L'Institut VEDECOM</t>
  </si>
  <si>
    <t>4568   Federal Education Ryssland</t>
  </si>
  <si>
    <t>4569   Inter-American Development Bank</t>
  </si>
  <si>
    <t>4570   HEC Gov. of the islamic rep. of Pakistan</t>
  </si>
  <si>
    <t>4571   La Roche AG ( Schweiz)</t>
  </si>
  <si>
    <t>4572   Abbot Cardiovascular systems, inc.</t>
  </si>
  <si>
    <t>4573   Nippon Steel Corporation (Japan)</t>
  </si>
  <si>
    <t>4574   Senter for internasjonalisering av hojre utdanning</t>
  </si>
  <si>
    <t>4575   Ministry of higher education (Malaysia)</t>
  </si>
  <si>
    <t>4576   Enviromental Energy Resuorces LYD</t>
  </si>
  <si>
    <t>4577   International Copper Association</t>
  </si>
  <si>
    <t>4578   Nippon Yakin Kogyo Co LTD</t>
  </si>
  <si>
    <t>4579   Borealis AG</t>
  </si>
  <si>
    <t>4580   Stiftelser mm övriga länder</t>
  </si>
  <si>
    <t>4581   CAPES (Brasilien)</t>
  </si>
  <si>
    <t>4582   Nordiska Rådet &amp; Nordiska Ministerrådet</t>
  </si>
  <si>
    <t>4583   Nordisk Innovationsfond (Norge)</t>
  </si>
  <si>
    <t>4584   Visuell kommunikasjon Norge (VISKOM)</t>
  </si>
  <si>
    <t>4585   PT Ericsson Indonesien</t>
  </si>
  <si>
    <t>4586   HT Ceramix SA</t>
  </si>
  <si>
    <t>4587   Association for Computing Machinery Inc  ACM</t>
  </si>
  <si>
    <t>4588   Indiska Ambassaden</t>
  </si>
  <si>
    <t>4589   Det Nordiska Universtetsadministratörssamarbetet (NUAS)</t>
  </si>
  <si>
    <t>4590   Utländska institutioner utanför EU</t>
  </si>
  <si>
    <t>4591   Aracruz Cellulose A/S</t>
  </si>
  <si>
    <t>4592   International Copper Association</t>
  </si>
  <si>
    <t>4593   Fibria celulose S.A.</t>
  </si>
  <si>
    <t>4594   USA Ambassaden</t>
  </si>
  <si>
    <t>4595   Samsung Korea</t>
  </si>
  <si>
    <t>4596   E8 General Secretariat</t>
  </si>
  <si>
    <t>4597   Nordforsk</t>
  </si>
  <si>
    <t>4598   SINTEF</t>
  </si>
  <si>
    <t>4599   Intel USA</t>
  </si>
  <si>
    <t>4600   Fiber Technology Solutions International Paper</t>
  </si>
  <si>
    <t>4601   Nordic Innovation Center (NICe)</t>
  </si>
  <si>
    <t>4602   Austrian Centre of competence of Mechatronics (ACCM)</t>
  </si>
  <si>
    <t>4603   National Institute of Health (NIH) USA</t>
  </si>
  <si>
    <t>4604   Organization for Computational Neurosciences (OCNS)</t>
  </si>
  <si>
    <t>4605   UNIVERSITETET I OSLO</t>
  </si>
  <si>
    <t>4606   Norges Forskningsråd</t>
  </si>
  <si>
    <t>4607   Transportekonomisk Institut (OSLO)</t>
  </si>
  <si>
    <t>4608   Aarhus Universitet</t>
  </si>
  <si>
    <t>4609   Norwegian University of Science and Technology</t>
  </si>
  <si>
    <t>4610   Pakistans ambassad</t>
  </si>
  <si>
    <t>4611   Nordic Energy Reseach</t>
  </si>
  <si>
    <t>4612   Environm. Center f. Russian Industry</t>
  </si>
  <si>
    <t>4613   FGUPM</t>
  </si>
  <si>
    <t>4617   Global Sustainable Electricity partnership</t>
  </si>
  <si>
    <t>4618   Higher Education Commission ( Pakistan)</t>
  </si>
  <si>
    <t>4619   Bombardier Recreational Products inc</t>
  </si>
  <si>
    <t>4620   Mecsence AS</t>
  </si>
  <si>
    <t>4621   Nippon Steel &amp; Sumitomo Metal (Japan)</t>
  </si>
  <si>
    <t>4622   STINEF Energi AS</t>
  </si>
  <si>
    <t>4623   Medpace INC</t>
  </si>
  <si>
    <t>4624   Stanett SF</t>
  </si>
  <si>
    <t>4625   Texas Tech Universtiy (TTU)</t>
  </si>
  <si>
    <t>4626   UCLA David Geffen School of Medicine</t>
  </si>
  <si>
    <t>4627   Ministry of Education and Science of the Russion federadtio</t>
  </si>
  <si>
    <t>4628   CONICYT</t>
  </si>
  <si>
    <t>4629   MARUBENI INFORAMITON SYSTEMS CO, LTD</t>
  </si>
  <si>
    <t>4630   Brewer Science Inc</t>
  </si>
  <si>
    <t>4631   EDF</t>
  </si>
  <si>
    <t>4632   CIVIL AVIATION UNIVERSITY OF CHINA (CAUC)</t>
  </si>
  <si>
    <t>4633   Valmet AB Company 640</t>
  </si>
  <si>
    <t>4634   INP - GRENOBLE INSTITUTE OF TECHNOLOGY</t>
  </si>
  <si>
    <t>4637   DANISH AGENCY FOR INTERNATIONAL EDUCATION</t>
  </si>
  <si>
    <t>4638   ONERA - CENTRE DE CHATILLON</t>
  </si>
  <si>
    <t>4639   AFM-Telethon</t>
  </si>
  <si>
    <t>4640   Bagis Industries Itd</t>
  </si>
  <si>
    <t>4641   BCAM - Basque Center for Applied Mathematics</t>
  </si>
  <si>
    <t>4642   ABB Ltd</t>
  </si>
  <si>
    <t>4643   CHINESE ACADEMY FOR ENVIRONMENTAL PLANNING CAEP</t>
  </si>
  <si>
    <t>4644   IPST - The Institute for the Promotion of Teaching Science and Technology</t>
  </si>
  <si>
    <t>4645   EPMA - The European Powder Metallurgy Association</t>
  </si>
  <si>
    <t>4646   FORSCHUNGSVERBUND BERLIN E.V</t>
  </si>
  <si>
    <t>4647   Universita Degli Studi di Genova</t>
  </si>
  <si>
    <t>4648   Atos Spain SA</t>
  </si>
  <si>
    <t>4649   KUKA Laboratories GmbH</t>
  </si>
  <si>
    <t>4650   Research Committee Technological Educational Institute of Piraeus</t>
  </si>
  <si>
    <t>4651   ROUGHAN &amp; O'DONOVAN</t>
  </si>
  <si>
    <t>4652   SKF RESEARCH &amp; DEVELOPMENT COMPANY BV</t>
  </si>
  <si>
    <t>4653   SIU, Norwegian Centre for International Cooperation in Education</t>
  </si>
  <si>
    <t>4654   FORTUM POWER AND HEAT OY</t>
  </si>
  <si>
    <t>4655   RHEINISCHE FRIEDRICH-WILHELMS-UNIVERSITAT BONN (UBO)</t>
  </si>
  <si>
    <t>4656   DGIST</t>
  </si>
  <si>
    <t>4657   National University of Singapore</t>
  </si>
  <si>
    <t>4658   The World Bank</t>
  </si>
  <si>
    <t>4659   Det Kongelige Danske Kunstakademis Skoler</t>
  </si>
  <si>
    <t>4660   University of Leeds</t>
  </si>
  <si>
    <t>4661   Universidad Pompeu Fabra (UPF)</t>
  </si>
  <si>
    <t>4662   Changchun Railway Vehicles Co Ltd</t>
  </si>
  <si>
    <t>4663   MOL Hungary Financial Solutions Ltd.</t>
  </si>
  <si>
    <t>4664   Consiglio Nazionale Delle Ricerche (CNR)</t>
  </si>
  <si>
    <t>4665   Ministry of Water, Irrigation and Energi</t>
  </si>
  <si>
    <t>4666   Instituto Nazionale di Fisica Nucleare (INFN)</t>
  </si>
  <si>
    <t>4667   VLAAMSE INSTELLING VOOR TECHNOLOGISCH ONDERZOEK NV</t>
  </si>
  <si>
    <t>4668   NATIONAL INSTITUTE FOR PHYSICS AND NUCLEAR ENGINEERING (NIPNE)</t>
  </si>
  <si>
    <t>4669   SKF AUTOMOTIVE TECHNOLOGIES CO., LTD (SHANGHAI)</t>
  </si>
  <si>
    <t>4670   SOFTWARE COMPETENCE CENTER HAGENBERG (SCCH)</t>
  </si>
  <si>
    <t>4671   KOMPETENZZENTRUM, DAS VIRTUELLE FAHRZEUG</t>
  </si>
  <si>
    <t>4672   SCG PACKAGING PUBLIC COMPANY LIMITED</t>
  </si>
  <si>
    <t>4673   ADVAMAT S.R.O</t>
  </si>
  <si>
    <t>4674   ISA INTELLIGEN SENSING ANYWHERE S.A</t>
  </si>
  <si>
    <t>4675   ABB GLOBAL INDUSTRIES AND SERVICES PRIVATE LIMITED</t>
  </si>
  <si>
    <t>4676   China Scholarship Council</t>
  </si>
  <si>
    <t>4677   ITT Group OÜ</t>
  </si>
  <si>
    <t>4678   Virtual Solutions SA</t>
  </si>
  <si>
    <t>4679   Olav Thon Stiftelsen</t>
  </si>
  <si>
    <t>4680   Nippon Paper Industries Co.Ltd</t>
  </si>
  <si>
    <t>4681   JANSSEN PHARMACEUTICA NV</t>
  </si>
  <si>
    <t>4682   GEOMAR Helmholtz-Zentrum für Ozeanforschung</t>
  </si>
  <si>
    <t>4683   EDP Dristribuicao Energia SA</t>
  </si>
  <si>
    <t>4684   Toyota Motor Europe NV/SA</t>
  </si>
  <si>
    <t>4685   USAF AFRL</t>
  </si>
  <si>
    <t>4686   Universitet de València</t>
  </si>
  <si>
    <t>4687   Ministry of Energy, Commerce Industry &amp; Tourism</t>
  </si>
  <si>
    <t>5001   Ale</t>
  </si>
  <si>
    <t>5002   Alingsås</t>
  </si>
  <si>
    <t>5003   Alvesta</t>
  </si>
  <si>
    <t>5004   Aneby</t>
  </si>
  <si>
    <t>5005   Arboga</t>
  </si>
  <si>
    <t>5006   Arjeplog</t>
  </si>
  <si>
    <t>5007   Arvidsjaur</t>
  </si>
  <si>
    <t>5008   Arvika</t>
  </si>
  <si>
    <t>5009   Askersund</t>
  </si>
  <si>
    <t>5010   Avesta</t>
  </si>
  <si>
    <t>5011   Bengtsfors</t>
  </si>
  <si>
    <t>5012   Berg</t>
  </si>
  <si>
    <t>5013   Bjurholm</t>
  </si>
  <si>
    <t>5014   Bjuv</t>
  </si>
  <si>
    <t>5015   Boden</t>
  </si>
  <si>
    <t>5016   Bollebygd</t>
  </si>
  <si>
    <t>5017   Bollnäs</t>
  </si>
  <si>
    <t>5018   Borgholm</t>
  </si>
  <si>
    <t>5019   Borlänge</t>
  </si>
  <si>
    <t>5020   Borås</t>
  </si>
  <si>
    <t>5021   Botkyrka</t>
  </si>
  <si>
    <t>5022   Boxholm</t>
  </si>
  <si>
    <t>5023   Bromölla</t>
  </si>
  <si>
    <t>5024   Bräcke</t>
  </si>
  <si>
    <t>5025   Burlöv</t>
  </si>
  <si>
    <t>5026   Båstad</t>
  </si>
  <si>
    <t>5027   Dals-Ed</t>
  </si>
  <si>
    <t>5028   Danderyd</t>
  </si>
  <si>
    <t>5029   Degerfors</t>
  </si>
  <si>
    <t>5030   Dorotea</t>
  </si>
  <si>
    <t>5031   Eda</t>
  </si>
  <si>
    <t>5032   Ekerö</t>
  </si>
  <si>
    <t>5033   Eksjö</t>
  </si>
  <si>
    <t>5034   Emmaboda</t>
  </si>
  <si>
    <t>5035   Enköping</t>
  </si>
  <si>
    <t>5036   Eskilstuna</t>
  </si>
  <si>
    <t>5037   Eslöv</t>
  </si>
  <si>
    <t>5038   Essunga</t>
  </si>
  <si>
    <t>5039   Fagersta</t>
  </si>
  <si>
    <t>5040   Falkenberg</t>
  </si>
  <si>
    <t>5041   Falköping</t>
  </si>
  <si>
    <t>5042   Falun</t>
  </si>
  <si>
    <t>5043   Filipstad</t>
  </si>
  <si>
    <t>5044   Finspång</t>
  </si>
  <si>
    <t>5045   Flen</t>
  </si>
  <si>
    <t>5046   Forshaga</t>
  </si>
  <si>
    <t>5047   Färgelanda</t>
  </si>
  <si>
    <t>5048   Gagnef</t>
  </si>
  <si>
    <t>5049   Gislaved</t>
  </si>
  <si>
    <t>5050   Gnesta</t>
  </si>
  <si>
    <t>5051   Gnosjö</t>
  </si>
  <si>
    <t>5052   Gotland</t>
  </si>
  <si>
    <t>5053   Grums</t>
  </si>
  <si>
    <t>5054   Grästorp</t>
  </si>
  <si>
    <t>5055   Gullspång</t>
  </si>
  <si>
    <t>5056   Gällivare</t>
  </si>
  <si>
    <t>5057   Gävle</t>
  </si>
  <si>
    <t>5058   Göteborg</t>
  </si>
  <si>
    <t>5059   Götene</t>
  </si>
  <si>
    <t>5060   Habo</t>
  </si>
  <si>
    <t>5061   Hagfors</t>
  </si>
  <si>
    <t>5062   Hallsberg</t>
  </si>
  <si>
    <t>5063   Hallstahammar</t>
  </si>
  <si>
    <t>5064   Halmstad</t>
  </si>
  <si>
    <t>5065   Hammarö</t>
  </si>
  <si>
    <t>5066   Haninge</t>
  </si>
  <si>
    <t>5067   Haparanda</t>
  </si>
  <si>
    <t>5068   Heby</t>
  </si>
  <si>
    <t>5069   Hedemora</t>
  </si>
  <si>
    <t>5070   Helsingborg</t>
  </si>
  <si>
    <t>5071   Herrljunga</t>
  </si>
  <si>
    <t>5072   Hjo</t>
  </si>
  <si>
    <t>5073   Hofors</t>
  </si>
  <si>
    <t>5074   Huddinge</t>
  </si>
  <si>
    <t>5075   Hudiksvall</t>
  </si>
  <si>
    <t>5076   Hultsfred</t>
  </si>
  <si>
    <t>5077   Hylte</t>
  </si>
  <si>
    <t>5078   Håbo</t>
  </si>
  <si>
    <t>5079   Hällefors</t>
  </si>
  <si>
    <t>5080   Härjedalen</t>
  </si>
  <si>
    <t>5081   Härnösand</t>
  </si>
  <si>
    <t>5082   Härryda</t>
  </si>
  <si>
    <t>5083   Hässleholm</t>
  </si>
  <si>
    <t>5084   Höganäs</t>
  </si>
  <si>
    <t>5085   Högsby</t>
  </si>
  <si>
    <t>5086   Hörby</t>
  </si>
  <si>
    <t>5087   Höör</t>
  </si>
  <si>
    <t>5088   Jokkmokk</t>
  </si>
  <si>
    <t>5089   Järfälla</t>
  </si>
  <si>
    <t>5090   Jönköping</t>
  </si>
  <si>
    <t>5091   Kalix</t>
  </si>
  <si>
    <t>5092   Kalmar</t>
  </si>
  <si>
    <t>5093   Karlsborg</t>
  </si>
  <si>
    <t>5094   Karlshamn</t>
  </si>
  <si>
    <t>5095   Karlskoga</t>
  </si>
  <si>
    <t>5096   Karlskrona</t>
  </si>
  <si>
    <t>5097   Karlstad</t>
  </si>
  <si>
    <t>5098   Katrineholm</t>
  </si>
  <si>
    <t>5099   Kil</t>
  </si>
  <si>
    <t>5100   Kinda</t>
  </si>
  <si>
    <t>5101   Kiruna</t>
  </si>
  <si>
    <t>5102   Klippan</t>
  </si>
  <si>
    <t>5103   Kramfors</t>
  </si>
  <si>
    <t>5104   Kristianstad</t>
  </si>
  <si>
    <t>5105   Kristinehamn</t>
  </si>
  <si>
    <t>5106   Krokom</t>
  </si>
  <si>
    <t>5107   Kumla</t>
  </si>
  <si>
    <t>5108   Kungsbacka</t>
  </si>
  <si>
    <t>5109   Kungsör</t>
  </si>
  <si>
    <t>5110   Kungälv</t>
  </si>
  <si>
    <t>5111   Kävlinge</t>
  </si>
  <si>
    <t>5112   Köping</t>
  </si>
  <si>
    <t>5113   Laholm</t>
  </si>
  <si>
    <t>5114   Landskrona</t>
  </si>
  <si>
    <t>5115   Laxå</t>
  </si>
  <si>
    <t>5116   Lekeberg</t>
  </si>
  <si>
    <t>5117   Leksand</t>
  </si>
  <si>
    <t>5118   Lerum</t>
  </si>
  <si>
    <t>5119   Lessebo</t>
  </si>
  <si>
    <t>5120   Lidingö</t>
  </si>
  <si>
    <t>5121   Lidköping</t>
  </si>
  <si>
    <t>5122   LillaEdet</t>
  </si>
  <si>
    <t>5123   Lindesberg</t>
  </si>
  <si>
    <t>5124   Linköping</t>
  </si>
  <si>
    <t>5125   Ljungby</t>
  </si>
  <si>
    <t>5126   Ljusdal</t>
  </si>
  <si>
    <t>5127   Ljusnarsberg</t>
  </si>
  <si>
    <t>5128   Lomma</t>
  </si>
  <si>
    <t>5129   Ludvika</t>
  </si>
  <si>
    <t>5130   Luleå</t>
  </si>
  <si>
    <t>5131   Lund</t>
  </si>
  <si>
    <t>5132   Lycksele</t>
  </si>
  <si>
    <t>5133   Lysekil</t>
  </si>
  <si>
    <t>5134   Malmö</t>
  </si>
  <si>
    <t>5135   Malung</t>
  </si>
  <si>
    <t>5136   Malå</t>
  </si>
  <si>
    <t>5137   Mariestad</t>
  </si>
  <si>
    <t>5138   Mark</t>
  </si>
  <si>
    <t>5139   Markaryd</t>
  </si>
  <si>
    <t>5140   Mellerud</t>
  </si>
  <si>
    <t>5141   Mjölby</t>
  </si>
  <si>
    <t>5142   Mora</t>
  </si>
  <si>
    <t>5143   Motala</t>
  </si>
  <si>
    <t>5144   Mullsjö</t>
  </si>
  <si>
    <t>5145   Munkedal</t>
  </si>
  <si>
    <t>5146   Munkfors</t>
  </si>
  <si>
    <t>5147   Mölndal</t>
  </si>
  <si>
    <t>5148   Mönsterås</t>
  </si>
  <si>
    <t>5149   Mörbylånga</t>
  </si>
  <si>
    <t>5150   Nacka</t>
  </si>
  <si>
    <t>5151   Nora</t>
  </si>
  <si>
    <t>5152   Norberg</t>
  </si>
  <si>
    <t>5153   Nordanstig</t>
  </si>
  <si>
    <t>5154   Nordmaling</t>
  </si>
  <si>
    <t>5155   Norrköping</t>
  </si>
  <si>
    <t>5156   Norrtälje</t>
  </si>
  <si>
    <t>5157   Norsjö</t>
  </si>
  <si>
    <t>5158   Nybro</t>
  </si>
  <si>
    <t>5159   Nyköping</t>
  </si>
  <si>
    <t>5160   Nynäshamn</t>
  </si>
  <si>
    <t>5161   Nässjö</t>
  </si>
  <si>
    <t>5162   Ockelbo</t>
  </si>
  <si>
    <t>5163   Olofström</t>
  </si>
  <si>
    <t>5164   Orsa</t>
  </si>
  <si>
    <t>5165   Orust</t>
  </si>
  <si>
    <t>5166   Osby</t>
  </si>
  <si>
    <t>5167   Oskarshamn</t>
  </si>
  <si>
    <t>5168   Ovanåker</t>
  </si>
  <si>
    <t>5169   Oxelösund</t>
  </si>
  <si>
    <t>5170   Pajala</t>
  </si>
  <si>
    <t>5171   Partille</t>
  </si>
  <si>
    <t>5172   Perstorp</t>
  </si>
  <si>
    <t>5173   Piteå</t>
  </si>
  <si>
    <t>5174   Ragunda</t>
  </si>
  <si>
    <t>5175   Robertsfors</t>
  </si>
  <si>
    <t>5176   Ronneby</t>
  </si>
  <si>
    <t>5177   Rättvik</t>
  </si>
  <si>
    <t>5178   Sala</t>
  </si>
  <si>
    <t>5179   Salem</t>
  </si>
  <si>
    <t>5180   Sandviken</t>
  </si>
  <si>
    <t>5181   Sigtuna</t>
  </si>
  <si>
    <t>5182   Simrishamn</t>
  </si>
  <si>
    <t>5183   Sjöbo</t>
  </si>
  <si>
    <t>5184   Skara</t>
  </si>
  <si>
    <t>5185   Skellefteå</t>
  </si>
  <si>
    <t>5186   Skinnskatteberg</t>
  </si>
  <si>
    <t>5187   Skurup</t>
  </si>
  <si>
    <t>5188   Skövde</t>
  </si>
  <si>
    <t>5189   Smedjebacken</t>
  </si>
  <si>
    <t>5190   Sollefteå</t>
  </si>
  <si>
    <t>5191   Sollentuna</t>
  </si>
  <si>
    <t>5192   Solna</t>
  </si>
  <si>
    <t>5193   Sorsele</t>
  </si>
  <si>
    <t>5194   Sotenäs</t>
  </si>
  <si>
    <t>5195   Staffanstorp</t>
  </si>
  <si>
    <t>5196   Stenungsund</t>
  </si>
  <si>
    <t>5197   Stockholm stad</t>
  </si>
  <si>
    <t>5198   Storfors</t>
  </si>
  <si>
    <t>5199   Storuman</t>
  </si>
  <si>
    <t>5200   Strängnäs</t>
  </si>
  <si>
    <t>5201   Strömstad</t>
  </si>
  <si>
    <t>5202   Strömsund</t>
  </si>
  <si>
    <t>5203   Sundbyberg</t>
  </si>
  <si>
    <t>5204   Sundsvall</t>
  </si>
  <si>
    <t>5205   Sunne</t>
  </si>
  <si>
    <t>5206   Surahammar</t>
  </si>
  <si>
    <t>5207   Svalöv</t>
  </si>
  <si>
    <t>5208   Svedala</t>
  </si>
  <si>
    <t>5209   Svenljunga</t>
  </si>
  <si>
    <t>5210   Säffle</t>
  </si>
  <si>
    <t>5211   Säter</t>
  </si>
  <si>
    <t>5212   Sävsjö</t>
  </si>
  <si>
    <t>5213   Söderhamn</t>
  </si>
  <si>
    <t>5214   Söderköping</t>
  </si>
  <si>
    <t>5215   Södertälje</t>
  </si>
  <si>
    <t>5216   Sölvesborg</t>
  </si>
  <si>
    <t>5217   Tanum</t>
  </si>
  <si>
    <t>5218   Tibro</t>
  </si>
  <si>
    <t>5219   Tidaholm</t>
  </si>
  <si>
    <t>5220   Tierp</t>
  </si>
  <si>
    <t>5221   Timrå</t>
  </si>
  <si>
    <t>5222   Tingsryd</t>
  </si>
  <si>
    <t>5223   Tjörn</t>
  </si>
  <si>
    <t>5224   Tomelilla</t>
  </si>
  <si>
    <t>5225   Torsby</t>
  </si>
  <si>
    <t>5226   Torsås</t>
  </si>
  <si>
    <t>5227   Tranemo</t>
  </si>
  <si>
    <t>5228   Tranås</t>
  </si>
  <si>
    <t>5229   Trelleborg</t>
  </si>
  <si>
    <t>5230   Trollhättan</t>
  </si>
  <si>
    <t>5231   Trosa</t>
  </si>
  <si>
    <t>5232   Tyresö</t>
  </si>
  <si>
    <t>5233   Täby</t>
  </si>
  <si>
    <t>5234   Töreboda</t>
  </si>
  <si>
    <t>5235   Uddevalla</t>
  </si>
  <si>
    <t>5236   Ulricehamn</t>
  </si>
  <si>
    <t>5237   Umeå</t>
  </si>
  <si>
    <t>5238   Upplands-Bro</t>
  </si>
  <si>
    <t>5239   UpplandsVäsby</t>
  </si>
  <si>
    <t>5240   Uppsala</t>
  </si>
  <si>
    <t>5241   Uppvidinge</t>
  </si>
  <si>
    <t>5242   Vadstena</t>
  </si>
  <si>
    <t>5243   Vaggeryd</t>
  </si>
  <si>
    <t>5244   Valdemarsvik</t>
  </si>
  <si>
    <t>5245   Vallentuna</t>
  </si>
  <si>
    <t>5246   Vansbro</t>
  </si>
  <si>
    <t>5247   Vara</t>
  </si>
  <si>
    <t>5248   Varberg</t>
  </si>
  <si>
    <t>5249   Vaxholm</t>
  </si>
  <si>
    <t>5250   Vellinge</t>
  </si>
  <si>
    <t>5251   Vetlanda</t>
  </si>
  <si>
    <t>5252   Vilhelmina</t>
  </si>
  <si>
    <t>5253   Vimmerby</t>
  </si>
  <si>
    <t>5254   Vindeln</t>
  </si>
  <si>
    <t>5255   Vingåker</t>
  </si>
  <si>
    <t>5256   Vårgårda</t>
  </si>
  <si>
    <t>5257   Vänersborg</t>
  </si>
  <si>
    <t>5258   Vännäs</t>
  </si>
  <si>
    <t>5259   Värmdö</t>
  </si>
  <si>
    <t>5260   Värnamo</t>
  </si>
  <si>
    <t>5261   Västervik</t>
  </si>
  <si>
    <t>5262   Västerås</t>
  </si>
  <si>
    <t>5263   Växjö</t>
  </si>
  <si>
    <t>5264   Ydre</t>
  </si>
  <si>
    <t>5265   Ystad</t>
  </si>
  <si>
    <t>5266   Åmål</t>
  </si>
  <si>
    <t>5267   Ånge</t>
  </si>
  <si>
    <t>5268   Åre</t>
  </si>
  <si>
    <t>5269   Årjäng</t>
  </si>
  <si>
    <t>5270   Åsele</t>
  </si>
  <si>
    <t>5271   Åstorp</t>
  </si>
  <si>
    <t>5272   Åtvidaberg</t>
  </si>
  <si>
    <t>5273   Älmhult</t>
  </si>
  <si>
    <t>5274   Älvdalen</t>
  </si>
  <si>
    <t>5275   Älvkarleby</t>
  </si>
  <si>
    <t>5276   Älvsbyn</t>
  </si>
  <si>
    <t>5277   Ängelholm</t>
  </si>
  <si>
    <t>5278   Öckerö</t>
  </si>
  <si>
    <t>5279   Ödeshög</t>
  </si>
  <si>
    <t>5280   Örebro</t>
  </si>
  <si>
    <t>5281   Örkelljunga</t>
  </si>
  <si>
    <t>5282   Örnsköldsvik</t>
  </si>
  <si>
    <t>5283   Östersund</t>
  </si>
  <si>
    <t>5284   Österåker</t>
  </si>
  <si>
    <t>5285   Östhammar</t>
  </si>
  <si>
    <t>5286   ÖstraGöinge</t>
  </si>
  <si>
    <t>5287   Överkalix</t>
  </si>
  <si>
    <t>5288   Övertorneå</t>
  </si>
  <si>
    <t>5289   Nykvarn</t>
  </si>
  <si>
    <t>5299   Kommunförbundet</t>
  </si>
  <si>
    <t>5400   Sveriges kommuner och landsting</t>
  </si>
  <si>
    <t>5401   Regionförbundet Sörmland</t>
  </si>
  <si>
    <t>5402   Nova FoU</t>
  </si>
  <si>
    <t>5701   Stockholms läns landsting</t>
  </si>
  <si>
    <t>5702   Uppsala läns landsting</t>
  </si>
  <si>
    <t>5703   Sörmlands läns landsting</t>
  </si>
  <si>
    <t>5704   Östergötlands läns landsting</t>
  </si>
  <si>
    <t>5705   Jönköpings läns landsting</t>
  </si>
  <si>
    <t>5706   Kronobergs läns landstiing</t>
  </si>
  <si>
    <t>5707   Hallands läns landsting</t>
  </si>
  <si>
    <t>5708   Kalmar läns landsting</t>
  </si>
  <si>
    <t>5710   Blekinge läns landsting</t>
  </si>
  <si>
    <t>5711   Skåne läns landsting</t>
  </si>
  <si>
    <t>5715   Värmlands läns landsting</t>
  </si>
  <si>
    <t>5716   Örebro läns landsting</t>
  </si>
  <si>
    <t>5717   Västmanlands läns landsting</t>
  </si>
  <si>
    <t>5718   Dalarna läns landsting</t>
  </si>
  <si>
    <t>5719   Gävleborgs läns landsting</t>
  </si>
  <si>
    <t>5720   Västernorrlands läns landsting</t>
  </si>
  <si>
    <t>5721   Jämtlands läns ländsting</t>
  </si>
  <si>
    <t>5722   Västerbottens läns llandsting</t>
  </si>
  <si>
    <t>5723   Norrbottens läns landsting</t>
  </si>
  <si>
    <t>5725   Västra Götalands läns landsting</t>
  </si>
  <si>
    <t>5799   Landstingsförbundet</t>
  </si>
  <si>
    <t>9000   Enskilda personer</t>
  </si>
  <si>
    <t>9001   Leif Lundblad</t>
  </si>
  <si>
    <t>9002   Dr Rent</t>
  </si>
  <si>
    <t>9003   Rune &amp; Kerstin Jonasson</t>
  </si>
  <si>
    <t>9010   Enskilda personer UHR- stipendier</t>
  </si>
  <si>
    <t>9011   Enskilda personer SI- stipendier</t>
  </si>
  <si>
    <t>9012   Enskilda personer Ernst Johnsson-stipendier</t>
  </si>
  <si>
    <t>9013   Enskilda personer KTH-India Scholarship Foundation</t>
  </si>
  <si>
    <t>9014   Enskilda personer KTH- Opportunity Foundation</t>
  </si>
  <si>
    <t>9015   Enskilda personer - EU stipendium</t>
  </si>
  <si>
    <t>9016   Enskilda personer STINT-stipendier</t>
  </si>
  <si>
    <t>9017   Enskilda personer - Nantes</t>
  </si>
  <si>
    <t>9018   Enskilda personer ABB-stipendier</t>
  </si>
  <si>
    <t>9019   Enskilda personer LPDP-stipendier</t>
  </si>
  <si>
    <t>9050   Ideella föreningar</t>
  </si>
  <si>
    <t>9051   Tekniska högskolans studentkår</t>
  </si>
  <si>
    <t>9052   R3 Nordic (Nordiska föreningen för Renhetsteknik &amp; Rena rum)</t>
  </si>
  <si>
    <t>9999   Flera finansiärer</t>
  </si>
  <si>
    <t>AD   Arbetsdomstolen</t>
  </si>
  <si>
    <t>AF   Arbetsförmedlingen</t>
  </si>
  <si>
    <t>AGV   Arbetsgivarverket</t>
  </si>
  <si>
    <t>ALB   Statens ljud -och bildarkiv</t>
  </si>
  <si>
    <t>ALI   Arbetslivsinstitutet</t>
  </si>
  <si>
    <t>AM   Arkitekturmuseet</t>
  </si>
  <si>
    <t>AMV   Arbetsmarknadsverket</t>
  </si>
  <si>
    <t>ARKD   Statens centrum för arkitektur och design</t>
  </si>
  <si>
    <t>ARN   Allmänna reklamationsnämnden</t>
  </si>
  <si>
    <t>ASJ   Statens järnvägar, affärsverk</t>
  </si>
  <si>
    <t>AV   Arbetsmiljöverket</t>
  </si>
  <si>
    <t>BD   Bostadsdelegationen</t>
  </si>
  <si>
    <t>BFN   Bokföringsnämnden</t>
  </si>
  <si>
    <t>BKN   Statens bostadskreditnämnd</t>
  </si>
  <si>
    <t>BO   Barnombudsmannen</t>
  </si>
  <si>
    <t>BOLA   Bolagsverket</t>
  </si>
  <si>
    <t>BOV   Boverket</t>
  </si>
  <si>
    <t>BRA   Brottsförebyggande rådet</t>
  </si>
  <si>
    <t>BROM   Brottsoffermyndigheten</t>
  </si>
  <si>
    <t>BTH   Blekinge tekniska högskola</t>
  </si>
  <si>
    <t>BV   Banverket</t>
  </si>
  <si>
    <t>CFL   Nationellt centrum för flexibelt lärande</t>
  </si>
  <si>
    <t>CFN   Centrala försöksdjursnämnden</t>
  </si>
  <si>
    <t>CSN   Centrala studiestödsnämnden</t>
  </si>
  <si>
    <t>DH   Danshögskolan</t>
  </si>
  <si>
    <t>DI   Dramatiska institutet</t>
  </si>
  <si>
    <t>DIN   Datainspektionen</t>
  </si>
  <si>
    <t>DIST   Distansutbildningsmyndigheten</t>
  </si>
  <si>
    <t>DJUR   Djurskyddsmyndigheten</t>
  </si>
  <si>
    <t>DO   Ombudsmannen mot etnisk diskriminering</t>
  </si>
  <si>
    <t>DOM   Domstolsverket</t>
  </si>
  <si>
    <t>DUMY   Dummyfinansiär - Bokförs ej manuellt, endast sista snurren</t>
  </si>
  <si>
    <t>EBM   Ekobrottsmyndigheten</t>
  </si>
  <si>
    <t>EKN   Exportkreditnämnden</t>
  </si>
  <si>
    <t>ELSA   Elsäkerhetsverket</t>
  </si>
  <si>
    <t>EMI   Energimarknadsinspektionen</t>
  </si>
  <si>
    <t>EPS   Regionala Etikprövningsnämnden i Stockholm</t>
  </si>
  <si>
    <t>EPU   Regionala etikprövningsnämnden i Uppsala</t>
  </si>
  <si>
    <t>ESF   Svenska ESF-rådet</t>
  </si>
  <si>
    <t>ESV   Ekonomistyrningsverket</t>
  </si>
  <si>
    <t>EUFO   Rådet för forsknings och utvecklingssamarbete inom</t>
  </si>
  <si>
    <t>FAS   Forskningsrådet för arbetsliv och socialvetenskap</t>
  </si>
  <si>
    <t>FB   Folke Bernadotteakademien</t>
  </si>
  <si>
    <t>FHI   Statens folkhälsoinstitut</t>
  </si>
  <si>
    <t>FHS   Försvarshögskolan</t>
  </si>
  <si>
    <t>FI   Finansinspektionen</t>
  </si>
  <si>
    <t>FIV   Fiskeriverket</t>
  </si>
  <si>
    <t>FK   Försäkringskassan</t>
  </si>
  <si>
    <t>FM   Försvarsmakten</t>
  </si>
  <si>
    <t>FMN   Fastighetsmäklarnämnden</t>
  </si>
  <si>
    <t>FMV   Försvarets materielverk</t>
  </si>
  <si>
    <t>FOHM   Folkhälsomyndigheten</t>
  </si>
  <si>
    <t>FOI   Totalförsvarets forskningsinstitut</t>
  </si>
  <si>
    <t>FORM   FORMAS</t>
  </si>
  <si>
    <t>FORT   Fortifikationsverket</t>
  </si>
  <si>
    <t>FRA   Försvarets radioanstalt</t>
  </si>
  <si>
    <t>GBV   Glesbygdsverket</t>
  </si>
  <si>
    <t>GIH   Gymnastik- och Idrottshögskolan</t>
  </si>
  <si>
    <t>GRN   Granskningsnämnden för radio och TV</t>
  </si>
  <si>
    <t>GTN   Gentekniknämnden</t>
  </si>
  <si>
    <t>GU   Göteborgs universitet</t>
  </si>
  <si>
    <t>HAV   Havs och vattenmyndigheten</t>
  </si>
  <si>
    <t>HBOR   Högskolan i Borås</t>
  </si>
  <si>
    <t>HDAL   Högskolan Dalarna</t>
  </si>
  <si>
    <t>HGO   Högskolan på Gotland</t>
  </si>
  <si>
    <t>HH   Högskolan i Halmstad</t>
  </si>
  <si>
    <t>HIG   Högskolan i Gävle</t>
  </si>
  <si>
    <t>HIS   Högskolan i Skövde</t>
  </si>
  <si>
    <t>HKAL   Högskolan i Kalmar</t>
  </si>
  <si>
    <t>HKF   Handelsflottans kultur- och fritidsråd</t>
  </si>
  <si>
    <t>HKR   Högskolan i Kristianstad</t>
  </si>
  <si>
    <t>HO   Handikappombudsmannen</t>
  </si>
  <si>
    <t>HOMO   Ombudsmannen mot diskriminering på grund av sexuel</t>
  </si>
  <si>
    <t>HSAN   Hälso- och sjukvårdens ansvarsnämnd</t>
  </si>
  <si>
    <t>HSV   Högskoleverket</t>
  </si>
  <si>
    <t>HTU   Högskolan Väst</t>
  </si>
  <si>
    <t>IEH   Statens institut för ekologisk hållbarhet</t>
  </si>
  <si>
    <t>IFAU   Institutet för arbetsmarknadspolitisk utvärdering</t>
  </si>
  <si>
    <t>IFS   Inspektionen för socialförsäkringen</t>
  </si>
  <si>
    <t>IGN   Insättningsgarantinämnden</t>
  </si>
  <si>
    <t>IHS   Gymnastik- och idrottshögskolan</t>
  </si>
  <si>
    <t>IPM   Statens institut för psykosocial miljömedicin</t>
  </si>
  <si>
    <t>IRF   Institutet för rymdfysik</t>
  </si>
  <si>
    <t>ISA   Delegationen för utländska investeringar i Sverige</t>
  </si>
  <si>
    <t>ISP   Inspektionen för strategiska produkter</t>
  </si>
  <si>
    <t>ITIS   Delegationen för IT i skolan</t>
  </si>
  <si>
    <t>ITPS   Institutet för tillväxtpolitiska studier</t>
  </si>
  <si>
    <t>IV   Integrationsverket</t>
  </si>
  <si>
    <t>IVO   Inspektionen för vård och omsorg</t>
  </si>
  <si>
    <t>JAMO   Jämställdhetsombudsmannen</t>
  </si>
  <si>
    <t>JK   Justitiekanslern</t>
  </si>
  <si>
    <t>JO   Riksdagens ombudsmän JO</t>
  </si>
  <si>
    <t>KAFS   Kärnavfallsfondens styrelse</t>
  </si>
  <si>
    <t>KAMK   Kammarkollegiet</t>
  </si>
  <si>
    <t>KAU   Karlstads universitet</t>
  </si>
  <si>
    <t>KB   Kungliga Biblioteket</t>
  </si>
  <si>
    <t>KBM   Krisberedskapsmyndigheten (ÖCB)</t>
  </si>
  <si>
    <t>KBV   Kustbevakningen</t>
  </si>
  <si>
    <t>KEMI   Kemikalieinspektionen</t>
  </si>
  <si>
    <t>KF   Konstfack</t>
  </si>
  <si>
    <t>KFM   Kronofogdemyndigheten</t>
  </si>
  <si>
    <t>KI   Karolinska institutet</t>
  </si>
  <si>
    <t>KKH   Kungliga Konsthögskolan</t>
  </si>
  <si>
    <t>KKR   Statens kvalitets- och kompetensråd</t>
  </si>
  <si>
    <t>KKV   Konkurrensverket</t>
  </si>
  <si>
    <t>KMH   Kungliga Musikhögskolan i Stockholm</t>
  </si>
  <si>
    <t>KN   Konstnärsnämnden</t>
  </si>
  <si>
    <t>KOMK   Kommerskollegium</t>
  </si>
  <si>
    <t>KONJ   Konjunkturinstitutet</t>
  </si>
  <si>
    <t>KOV   Konsumentverket</t>
  </si>
  <si>
    <t>KRU   Kompetensrådet för utveckling i staten</t>
  </si>
  <si>
    <t>KSLO   Kungliga Slottsstaten</t>
  </si>
  <si>
    <t>KUR   Statens kulturråd</t>
  </si>
  <si>
    <t>KVV   Kriminalvårdsstyrelsen</t>
  </si>
  <si>
    <t>KY   Myndigheten för kvalificerad yrkesutbildning</t>
  </si>
  <si>
    <t>LBLE   Länsstyrelsen i Blekinge län</t>
  </si>
  <si>
    <t>LDAL   Länsstyrelsen i Dalarnas län</t>
  </si>
  <si>
    <t>LFS   Luftfartsstyrelsen</t>
  </si>
  <si>
    <t>LFV   Luftfartsverket, affärsverk</t>
  </si>
  <si>
    <t>LGAV   Länsstyrelsen i Gävleborgs län</t>
  </si>
  <si>
    <t>LGOT   Länsstyrelsen i Gotlands län</t>
  </si>
  <si>
    <t>LHAL   Länsstyrelsen i Hallands län</t>
  </si>
  <si>
    <t>LHS   Lärarhögskolan i Stockholm</t>
  </si>
  <si>
    <t>LI   Lotteriinspektionen</t>
  </si>
  <si>
    <t>LINU   Linnéuniversitetet</t>
  </si>
  <si>
    <t>LIU   Linköpings universitet</t>
  </si>
  <si>
    <t>LJAM   Länsstyrelsen i Jämtlands län</t>
  </si>
  <si>
    <t>LJON   Länsstyrelsen i Jönköpings län</t>
  </si>
  <si>
    <t>LKAL   Länsstyrelsen i Kalmar län</t>
  </si>
  <si>
    <t>LKRO   Länsstyrelsen i Kronobergs län</t>
  </si>
  <si>
    <t>LMI   Livsmedelsekonomiska institutet</t>
  </si>
  <si>
    <t>LMV   Lantmäteriverket</t>
  </si>
  <si>
    <t>LNBO   Länsstyrelsen i Norrbottens län</t>
  </si>
  <si>
    <t>LOGT   Länsstyrelsen i Östergötlands län</t>
  </si>
  <si>
    <t>LORE   Länsstyrelsen i Örebro län</t>
  </si>
  <si>
    <t>LSH   Livrustkammaren/Skoklosters slott/ Hallwylska muse</t>
  </si>
  <si>
    <t>LSKA   Länsstyrelsen i Skåne län</t>
  </si>
  <si>
    <t>LSOD   Länsstyrelsen i Södermanlands län</t>
  </si>
  <si>
    <t>LSTH   Länsstyrelsen i Stockholms län</t>
  </si>
  <si>
    <t>LTU   Luleå tekniska universitet</t>
  </si>
  <si>
    <t>LU   Lunds universitet</t>
  </si>
  <si>
    <t>LUPP   Länsstyrelsen i Uppsala län</t>
  </si>
  <si>
    <t>LV   Läkemedelsverket</t>
  </si>
  <si>
    <t>LVAR   Länsstyrelsen i Värmlands län</t>
  </si>
  <si>
    <t>LVAS   Länsstyrelsen i Västmanlands län</t>
  </si>
  <si>
    <t>LVBO   Länsstyrelsen i Västerbottens län</t>
  </si>
  <si>
    <t>LVGO   Länsstyrelsen i Västra Götalands län</t>
  </si>
  <si>
    <t>LVNO   Länsstyrelsen i Västernorrlands län</t>
  </si>
  <si>
    <t>MAH   Malmö Högskola</t>
  </si>
  <si>
    <t>MDH   Mälardalens högskola</t>
  </si>
  <si>
    <t>MFD   Myndigheten för delaktighet</t>
  </si>
  <si>
    <t>MH   Mitthögskolan</t>
  </si>
  <si>
    <t>MI   Medlingsinstitutet</t>
  </si>
  <si>
    <t>MIGR   Migrationsverket</t>
  </si>
  <si>
    <t>MM   Moderna Museet</t>
  </si>
  <si>
    <t>MNU   Myndigheten för Sveriges nätuniversitet</t>
  </si>
  <si>
    <t>MSB   Myndigheten för samhällskydd &amp; beredskap</t>
  </si>
  <si>
    <t>MSU   Myndigheten för skolutveckling</t>
  </si>
  <si>
    <t>MTUA   Myndigheten för tillväxtpolitiska utvärderingar &amp; analyser</t>
  </si>
  <si>
    <t>MYH   Myndigheten för yrkeshögskolan</t>
  </si>
  <si>
    <t>NAI   Nordiska Afrikainstitutet</t>
  </si>
  <si>
    <t>NIA   Statens nämnd för internationella adoptionsfrågor</t>
  </si>
  <si>
    <t>NMW   Nationalmuseum med prins Eugens Waldemarsudde</t>
  </si>
  <si>
    <t>NOU   Nämnden för offentlig upphandling</t>
  </si>
  <si>
    <t>NRM   Naturhistoriska riksmuseet</t>
  </si>
  <si>
    <t>NUTE   Verket för näringslivsutveckling</t>
  </si>
  <si>
    <t>NV   Naturvårdsverket</t>
  </si>
  <si>
    <t>OHS   Operahögskolan i Stockholm</t>
  </si>
  <si>
    <t>OKS   Överklagandenämnden för studiestöd</t>
  </si>
  <si>
    <t>ONT   Överklagandenämnden för totalförsvaret</t>
  </si>
  <si>
    <t>ORU   Örebro universitet</t>
  </si>
  <si>
    <t>POLA   Polarforskningssekretariatet</t>
  </si>
  <si>
    <t>POLM   Polismyndigheten</t>
  </si>
  <si>
    <t>PPM   Premiepensionsmyndigheten</t>
  </si>
  <si>
    <t>PRV   Patent- och registreringsverket</t>
  </si>
  <si>
    <t>PTS   Post- och Telestyrelsen</t>
  </si>
  <si>
    <t>RA   Riksarkivet</t>
  </si>
  <si>
    <t>RAA   Riksantikvarieämbetet</t>
  </si>
  <si>
    <t>RAK   Riksåklagaren</t>
  </si>
  <si>
    <t>RD   Riksdagsförvaltningen</t>
  </si>
  <si>
    <t>RGK   Riksgäldskontoret</t>
  </si>
  <si>
    <t>RIKS   Riksrevisionen (nya)</t>
  </si>
  <si>
    <t>RK   Regeringskansliet</t>
  </si>
  <si>
    <t>RMV   Rättsmedicinalverket</t>
  </si>
  <si>
    <t>RN   Revisorsnämnden</t>
  </si>
  <si>
    <t>RPS   Polisväsendet</t>
  </si>
  <si>
    <t>RR   Riksdagens revisorer</t>
  </si>
  <si>
    <t>RS   Rymdstyrelsen</t>
  </si>
  <si>
    <t>RT   Rikstrafiken</t>
  </si>
  <si>
    <t>RTVV   Radio- och TV- verket</t>
  </si>
  <si>
    <t>RU   Riksutställningar</t>
  </si>
  <si>
    <t>SA   Sametinget</t>
  </si>
  <si>
    <t>SAI   Sprängämnesinspektionen</t>
  </si>
  <si>
    <t>SAMS   Sameskolstyrelsen</t>
  </si>
  <si>
    <t>SAPO   Säkerhetspolisen</t>
  </si>
  <si>
    <t>SB   Statens biografbyrå</t>
  </si>
  <si>
    <t>SBL   Svenskt biografiskt lexikon</t>
  </si>
  <si>
    <t>SBU   Statens beredning för utvärdering av medicinsk met</t>
  </si>
  <si>
    <t>SCB   Statistiska centralbyrån</t>
  </si>
  <si>
    <t>SEN   Steriliseringsersättningsnämnden</t>
  </si>
  <si>
    <t>SF   Skolforskningsinstitutet</t>
  </si>
  <si>
    <t>SFHM   Statens försvarshistoriska museer</t>
  </si>
  <si>
    <t>SFV   Statens fastighetsverk</t>
  </si>
  <si>
    <t>SGI   Statens geotekniska institut</t>
  </si>
  <si>
    <t>SGU   Sveriges geologiska undersökning</t>
  </si>
  <si>
    <t>SH   Södertörns högskola</t>
  </si>
  <si>
    <t>SHK   Statens haverikommission</t>
  </si>
  <si>
    <t>SHMM   Statens historiska museer</t>
  </si>
  <si>
    <t>SI   Svenska institutet</t>
  </si>
  <si>
    <t>SIDA   Styrelsen för internationellt utvecklingssamarbete</t>
  </si>
  <si>
    <t>SIEP   Expertgruppen för EU-frågor</t>
  </si>
  <si>
    <t>SIKA   Statens institut för kommunikationsanalys</t>
  </si>
  <si>
    <t>SIS   Statens institutionsstyrelse</t>
  </si>
  <si>
    <t>SJOV   Sjöfartsverket, affärsverk</t>
  </si>
  <si>
    <t>SJV   Statens jordbruksverk</t>
  </si>
  <si>
    <t>SK   Statens konstråd</t>
  </si>
  <si>
    <t>SKH   Stockholms konstnärliga högskola</t>
  </si>
  <si>
    <t>SKI   Statens kärnkraftinspektion</t>
  </si>
  <si>
    <t>SKOL   Statens skolverk..</t>
  </si>
  <si>
    <t>SKV   Skatteverket</t>
  </si>
  <si>
    <t>SLU   Sveriges lantbruksuniversitet</t>
  </si>
  <si>
    <t>SLV   Statens livsmedelsverk</t>
  </si>
  <si>
    <t>SMHI   Sveriges meteorologiska och hydrologiska institut</t>
  </si>
  <si>
    <t>SMUS   Statens musiksamlingar</t>
  </si>
  <si>
    <t>SMV   Statens Musikverk</t>
  </si>
  <si>
    <t>SMVK   Statens museer för världskultur</t>
  </si>
  <si>
    <t>SOFI   Språk- och folkminnesinstitutet</t>
  </si>
  <si>
    <t>SOS   Socialstyrelsen</t>
  </si>
  <si>
    <t>SPF   Styrelsen för psykologiskt försvar</t>
  </si>
  <si>
    <t>SPSM   Specialpedagogiska skolmyndigheten</t>
  </si>
  <si>
    <t>SPV   Statens pensionsverk</t>
  </si>
  <si>
    <t>SRV   Statens räddningsverk</t>
  </si>
  <si>
    <t>SSHM   Statens maritima museer</t>
  </si>
  <si>
    <t>SSI   Statens strålskyddsinstitut</t>
  </si>
  <si>
    <t>SSM   Strålsäkerhetsmyndigheten</t>
  </si>
  <si>
    <t>SSS   Stödprojekt verksamhet 9</t>
  </si>
  <si>
    <t>SST   Samarbetsnämnden för statsbidrag till trossamfund</t>
  </si>
  <si>
    <t>STDH   Stockholms Dramatiska högskola</t>
  </si>
  <si>
    <t>STEM   Statens energimyndighet (STEM)</t>
  </si>
  <si>
    <t>STKT   Statskontoret</t>
  </si>
  <si>
    <t>SU   Stockholms universitet</t>
  </si>
  <si>
    <t>SUK   Statens utsädeskontroll</t>
  </si>
  <si>
    <t>SVA   Statens veterinärmedicinska anstalt</t>
  </si>
  <si>
    <t>SVK   Svenska kraftnät, affärsverk</t>
  </si>
  <si>
    <t>SVN   Statens växtsortnämnd</t>
  </si>
  <si>
    <t>SVO   Skogsstyrelsen</t>
  </si>
  <si>
    <t>SWED   Styrelsen för ackreditering och teknisk kontroll</t>
  </si>
  <si>
    <t>TA   Trafikanalys</t>
  </si>
  <si>
    <t>TCN   Totalförsvarets chefsnämnd</t>
  </si>
  <si>
    <t>TD   Turistdelegationen</t>
  </si>
  <si>
    <t>TH   Teaterhögskolan i Stockholm</t>
  </si>
  <si>
    <t>TLV   Tandvård- och läkemedlelsverket</t>
  </si>
  <si>
    <t>TPB   Talboks- och punktskriftsbiblioteket</t>
  </si>
  <si>
    <t>TPV   Totalförsvarets pliktverk</t>
  </si>
  <si>
    <t>TRV   Trafikverket</t>
  </si>
  <si>
    <t>TS   Transportstyrelsen</t>
  </si>
  <si>
    <t>TV   Tullverket</t>
  </si>
  <si>
    <t>TVV   Tillväxtverket</t>
  </si>
  <si>
    <t>UHR   Universitet-och högskolerådet</t>
  </si>
  <si>
    <t>UKÄ   Universitetskanslerämbetet</t>
  </si>
  <si>
    <t>UMU   Umeå universitet</t>
  </si>
  <si>
    <t>UN   Utlänningsnämnden</t>
  </si>
  <si>
    <t>US   Ungdomsstyrelsen</t>
  </si>
  <si>
    <t>UU   Uppsala universitet</t>
  </si>
  <si>
    <t>VERV   Verket för förvaltningsutveckling</t>
  </si>
  <si>
    <t>VHS   Verket för högskoleservice</t>
  </si>
  <si>
    <t>VINO   Verket för innovationssystem (Vinnova)</t>
  </si>
  <si>
    <t>VR   Vetenskapsrådet (VR)</t>
  </si>
  <si>
    <t>VTI   Statens väg- och transportforskningsinstitut</t>
  </si>
  <si>
    <t>VV   Vägverket</t>
  </si>
  <si>
    <t>VXU   Växjö universitet</t>
  </si>
  <si>
    <t>SQL dbselect dim_value||' '||description as dim_value from agldimvalue where attribute_id = 'QL' and status = 'N' and client = '&lt;client&gt;' order by dim_value</t>
  </si>
  <si>
    <t>INT Intäkter hämtas fr huvudprojekt</t>
  </si>
  <si>
    <t>MAN Manuell</t>
  </si>
  <si>
    <t>PER Periodisera res.saldo till BR</t>
  </si>
  <si>
    <t>RES Resultatför mot myndighetskapital</t>
  </si>
  <si>
    <t>SQL dbselect description as dim_value from agldimvalue where attribute_id = 'UJ' and status = 'N' and client = '&lt;client&gt;' order by dim_value</t>
  </si>
  <si>
    <t>10101-NV-Matematik-Matematisk analys</t>
  </si>
  <si>
    <t>10102-NV-Matematik-Geometri</t>
  </si>
  <si>
    <t>10103-NV-Matematik-Algebra och logik</t>
  </si>
  <si>
    <t>10104-NV-Matematik-Diskret matematik</t>
  </si>
  <si>
    <t>10105-NV-Matematik-Beräkningsmatematik</t>
  </si>
  <si>
    <t>10106-NV-Matematik-Sannolikhetsteori och statistik</t>
  </si>
  <si>
    <t>10199-NV-Matematik-Annan matematik</t>
  </si>
  <si>
    <t>10201-NV-Datateknik-Datavetenskap (datalogi)</t>
  </si>
  <si>
    <t>10202-NV-Datateknik-Systemv, infosyst &amp; informatik</t>
  </si>
  <si>
    <t>10203-NV-Datateknik-Bioinformatik (beräkningsbiologi)</t>
  </si>
  <si>
    <t>10204-NV-Datateknik-Människa-datorinteraktion (interaktionsdesign)</t>
  </si>
  <si>
    <t>10205-NV-Datateknik-Programvaruteknik</t>
  </si>
  <si>
    <t>10206-NV-Datateknik-Datorteknik</t>
  </si>
  <si>
    <t>10207-NV-Datateknik-Datorseende och robotik (autonoma syst)</t>
  </si>
  <si>
    <t>10208-NV-Datateknik-Språkteknologi (språkvet databehandling)</t>
  </si>
  <si>
    <t>10209-NV-Datateknik-Medieteknik</t>
  </si>
  <si>
    <t>10299-NV-Datateknik-Annan data- och informationsvetenskap</t>
  </si>
  <si>
    <t>10301-NV-Fysik-Subatomär fysik</t>
  </si>
  <si>
    <t>10302-NV-Fysik-Atom- och molekylfysik och optik</t>
  </si>
  <si>
    <t>10303-NV-Fysik-Fusion, plasma och rymdfysik</t>
  </si>
  <si>
    <t>10304-NV-Fysik-Den kondenserade materiens fysik</t>
  </si>
  <si>
    <t>10305-NV-Fysik-Astronomi, astrofysik och kosmologi</t>
  </si>
  <si>
    <t>10306-NV-Fysik-Acceleratorfysik och instrumentering</t>
  </si>
  <si>
    <t>10399-NV-Fysik-Annan fysik</t>
  </si>
  <si>
    <t>10401-NV-Kemi-Analytisk kemi</t>
  </si>
  <si>
    <t>10402-NV-Kemi-Fysikalisk kemi</t>
  </si>
  <si>
    <t>10403-NV-Kemi-Materialkemi</t>
  </si>
  <si>
    <t>10404-NV-Kemi-Oorganisk kemi</t>
  </si>
  <si>
    <t>10405-NV-Kemi-Organisk kemi</t>
  </si>
  <si>
    <t>10406-NV-Kemi-Polymerkemi</t>
  </si>
  <si>
    <t>10407-NV-Kemi-Teoretisk kemi</t>
  </si>
  <si>
    <t>10499-NV-Kemi-Annan kemi</t>
  </si>
  <si>
    <t>10501-NV-Geo&amp;miljö-Klimatforskning</t>
  </si>
  <si>
    <t>10502-NV-Geo&amp;miljö-Miljövetenskap</t>
  </si>
  <si>
    <t>10503-NV-Geo&amp;miljö-Multidisciplinär geovetenskap</t>
  </si>
  <si>
    <t>10504-NV-Geo&amp;miljö-Geologi</t>
  </si>
  <si>
    <t>10505-NV-Geo&amp;miljö-Geofysik</t>
  </si>
  <si>
    <t>10506-NV-Geo&amp;miljö-Geokemi</t>
  </si>
  <si>
    <t>10507-NV-Geo&amp;miljö-Naturgeografi</t>
  </si>
  <si>
    <t>10508-NV-Geo&amp;miljö-Meteorologi och atmosfärforskning</t>
  </si>
  <si>
    <t>10509-NV-Geo&amp;miljö-Oceanografi, hydrologi och vattenresurser</t>
  </si>
  <si>
    <t>10599-NV-Geo&amp;miljö-Annan geovetenskap och miljövetenskap</t>
  </si>
  <si>
    <t>10601-NV-Biologi-Strukturbiologi</t>
  </si>
  <si>
    <t>10602-NV-Biologi-Biokemi och molekylärbiologi</t>
  </si>
  <si>
    <t>10603-NV-Biologi-Biofysik</t>
  </si>
  <si>
    <t>10604-NV-Biologi-Cellbiologi</t>
  </si>
  <si>
    <t>10605-NV-Biologi-Immunologi</t>
  </si>
  <si>
    <t>10606-NV-Biologi-Mikrobiologi</t>
  </si>
  <si>
    <t>10607-NV-Biologi-Botanik</t>
  </si>
  <si>
    <t>10608-NV-Biologi-Zoologi</t>
  </si>
  <si>
    <t>10609-NV-Biologi-Genetik</t>
  </si>
  <si>
    <t>10610-NV-Biologi-Bioinformatik och systembiologi</t>
  </si>
  <si>
    <t>10611-NV-Biologi-Ekologi</t>
  </si>
  <si>
    <t>10612-NV-Biologi-Biologisk systematik</t>
  </si>
  <si>
    <t>10613-NV-Biologi-Etologi</t>
  </si>
  <si>
    <t>10614-NV-Biologi-Utvecklingsbiologi</t>
  </si>
  <si>
    <t>10615-NV-Biologi-Evolutionsbiologi</t>
  </si>
  <si>
    <t>10699-NV-Biologi-Annan biologi</t>
  </si>
  <si>
    <t>10799-NV-Annan NV-Övrig annan naturvetenskap</t>
  </si>
  <si>
    <t>20101-Tekn-Samhbyggtekn-Arkitekturteknik</t>
  </si>
  <si>
    <t>20102-Tekn-Samhbyggtekn-Byggproduktion</t>
  </si>
  <si>
    <t>20103-Tekn-Samhbyggtekn-Husbyggnad</t>
  </si>
  <si>
    <t>20104-Tekn-Samhbyggtekn-Infrastrukturteknik</t>
  </si>
  <si>
    <t>20105-Tekn-Samhbyggtekn-Transportteknik och logistik</t>
  </si>
  <si>
    <t>20106-Tekn-Samhbyggtekn-Geoteknik</t>
  </si>
  <si>
    <t>20107-Tekn-Samhbyggtekn-Vattenteknik</t>
  </si>
  <si>
    <t>20108-Tekn-Samhbyggtekn-Miljöanalys och bygginformationsteknik</t>
  </si>
  <si>
    <t>20199-Tekn-Samhbyggtekn-Annan samhällsbyggnadsteknik</t>
  </si>
  <si>
    <t>20201-Tekn-Elektro-Robotteknik och automation</t>
  </si>
  <si>
    <t>20202-Tekn-Elektro-Reglerteknik</t>
  </si>
  <si>
    <t>20203-Tekn-Elektro-Kommunikationssystem</t>
  </si>
  <si>
    <t>20204-Tekn-Elektro-Telekommunikation</t>
  </si>
  <si>
    <t>20205-Tekn-Elektro-Signalbehandling</t>
  </si>
  <si>
    <t>20206-Tekn-Elektro-Datorsystem</t>
  </si>
  <si>
    <t>20207-Tekn-Elektro-Inbäddad systemteknik</t>
  </si>
  <si>
    <t>20299-Tekn-Elektro-Annan elektroteknik och elektronik</t>
  </si>
  <si>
    <t>20301-Tekn-Maskin-Teknisk mekanik</t>
  </si>
  <si>
    <t>20302-Tekn-Maskin-Rymd- och flygteknik</t>
  </si>
  <si>
    <t>20303-Tekn-Maskin-Farkostteknik</t>
  </si>
  <si>
    <t>20304-Tekn-Maskin-Energiteknik</t>
  </si>
  <si>
    <t>20305-Tekn-Maskin-Tillförlitlighets- och kvalitetsteknik</t>
  </si>
  <si>
    <t>20306-Tekn-Maskin-Strömningsmekanik och akustik</t>
  </si>
  <si>
    <t>20307-Tekn-Maskin-Produktionsteknik, arbetsvet och ergonomi</t>
  </si>
  <si>
    <t>20308-Tekn-Maskin-Tribologi (yttekn omf friktion, nötn &amp; smörjn)</t>
  </si>
  <si>
    <t>20401-Tekn-Kemi-Kemiska processer</t>
  </si>
  <si>
    <t>20402-Tekn-Kemi-Korrosionsteknik</t>
  </si>
  <si>
    <t>20403-Tekn-Kemi-Polymerteknologi</t>
  </si>
  <si>
    <t>20404-Tekn-Kemi-Farmaceutisk synteskemi</t>
  </si>
  <si>
    <t>20499-Tekn-Kemi-Annan kemiteknik</t>
  </si>
  <si>
    <t>20501-Tekn-Material-Keramteknik</t>
  </si>
  <si>
    <t>20502-Tekn-Material-Kompositmaterial och -teknik</t>
  </si>
  <si>
    <t>20503-Tekn-Material-Pappers-, massa-  och fiberteknik</t>
  </si>
  <si>
    <t>20504-Tekn-Material-Textil-, gummi- och polymermaterial</t>
  </si>
  <si>
    <t>20505-Tekn-Material-Bearbetnings-, yt- och fogningsteknik</t>
  </si>
  <si>
    <t>20506-Tekn-Material-Metallurgi och metalliska material</t>
  </si>
  <si>
    <t>20599-Tekn-Material-Annan materialteknik</t>
  </si>
  <si>
    <t>20601-Tekn-Medicin-Medicinsk laboratorie- och mätteknik</t>
  </si>
  <si>
    <t>20602-Tekn-Medicin-Medicinsk material- och protesteknik</t>
  </si>
  <si>
    <t>20603-Tekn-Medicin-Medicinsk bildbehandling</t>
  </si>
  <si>
    <t>20604-Tekn-Medicin-Medicinsk apparatteknik</t>
  </si>
  <si>
    <t>20605-Tekn-Medicin-Medicinsk ergonomi</t>
  </si>
  <si>
    <t>20699-Tekn-Medicin-Annan medicinteknik</t>
  </si>
  <si>
    <t>20701-Tekn-Naturresurs-Geofysisk teknik</t>
  </si>
  <si>
    <t>20702-Tekn-Naturresurs-Energisystem</t>
  </si>
  <si>
    <t>20703-Tekn-Naturresurs-Fjärranalysteknik</t>
  </si>
  <si>
    <t>20704-Tekn-Naturresurs-Mineral- och gruvteknik</t>
  </si>
  <si>
    <t>20705-Tekn-Naturresurs-Marin teknik</t>
  </si>
  <si>
    <t>20706-Tekn-Naturresurs-Havs- och vattendragsteknik</t>
  </si>
  <si>
    <t>20707-Tekn-Naturresurs-Miljöledning</t>
  </si>
  <si>
    <t>20799-Tekn-Naturresurs-Annan naturresursteknik</t>
  </si>
  <si>
    <t>20801-Tekn-Miljöbio-Biosanering</t>
  </si>
  <si>
    <t>20802-Tekn-Miljöbio-Diagnostisk bioteknologi</t>
  </si>
  <si>
    <t>20803-Tekn-Miljöbio-Vattenbehandling</t>
  </si>
  <si>
    <t>20804-Tekn-Miljöbio-Bioteknisk etik</t>
  </si>
  <si>
    <t>20899-Tekn-Miljöbio-Annan miljöbioteknik</t>
  </si>
  <si>
    <t>20901-Tekn-Industriell bio-Bioprocessteknik</t>
  </si>
  <si>
    <t>20902-Tekn-Industriell bio-Biokemikalier</t>
  </si>
  <si>
    <t>20903-Tekn-Industriell bio-Biomaterial</t>
  </si>
  <si>
    <t>20904-Tekn-Industriell bio-Bioenergi</t>
  </si>
  <si>
    <t>20905-Tekn-Industriell bio-Läkemedelsbioteknik</t>
  </si>
  <si>
    <t>20906-Tekn-Industriell bio-Biokatalys och enzymteknik</t>
  </si>
  <si>
    <t>20907-Tekn-Industriell bio-Bioteknisk apparatteknik</t>
  </si>
  <si>
    <t>20908-Tekn-Industriell bio-Medicinsk bioteknik</t>
  </si>
  <si>
    <t>20999-Tekn-Industriell bio-Annan industriell bioteknik</t>
  </si>
  <si>
    <t>21001-Tekn-Nanoteknik-Nanoteknik</t>
  </si>
  <si>
    <t>21101-Tekn-Annan teknik-Livsmedelsteknik</t>
  </si>
  <si>
    <t>21102-Tekn-Annan teknik-Mediateknik</t>
  </si>
  <si>
    <t>21103-Tekn-Annan teknik-Interaktionsteknik</t>
  </si>
  <si>
    <t>21199-Tekn-Annan teknik-Övrig annan teknik</t>
  </si>
  <si>
    <t>30101-Med-Med&amp;farm-Farmaceutiska vetenskaper</t>
  </si>
  <si>
    <t>30102-Med-Med&amp;farm-Farmakologi och toxikologi</t>
  </si>
  <si>
    <t>30103-Med-Med&amp;farm-Läkemedelskemi</t>
  </si>
  <si>
    <t>30104-Med-Med&amp;farm-Samhällsfarmaci och klinisk farmaci</t>
  </si>
  <si>
    <t>30105-Med-Med&amp;farm-Neurovetenskaper</t>
  </si>
  <si>
    <t>30106-Med-Med&amp;farm-Fysiologi</t>
  </si>
  <si>
    <t>30107-Med-Med&amp;farm-Medicinsk genetik</t>
  </si>
  <si>
    <t>30108-Med-Med&amp;farm-Cell- och molekylärbiologi</t>
  </si>
  <si>
    <t>30109-Med-Med&amp;farm-Mikrobiologi inom det medicinska området</t>
  </si>
  <si>
    <t>30110-Med-Med&amp;farm-Immunologi inom det medicinska området</t>
  </si>
  <si>
    <t>30199-Med-Med&amp;farm-Andra med och farmaceutiska grundvetensk</t>
  </si>
  <si>
    <t>30201-Med-Klinisk med-Anestesi och intensivvård</t>
  </si>
  <si>
    <t>30202-Med-Klinisk med-Hematologi</t>
  </si>
  <si>
    <t>30203-Med-Klinisk med-Cancer och onkologi</t>
  </si>
  <si>
    <t>30204-Med-Klinisk med-Dermatologi och venereologi</t>
  </si>
  <si>
    <t>30205-Med-Klinisk med-Endokrinologi och diabetes</t>
  </si>
  <si>
    <t>30206-Med-Klinisk med-Kardiologi</t>
  </si>
  <si>
    <t>30207-Med-Klinisk med-Neurologi</t>
  </si>
  <si>
    <t>30208-Med-Klinisk med-Radiologi och bildbehandling</t>
  </si>
  <si>
    <t>30209-Med-Klinisk med-Infektionsmedicin</t>
  </si>
  <si>
    <t>30210-Med-Klinisk med-Reumatologi och inflammation</t>
  </si>
  <si>
    <t>30211-Med-Klinisk med-Ortopedi</t>
  </si>
  <si>
    <t>30212-Med-Klinisk med-Kirurgi</t>
  </si>
  <si>
    <t>30213-Med-Klinisk med-Gastroenterologi</t>
  </si>
  <si>
    <t>30214-Med-Klinisk med-Urologi och njurmedicin</t>
  </si>
  <si>
    <t>30215-Med-Klinisk med-Psykiatri</t>
  </si>
  <si>
    <t>30216-Med-Klinisk med-Odontologi</t>
  </si>
  <si>
    <t>30217-Med-Klinisk med-Oftalmologi</t>
  </si>
  <si>
    <t>30218-Med-Klinisk med-Oto-rhino-laryngologi</t>
  </si>
  <si>
    <t>30219-Med-Klinisk med-Lungmedicin och allergi</t>
  </si>
  <si>
    <t>30220-Med-Klinisk med-Reproduktionsmedicin och gynekologi</t>
  </si>
  <si>
    <t>30221-Med-Klinisk med-Pediatrik</t>
  </si>
  <si>
    <t>30222-Med-Klinisk med-Geriatrik</t>
  </si>
  <si>
    <t>30223-Med-Klinisk med-Klinisk laboratoriemedicin</t>
  </si>
  <si>
    <t>30224-Med-Klinisk med-Allmänmedicin</t>
  </si>
  <si>
    <t>30299-Med-Klinisk med-Annan klinisk medicin</t>
  </si>
  <si>
    <t>30301-Med-Hälso-Hälso &amp; sjukvårdsorg, hälsopolitik &amp; hälsoekonomi</t>
  </si>
  <si>
    <t>30302-Med-Hälso-Folkhälsovet, global hälsa, socmed &amp; epidemiologi</t>
  </si>
  <si>
    <t>30303-Med-Hälso-Arbetsmedicin och miljömedicin</t>
  </si>
  <si>
    <t>30304-Med-Hälso-Näringslära</t>
  </si>
  <si>
    <t>30305-Med-Hälso-Omvårdnad</t>
  </si>
  <si>
    <t>30306-Med-Hälso-Arbetsterapi</t>
  </si>
  <si>
    <t>30307-Med-Hälso-Sjukgymnastik</t>
  </si>
  <si>
    <t>30308-Med-Hälso-Idrottsvetenskap</t>
  </si>
  <si>
    <t>30309-Med-Hälso-Beroendelära</t>
  </si>
  <si>
    <t>30310-Med-Hälso-Medicinsk etik</t>
  </si>
  <si>
    <t>30399-Med-Hälso-Annan hälsovetenskap</t>
  </si>
  <si>
    <t>30401-Med-Med biotekn-Medicinsk bioteknologi</t>
  </si>
  <si>
    <t>30402-Med-Med biotekn-Biomedicinsk laboratorievetenskap/teknologi</t>
  </si>
  <si>
    <t>30403-Med-Med biotekn-Biomaterialvetenskap</t>
  </si>
  <si>
    <t>30499-Med-Med biotekn-Annan medicinsk bioteknologi</t>
  </si>
  <si>
    <t>30501-Med-Annan med&amp;hälso-Rättsmedicin</t>
  </si>
  <si>
    <t>30502-Med-Annan med&amp;hälso-Gerontologi, medicinsk/hälsovet inriktn</t>
  </si>
  <si>
    <t>30599-Med-Annan med&amp;hälso-Övrig annan medicin och hälsovetenskap</t>
  </si>
  <si>
    <t>40101-Lantb-Lantbruk-Jordbruksvetenskap</t>
  </si>
  <si>
    <t>40102-Lantb-Lantbruk-Trädgårdsvetenskap/hortikultur</t>
  </si>
  <si>
    <t>40103-Lantb-Lantbruk-Livsmedelsvetenskap</t>
  </si>
  <si>
    <t>40104-Lantb-Lantbruk-Skogsvetenskap</t>
  </si>
  <si>
    <t>40105-Lantb-Lantbruk-Trävetenskap</t>
  </si>
  <si>
    <t>40106-Lantb-Lantbruk-Markvetenskap</t>
  </si>
  <si>
    <t>40107-Lantb-Lantbruk-Fisk- och akvakulturforskning</t>
  </si>
  <si>
    <t>40108-Lantb-Lantbruk-Landskapsarkitektur</t>
  </si>
  <si>
    <t>40201-Lantb-Husdjur-Husdjursvetenskap</t>
  </si>
  <si>
    <t>40301-Lantb-Veterinär-Medicinsk biovetenskap</t>
  </si>
  <si>
    <t>40302-Lantb-Veterinär-Patobiologi</t>
  </si>
  <si>
    <t>40303-Lantb-Veterinär-Klinisk vetenskap</t>
  </si>
  <si>
    <t>40304-Lantb-Veterinär-Annan veterinärmedicin</t>
  </si>
  <si>
    <t>40401-Lantb-Biotekn appl  växt djur-Växtbioteknologi</t>
  </si>
  <si>
    <t>40402-Lantb-Biotekn appl  växt djur-Genetik&amp;förädling lantbr.vet</t>
  </si>
  <si>
    <t>40501-Lantb-Annan lantbruk-Förnyelsebar bioenergi</t>
  </si>
  <si>
    <t>40502-Lantb-Annan lantbruk-Vilt- och fiskeförvaltning</t>
  </si>
  <si>
    <t>40503-Lantb-Annan lantbruk-Lantbrukets arbetsmiljö och säkerhet</t>
  </si>
  <si>
    <t>40504-Lantb-Annan lantbruk-Miljö- och  naturvårdsvetenskap</t>
  </si>
  <si>
    <t>40599-Lantb-Annan lantbruk-Övrig annan lantbruksvetenskap</t>
  </si>
  <si>
    <t>50101-Samh-Psykologi-Psykologi  (exklusive tillämpad psykologi)</t>
  </si>
  <si>
    <t>50102-Samh-Psykologi-Tillämpad psykologi</t>
  </si>
  <si>
    <t>50201-Samh-Ekonomi&amp;näringsliv-Nationalekonomi</t>
  </si>
  <si>
    <t>50202-Samh-Ekonomi&amp;näringsliv-Företagsekonomi</t>
  </si>
  <si>
    <t>50203-Samh-Ekonomi&amp;näringsliv-Ekonomisk historia</t>
  </si>
  <si>
    <t>50301-Samh-Utbildningsvet-Pedagogik</t>
  </si>
  <si>
    <t>50302-Samh-Utbildningsvet-Didaktik</t>
  </si>
  <si>
    <t>50303-Samh-Utbildningsvet-Lärande</t>
  </si>
  <si>
    <t>50304-Samh-Utbildningsvet-Pedagogiskt arbete</t>
  </si>
  <si>
    <t>50401-Samh-Sociologi-Sociologi</t>
  </si>
  <si>
    <t>50402-Samh-Sociologi-Socialt arbete</t>
  </si>
  <si>
    <t>50403-Samh-Sociologi-Socialpsykologi</t>
  </si>
  <si>
    <t>50404-Samh-Sociologi-Socialantropologi</t>
  </si>
  <si>
    <t>50501-Samh-Juridik-Juridik (exklusive juridik och samhälle)</t>
  </si>
  <si>
    <t>50502-Samh-Juridik-Juridik och samhälle</t>
  </si>
  <si>
    <t>50601-Samh-Statsvetenskap-Statsvetenskap</t>
  </si>
  <si>
    <t>50602-Samh-Statsvetenskap-Studier av offentlig förvaltning</t>
  </si>
  <si>
    <t>50603-Samh-Statsvetenskap-Globaliseringsstudier</t>
  </si>
  <si>
    <t>50701-Samh-Social&amp;ekon geo-Kulturgeografi</t>
  </si>
  <si>
    <t>50702-Samh-Social&amp;ekon geo-Ekonomisk geografi</t>
  </si>
  <si>
    <t>50801-Samh-Medie&amp;kommunik-Medievetenskap</t>
  </si>
  <si>
    <t>50802-Samh-Medie&amp;kommunik-Kommunikationsvetenskap</t>
  </si>
  <si>
    <t>50803-Samh-Medie&amp;kommunik-Mänsklig interaktion med IKT</t>
  </si>
  <si>
    <t>50804-Samh-Medie&amp;kommunik-Systemvet m samhvet inriktn</t>
  </si>
  <si>
    <t>50805-Samh-Medie&amp;kommunik-Biblioteks-och informationsvet</t>
  </si>
  <si>
    <t>50901-Samh-Annan samhäll-Tvärvet studier inom samhällsvetenskap</t>
  </si>
  <si>
    <t>50902-Samh-Annan samhäll-Genusstudier</t>
  </si>
  <si>
    <t>50903-Samh-Annan samhäll-Arbetslivsstudier</t>
  </si>
  <si>
    <t>50904-Samh-Annan samhäll-Internat migr &amp; etniska rel (IMER)</t>
  </si>
  <si>
    <t>50999-Samh-Annan samhäll-Övrig annan samhällsvetenskap</t>
  </si>
  <si>
    <t>60101-Hum-Historia&amp;arkeologi -Historia</t>
  </si>
  <si>
    <t>60102-Hum-Historia&amp;arkeologi -Teknikhistoria</t>
  </si>
  <si>
    <t>60103-Hum-Historia&amp;arkeologi -Arkeologi</t>
  </si>
  <si>
    <t>60201-Hum-Språk och litteratur-Jämf språkvet &amp; allm lingvistik</t>
  </si>
  <si>
    <t>60202-Hum-Språk och litteratur-Studier av enskilda språk</t>
  </si>
  <si>
    <t>60203-Hum-Språk och litteratur-Litteraturvetenskap</t>
  </si>
  <si>
    <t>60204-Hum-Språk och litteratur-Litteraturstudier</t>
  </si>
  <si>
    <t>60301-Hum-Filosofi,etik&amp;religion-Filosofi</t>
  </si>
  <si>
    <t>60302-Hum-Filosofi,etik&amp;religion-Etik</t>
  </si>
  <si>
    <t>60303-Hum-Filosofi,etik&amp;religion-Religionsvetenskap</t>
  </si>
  <si>
    <t>60304-Hum-Filosofi,etik&amp;religion-Religionshistoria</t>
  </si>
  <si>
    <t>60305-Hum-Filosofi,etik&amp;religion-Idé- och lärdomshistoria</t>
  </si>
  <si>
    <t>60401-Hum-Konst-Bildkonst</t>
  </si>
  <si>
    <t>60402-Hum-Konst-Musik</t>
  </si>
  <si>
    <t>60403-Hum-Konst-Litterär gestaltning</t>
  </si>
  <si>
    <t>60404-Hum-Konst-Scenkonst</t>
  </si>
  <si>
    <t>60405-Hum-Konst-Arkitektur</t>
  </si>
  <si>
    <t>60406-Hum-Konst-Design</t>
  </si>
  <si>
    <t>60407-Hum-Konst-Konstvetenskap</t>
  </si>
  <si>
    <t>60408-Hum-Konst-Musikvetenskap</t>
  </si>
  <si>
    <t>60409-Hum-Konst-Teatervetenskap</t>
  </si>
  <si>
    <t>60410-Hum-Konst-Filmvetenskap</t>
  </si>
  <si>
    <t>60501-Hum-Annan humaniora-Antikvetenskap</t>
  </si>
  <si>
    <t>60502-Hum-Annan humaniora-Kulturstudier</t>
  </si>
  <si>
    <t>60503-Hum-Annan humaniora-Etnologi</t>
  </si>
  <si>
    <t>60599-Hum-Annan humaniora-Övrig annan humaniora</t>
  </si>
  <si>
    <t>SQL dbselect description from aaguser</t>
  </si>
  <si>
    <t>SQL  where user_id  in (select user_id from aaguserdetail where client = '&lt;client&gt;' and  role_id = 'UPPFÖLJNING' )</t>
  </si>
  <si>
    <t>SQL  and status= 'N'</t>
  </si>
  <si>
    <t>SQL  and def_client = '&lt;client&gt;' order by description</t>
  </si>
  <si>
    <t>query</t>
  </si>
  <si>
    <t>columns</t>
  </si>
  <si>
    <t>Alena Joutsen</t>
  </si>
  <si>
    <t>Ann Catherin Hörjel</t>
  </si>
  <si>
    <t>Anna Thöresson Berg</t>
  </si>
  <si>
    <t>Anna Wiippola</t>
  </si>
  <si>
    <t>Anne Somp</t>
  </si>
  <si>
    <t>Anneli Ylitalo-Qvarfordt</t>
  </si>
  <si>
    <t>Anton Lagerbäck</t>
  </si>
  <si>
    <t>Barbro Hallås</t>
  </si>
  <si>
    <t>Birgitta Ekblad</t>
  </si>
  <si>
    <t>Carola Pettersson</t>
  </si>
  <si>
    <t>Caroline Ahlstedt</t>
  </si>
  <si>
    <t>Elisabeth Stolt Wahlman</t>
  </si>
  <si>
    <t>Emelie Griplund</t>
  </si>
  <si>
    <t>Eva Sundén</t>
  </si>
  <si>
    <t>Gunilla Hugosson</t>
  </si>
  <si>
    <t>Gülten Baysal</t>
  </si>
  <si>
    <t>Hans Lööf</t>
  </si>
  <si>
    <t>Henrik Sahlström</t>
  </si>
  <si>
    <t>Ingrid Viklund Ros</t>
  </si>
  <si>
    <t>Jeanette Jakobsson</t>
  </si>
  <si>
    <t>Jessica Matz</t>
  </si>
  <si>
    <t>Johanna Olsson</t>
  </si>
  <si>
    <t>Johanna Palmberg</t>
  </si>
  <si>
    <t>Malin Vennertun</t>
  </si>
  <si>
    <t>Marina Öhman</t>
  </si>
  <si>
    <t>Maya Salame</t>
  </si>
  <si>
    <t>Michael Noren</t>
  </si>
  <si>
    <t>Nesrin Erdal</t>
  </si>
  <si>
    <t>Raja Marhri</t>
  </si>
  <si>
    <t>Sarah Golibari</t>
  </si>
  <si>
    <t>Sofia Granberg</t>
  </si>
  <si>
    <t>Sofia Kaller</t>
  </si>
  <si>
    <t>Teo Enlund</t>
  </si>
  <si>
    <t>Teresa Klett</t>
  </si>
  <si>
    <t>Ulla Wester</t>
  </si>
  <si>
    <t>Ulrika Qvistgaard Berg</t>
  </si>
  <si>
    <t>detail</t>
  </si>
  <si>
    <t>Vardan Hovsepyan</t>
  </si>
  <si>
    <t>SQL dbselect dim_value from agldimvalue where attribute_id = 'PN' and status = 'N' and client = '&lt;client&gt;' order by dim_value</t>
  </si>
  <si>
    <t>E1003</t>
  </si>
  <si>
    <t>E1036</t>
  </si>
  <si>
    <t>E1042</t>
  </si>
  <si>
    <t>E1300</t>
  </si>
  <si>
    <t>E1800</t>
  </si>
  <si>
    <t>E5015</t>
  </si>
  <si>
    <t>E5018</t>
  </si>
  <si>
    <t>E5036</t>
  </si>
  <si>
    <t>E5040</t>
  </si>
  <si>
    <t>E5051</t>
  </si>
  <si>
    <t>E5052</t>
  </si>
  <si>
    <t>E5200</t>
  </si>
  <si>
    <t>E5201</t>
  </si>
  <si>
    <t>E5800</t>
  </si>
  <si>
    <t>E5900</t>
  </si>
  <si>
    <t>E6002</t>
  </si>
  <si>
    <t>F1100</t>
  </si>
  <si>
    <t>F6040</t>
  </si>
  <si>
    <t>F6050</t>
  </si>
  <si>
    <t>F6070</t>
  </si>
  <si>
    <t>F6200</t>
  </si>
  <si>
    <t>G1001</t>
  </si>
  <si>
    <t>G5130</t>
  </si>
  <si>
    <t>G5210</t>
  </si>
  <si>
    <t>G5220</t>
  </si>
  <si>
    <t>G5240</t>
  </si>
  <si>
    <t>G5310</t>
  </si>
  <si>
    <t>G5320</t>
  </si>
  <si>
    <t>G5330</t>
  </si>
  <si>
    <t>H1000</t>
  </si>
  <si>
    <t>H1100</t>
  </si>
  <si>
    <t>H1200</t>
  </si>
  <si>
    <t>H1300</t>
  </si>
  <si>
    <t>H1350</t>
  </si>
  <si>
    <t>H1450</t>
  </si>
  <si>
    <t>H1500</t>
  </si>
  <si>
    <t>H1510</t>
  </si>
  <si>
    <t>H1600</t>
  </si>
  <si>
    <t>H1800</t>
  </si>
  <si>
    <t>H1904</t>
  </si>
  <si>
    <t>H2653</t>
  </si>
  <si>
    <t>H2751</t>
  </si>
  <si>
    <t>H5100</t>
  </si>
  <si>
    <t>H5150</t>
  </si>
  <si>
    <t>H5200</t>
  </si>
  <si>
    <t>H5300</t>
  </si>
  <si>
    <t>H5350</t>
  </si>
  <si>
    <t>H5450</t>
  </si>
  <si>
    <t>H5500</t>
  </si>
  <si>
    <t>H55001</t>
  </si>
  <si>
    <t>H5600</t>
  </si>
  <si>
    <t>H5800</t>
  </si>
  <si>
    <t>H5904</t>
  </si>
  <si>
    <t>H6410</t>
  </si>
  <si>
    <t>H7651</t>
  </si>
  <si>
    <t>H7751</t>
  </si>
  <si>
    <t>S1100</t>
  </si>
  <si>
    <t>T11001</t>
  </si>
  <si>
    <t>T12001</t>
  </si>
  <si>
    <t>T14001</t>
  </si>
  <si>
    <t>T15001</t>
  </si>
  <si>
    <t>T16001</t>
  </si>
  <si>
    <t>T6100</t>
  </si>
  <si>
    <t>T63000</t>
  </si>
  <si>
    <t>T6400</t>
  </si>
  <si>
    <t>sql dbselect  apar_id , apar_name, apar_name||' ('||apar_id||')' as namn from acuheader   where client = '91'  and status = 'N'  and apar_name like '#%' order by apar_name</t>
  </si>
  <si>
    <t>text namn</t>
  </si>
  <si>
    <t>##  SWEREA SICOMP AB (10041426)</t>
  </si>
  <si>
    <t>##  TRAFIKVERKET (FD VV HK) (10041929)</t>
  </si>
  <si>
    <t>## AALBORG UNIVERSITET (10048590)</t>
  </si>
  <si>
    <t>## AALBORG UNIVERSITET (10049804)</t>
  </si>
  <si>
    <t>## AALTO UNIVERSITY (10046577)</t>
  </si>
  <si>
    <t>## AARHUS UNIVERSITET (10047667)</t>
  </si>
  <si>
    <t>## AB  ELECTROLUX (10043925)</t>
  </si>
  <si>
    <t>## AB FAMILJEBOSTÄDER (10042828)</t>
  </si>
  <si>
    <t>## AB FORTUM VÄRME SAMÄGT MED STOCKHOLMS STAD (10051249)</t>
  </si>
  <si>
    <t>## AB NYNÄSHAMNSBOSTÄDER (10047418)</t>
  </si>
  <si>
    <t>## AB SANDVIK COROMANT (10050268)</t>
  </si>
  <si>
    <t>## AB STOCKHOLMSHEM (10046488)</t>
  </si>
  <si>
    <t>## AB STORSTOCKHOLMS LOKALTRAFIK (10049138)</t>
  </si>
  <si>
    <t>## AB STORSTOCKHOLMS LOKALTRAFIK (10043053)</t>
  </si>
  <si>
    <t>## AB STÅNGASTADEN (10042819)</t>
  </si>
  <si>
    <t>## AB SVENSK BYGGTJÄNST (10043018)</t>
  </si>
  <si>
    <t>## ABB AB CORPORATE RESEARCH (10048179)</t>
  </si>
  <si>
    <t>## ABB AB CORPORATE RESEARCH (10047693)</t>
  </si>
  <si>
    <t>## ABB GLOBAL INDUSTRIES AND SERVICES PRIVATE LIMITED (10050901)</t>
  </si>
  <si>
    <t>## ABB LIMITED (10048092)</t>
  </si>
  <si>
    <t>## ABB Ltd. (China) (10050147)</t>
  </si>
  <si>
    <t>## ABBOT CARDIOVASCULAR SYSTEMS, INC (10046098)</t>
  </si>
  <si>
    <t>## ACREO SWEDISH ICT AB (10033393)</t>
  </si>
  <si>
    <t>## ADVAMAT S.R.O (10050895)</t>
  </si>
  <si>
    <t>## AEROCRINE AB (10045684)</t>
  </si>
  <si>
    <t>## AFA TRYGGHETSFÖRSÄKRINGS AB (10044812)</t>
  </si>
  <si>
    <t>## AFFIBODY AB (10033866)</t>
  </si>
  <si>
    <t>## AFM-TELETHON (10049761)</t>
  </si>
  <si>
    <t>## AGRENIUS INGENGÖRSBYRÅ AB (10045297)</t>
  </si>
  <si>
    <t>## AGRIA OCH SKKS FORSKNINGSFOND (10049728)</t>
  </si>
  <si>
    <t>## AIRSONETT AB (10045652)</t>
  </si>
  <si>
    <t>## AJOU UNIVERSITY (10046832)</t>
  </si>
  <si>
    <t>## AKADEMISKA HUS AB (10051388)</t>
  </si>
  <si>
    <t>## AKADEMISKA HUS STOCKHOLM AB (10048429)</t>
  </si>
  <si>
    <t>## AKZO NOBEL PPC (10049073)</t>
  </si>
  <si>
    <t>## AKZO NOBEL SURFACE CHEMISTRY AB (10034613)</t>
  </si>
  <si>
    <t>## ALSTOMS TRANSPORT AB (10041822)</t>
  </si>
  <si>
    <t>## ALTEN SVERIGE AB (10051088)</t>
  </si>
  <si>
    <t>## ALTOR EQUITY PARTNERS AB (10051340)</t>
  </si>
  <si>
    <t>## AMBIGUA MEDITO AB (10046030)</t>
  </si>
  <si>
    <t>## ANDRITZ OY (10045262)</t>
  </si>
  <si>
    <t>## ANNA OCH NILS HÅKANSSONS STIFTELSE (10050609)</t>
  </si>
  <si>
    <t>## ANNMARIE - OCH GUSTAV ANDERS STIFTELSE FÖR MEDIAFORSKNING (10048266)</t>
  </si>
  <si>
    <t>## ANSALDO ENERGIA S.P. A (10039877)</t>
  </si>
  <si>
    <t>## APPEAR NETWORKS SYSTEMS AB (10046101)</t>
  </si>
  <si>
    <t>## APPLIED NANO SURFACES SWEDEN AB (10050908)</t>
  </si>
  <si>
    <t>## ARACRUZ CELULOSE S/A (10041506)</t>
  </si>
  <si>
    <t>## ARBETSFÖRMEDLINGEN (10047762)</t>
  </si>
  <si>
    <t>## ARBETSLIVSINSTITUTET (10032616)</t>
  </si>
  <si>
    <t>## ARBIO AB (10048713)</t>
  </si>
  <si>
    <t>## ARJO AB (10047197)</t>
  </si>
  <si>
    <t>## ASSOCIATION FOR COMPUTING MACHINERY- ACM INC (10045169)</t>
  </si>
  <si>
    <t>## ASTRAZENECA AB (10031989)</t>
  </si>
  <si>
    <t>## ATHENA RESEARCH AND INNOVATION CENTER IN INFORMATION, COMMUNICATION AND KNOWLEDGE TECHNOLOGIES (10049248)</t>
  </si>
  <si>
    <t>## ATLAS ANTIBODIES AB (10050056)</t>
  </si>
  <si>
    <t>## ATLAS COPCO AB (10041027)</t>
  </si>
  <si>
    <t>## ATLAS COPCO CMT SWEDEN AB (10043870)</t>
  </si>
  <si>
    <t>## ATLAS COPCO ROCK DRILLS AB (10049710)</t>
  </si>
  <si>
    <t>## ATLAS COPCO SECOROC AB (10048250)</t>
  </si>
  <si>
    <t>## ATOS SPAIN SA (10050315)</t>
  </si>
  <si>
    <t>## AURUBIS SWEDEN AB (10048505)</t>
  </si>
  <si>
    <t>## AUSTRIA TECH GESELLSCHAFT DES BUNDES  TECHN.POL (10042101)</t>
  </si>
  <si>
    <t>## AUSTRIAN CENTRE OF COMPETENCE OF MECHATRONICS (ACCM) (10047364)</t>
  </si>
  <si>
    <t>## AUTISM- OCH ASPERGERFÖRBUNDET (10050010)</t>
  </si>
  <si>
    <t>## AUTOLIV DEVELOPMENT AB (10041424)</t>
  </si>
  <si>
    <t>## AVANTI SYSTEM AB (10047767)</t>
  </si>
  <si>
    <t>## AVL MOTORTESTCENTER MTC AB (10046541)</t>
  </si>
  <si>
    <t>## AXEL OCH MARGARET AX:SON JOHNSONS STIFTELSE FÖR VETENSKAP (10051207)</t>
  </si>
  <si>
    <t>## AXEL TIELMANS MINNESFOND (10050054)</t>
  </si>
  <si>
    <t>## BAE SYSTEMS HÄGGLUNDS AB (10044283)</t>
  </si>
  <si>
    <t>## BAGIS INDUSTRIES ITD (10049818)</t>
  </si>
  <si>
    <t>## BAHRAIN DEVELOPMENT BANK (10051014)</t>
  </si>
  <si>
    <t>## BARNCANCERFONDEN (10045150)</t>
  </si>
  <si>
    <t>## BASF AKTIENGESELLSCHAFT (10040599)</t>
  </si>
  <si>
    <t>## BAYER BIOSCIENCE NV (10046999)</t>
  </si>
  <si>
    <t>## BAYER CROPSCIENCE NV (10047829)</t>
  </si>
  <si>
    <t>## BCAM - BASQUE CENTER FOR APPLIED MATHEMATICS (10050022)</t>
  </si>
  <si>
    <t>## BERTEBOS STIFTELSE (10048558)</t>
  </si>
  <si>
    <t>## BERTIL OCH BRITT SVENSSONS STIFTELSE FÖR BELYSNINGSTEKNIK (10045372)</t>
  </si>
  <si>
    <t>## BESÖKSNÄRINGENS FORSKNINGS- OCH UTVECKLINGSFOND (10051343)</t>
  </si>
  <si>
    <t>## BETONGSPRUTNINGS AB BESAB (10045977)</t>
  </si>
  <si>
    <t>## BILLERUD AB (10046421)</t>
  </si>
  <si>
    <t>## BILLERUD SKOG AB (10044054)</t>
  </si>
  <si>
    <t>## BILLERUDKORSNÄS AB (10050261)</t>
  </si>
  <si>
    <t>## BIMAC, C/O INST F FIBER-&amp; POLYMERTEKNOLOGI (10032501)</t>
  </si>
  <si>
    <t>## BIOFORSK OKOLOGISK (10042581)</t>
  </si>
  <si>
    <t>## BIRTHE OCH PER ARWIDSSONS STIFTELSE (10051441)</t>
  </si>
  <si>
    <t>## BIRZEIT UNIVERSITY (10046431)</t>
  </si>
  <si>
    <t>## BLEKINGE LÄNS LANDSTING (10046031)</t>
  </si>
  <si>
    <t>## BO RYDINS STIFTELSE FÖR VETENSKAPLIG FORSKNING (10033059)</t>
  </si>
  <si>
    <t>## BODEGA MATARROMERA SL (10049560)</t>
  </si>
  <si>
    <t>## BOMBARDIER TRANSPORTATION AB (10034570)</t>
  </si>
  <si>
    <t>## BONNIER AB (10045680)</t>
  </si>
  <si>
    <t>## BOREALIS AB (10046514)</t>
  </si>
  <si>
    <t>## BOREALIS AG (10046752)</t>
  </si>
  <si>
    <t>## BOREALIS POLYOLEFINE GMBH (10046095)</t>
  </si>
  <si>
    <t>## BORGWARNER TURBO SYSTEMS ENGINEERING GMBH (10051337)</t>
  </si>
  <si>
    <t>## BOSON ENERGY SWEDEN AB (10046943)</t>
  </si>
  <si>
    <t>## BOSTADSRÄTTSFÖRENINGEN SYRENPARKEN (10048996)</t>
  </si>
  <si>
    <t>## BOSTON UNIVERSITY ( TRUSTEES) (10045004)</t>
  </si>
  <si>
    <t>## BOTKYRKA KOMMUN (10042875)</t>
  </si>
  <si>
    <t>## BOVERKET (10048292)</t>
  </si>
  <si>
    <t>## BRATTÅSSTIFTELSEN (10045190)</t>
  </si>
  <si>
    <t>## BRUNEL UNIVERSITY (10046736)</t>
  </si>
  <si>
    <t>## BÖRJE CARLSSONS ÖSTERSJÖ STIFTELSE (10048294)</t>
  </si>
  <si>
    <t>## CADEMY FOR ENVIRONMENTAL PLANNING CAEP (10050172)</t>
  </si>
  <si>
    <t>## CANCERFONDEN  (10005875)</t>
  </si>
  <si>
    <t>## CARDO PRODUCTION NORDMALING AB (10047004)</t>
  </si>
  <si>
    <t>## CARL BENNET AB (10043911)</t>
  </si>
  <si>
    <t>## CARNEGIE INVESTMENT BANK AB (10046262)</t>
  </si>
  <si>
    <t>## CATENA WIRELESS ELECTRONICS AB (10042879)</t>
  </si>
  <si>
    <t>## CBI BETONGINSTITUTET AB (10051173)</t>
  </si>
  <si>
    <t>## CELELOSE BEIRA INDUSTRIAL (CELBI) SA (10041507)</t>
  </si>
  <si>
    <t>## CEMENT OCH BETONG INSTITUTET (10033813)</t>
  </si>
  <si>
    <t>## CEMENTA AB (10034149)</t>
  </si>
  <si>
    <t>## CERBOF CENTRUM FÖR ENERGI-OCH RESUREFFEKTIVITE I BYGGANDE OCH FÖRVALTNING (10046361)</t>
  </si>
  <si>
    <t>## CHALMERS INDUSTRITEKNIK (10049704)</t>
  </si>
  <si>
    <t>## CHALMERS TEKNISKA HÖGSKOLA AB (10004830)</t>
  </si>
  <si>
    <t>## CHANGCHUN RAILWAY VEHICLES CO LTD (10050658)</t>
  </si>
  <si>
    <t>## CHINA SCHOLARSHIP COUNCIL (10050927)</t>
  </si>
  <si>
    <t>## CHINESE ACADEMY FOR ENVIRONMENTAL PLANNING CAEP (10050170)</t>
  </si>
  <si>
    <t>## COMBITECH AB (10049462)</t>
  </si>
  <si>
    <t>## COMFORT-KEDJAN AB (10051377)</t>
  </si>
  <si>
    <t>## COMMISSION OF THE EUROPEAN COMMUNITES (10045172)</t>
  </si>
  <si>
    <t>## COMSOL AB (10042893)</t>
  </si>
  <si>
    <t>## CONSIGLIO NAZIONALE DELLE RICERCHE (CNR) (10050681)</t>
  </si>
  <si>
    <t>## COOP SVERIGE AB (10049060)</t>
  </si>
  <si>
    <t>## COPENHAGEN BUSINESS SCHOOL (10046669)</t>
  </si>
  <si>
    <t>## CORTUS AB (10048281)</t>
  </si>
  <si>
    <t>## COST OFFICE (10044166)</t>
  </si>
  <si>
    <t>## CREO DYNAMICS AB (10047234)</t>
  </si>
  <si>
    <t>## CSEM - UAE (10047447)</t>
  </si>
  <si>
    <t>## CTS CARL TRYGGERS STIFTELSE (10000652)</t>
  </si>
  <si>
    <t>## CYBERNETICA AS (10047784)</t>
  </si>
  <si>
    <t>## DAHMEN INSTITUTET AB (10039864)</t>
  </si>
  <si>
    <t>## DANISH AGENCY FOR INTERNATIONAL EDUCATION (10049573)</t>
  </si>
  <si>
    <t>## DANMARKS TEKNISKE UNIVERSITET DTU (10050913)</t>
  </si>
  <si>
    <t>## DATAFÖRENINGEN I SVERIGE SERVICE AB (10033557)</t>
  </si>
  <si>
    <t>## DELACHAUX (10046510)</t>
  </si>
  <si>
    <t>## DEPARTMENT OF ECONOMIC AND SOCIAL AFFAIRS (10050286)</t>
  </si>
  <si>
    <t>## DET KONGELIGE DANSKE KUNSTAKADEMIS SKOLER (10050642)</t>
  </si>
  <si>
    <t>## DEUTSCHES FORSCHUNGSZENTRUM FUR KUNSTLICHE INTELLIGENZ GMBH (10047679)</t>
  </si>
  <si>
    <t>## DGIST (10050540)</t>
  </si>
  <si>
    <t>## DIAMOND LIGHT SOURCE LTD (10048671)</t>
  </si>
  <si>
    <t>## DIS CONGRESS SERVICE A7S (10047571)</t>
  </si>
  <si>
    <t>## DYNAPAC COMPACTION EQUIPMENT AB (10047386)</t>
  </si>
  <si>
    <t>## EBERSPÄCHER EXHAUST TECHNOLOGY SWEDEN (10048645)</t>
  </si>
  <si>
    <t>## ECATA EPA INSTITUT SUPERIEUR DE L'AERONAUTIQUE (10048516)</t>
  </si>
  <si>
    <t>## ECOC 2004 (10047336)</t>
  </si>
  <si>
    <t>## ECOLE CENTRALE PARIS (10046410)</t>
  </si>
  <si>
    <t>## ECOLE POLYTECHNIQUE FEDERALE DE LAUSANNE (10049534)</t>
  </si>
  <si>
    <t>## ECOLOOP AB (10047732)</t>
  </si>
  <si>
    <t>## EDF (10049128)</t>
  </si>
  <si>
    <t>## EDP DISTRIBUICAO ENERGIA SA (10051415)</t>
  </si>
  <si>
    <t>## EGINEERING INGEGNERIA INFORMATICA S.P.A. (10046465)</t>
  </si>
  <si>
    <t>## EINAR MATTSSON AB (10051389)</t>
  </si>
  <si>
    <t>## EISCAT SCIENTIFIC ASSOCIATION (10049068)</t>
  </si>
  <si>
    <t>## EKA CHEMICALS AB (10042031)</t>
  </si>
  <si>
    <t>## EKEPIS (10045625)</t>
  </si>
  <si>
    <t>## EKHAGASTIFTELSEN (10045052)</t>
  </si>
  <si>
    <t>## EKOFEKTIV AB (10047761)</t>
  </si>
  <si>
    <t>## EKON DR PETER WALLENBERGS STIFT (10045337)</t>
  </si>
  <si>
    <t>## ELECTRICITE DE FRANCE (10044312)</t>
  </si>
  <si>
    <t>## ELECTROLUX AB (10048308)</t>
  </si>
  <si>
    <t>## ELFORSK (10004828)</t>
  </si>
  <si>
    <t>## ELITE HOTELS OF SWEDEN AB (10044109)</t>
  </si>
  <si>
    <t>## ELKEM AS HOVEDKONTORET (10047918)</t>
  </si>
  <si>
    <t>## ELKEM AS TECHNOLOGY (10049703)</t>
  </si>
  <si>
    <t>## ELKEM SOLAR AS (10047616)</t>
  </si>
  <si>
    <t>## ELLEN, WALTER OCH LENNART HESSELMANS STIFTELSE (10047371)</t>
  </si>
  <si>
    <t>## ELU KONSULT AB (10044414)</t>
  </si>
  <si>
    <t>## EMBASSY OF PAKISTAN (10047721)</t>
  </si>
  <si>
    <t>## EMBASSY OF THE UNITED STATES (10046463)</t>
  </si>
  <si>
    <t>## EMERSON CLIMATE TECHNOLOGIES GMBH (10048399)</t>
  </si>
  <si>
    <t>## ENERGI &amp; KYLANALYS AB (10047355)</t>
  </si>
  <si>
    <t>## ENERGI MONTAGE AB (10047764)</t>
  </si>
  <si>
    <t>## ENERGIFORSK AB (10050230)</t>
  </si>
  <si>
    <t>## ENVECO MILJÖEKONOMI AB (10047289)</t>
  </si>
  <si>
    <t>## ENVIRONMENTAL CENTER FOR RUSSIAN INDUSTRY (10047952)</t>
  </si>
  <si>
    <t>## ENVIRONMENTAL ENERGY RESOURCES LYD (10045353)</t>
  </si>
  <si>
    <t>## E.ON GASIFICATION DEVELOPMENT AB (10047630)</t>
  </si>
  <si>
    <t>## E.ON VÄRMEKRAFT SVERIGE AB (10050163)</t>
  </si>
  <si>
    <t>## EPMA - THE EUROPEAN POWDER METALLURGY ASSOCIATION (10050260)</t>
  </si>
  <si>
    <t>## E-POWER NORDIC AB (10049456)</t>
  </si>
  <si>
    <t>## ERASTEEL KLOSTER AB (10043734)</t>
  </si>
  <si>
    <t>## ERASTEEL S.A.S (10047235)</t>
  </si>
  <si>
    <t>## ERICSSON AB (10040168)</t>
  </si>
  <si>
    <t>## ERICSSON AB (EAB) (10044802)</t>
  </si>
  <si>
    <t>## ERICSSON MICROWAVE SYSTEMS AB (10034811)</t>
  </si>
  <si>
    <t>## ERSTA SKÖNDAL HÖGSKOLA AB (10045208)</t>
  </si>
  <si>
    <t>## EU KOMMISIONEN (10004705)</t>
  </si>
  <si>
    <t>## EURATOM / UKAEA (10048951)</t>
  </si>
  <si>
    <t>## EUROPEAN DEFENCE AGENCY (10048959)</t>
  </si>
  <si>
    <t>## EUROPEAN SPACE AGENCY ESA-ESTEC (10033361)</t>
  </si>
  <si>
    <t>## EUROPEAN SPALLATION SOURCES ERIC (10050690)</t>
  </si>
  <si>
    <t>## EUROPROFIL AB (10047161)</t>
  </si>
  <si>
    <t>## EXELDI LOGISTICS AB (10048649)</t>
  </si>
  <si>
    <t>## EXPEKTRA AB (10050772)</t>
  </si>
  <si>
    <t>## FAMILJEN ERLING-PERSSONS STIFTELSE (10044763)</t>
  </si>
  <si>
    <t>## FASTIGHETSÄGARNA STOCKHOLM (10046874)</t>
  </si>
  <si>
    <t>## FIBER OPTIC VALLEY AB (10044095)</t>
  </si>
  <si>
    <t>## FIBER TECHNOLOGY SOLUTIONS INTERNATIONAL PAPER (10046374)</t>
  </si>
  <si>
    <t>## FIBRIA CELULOSE S.A. (10046417)</t>
  </si>
  <si>
    <t>## FINANSFÖRBUNDET (10044507)</t>
  </si>
  <si>
    <t>## FISKERIVERKET (10042618)</t>
  </si>
  <si>
    <t>## FLIR SYSTEMS AB (10051047)</t>
  </si>
  <si>
    <t>## FLOTTEN AB (10046641)</t>
  </si>
  <si>
    <t>## FNR, FONDS NATIONAL DE LA RECHERCHE LUXEMBOURG (10046663)</t>
  </si>
  <si>
    <t>## FOLKHÄLSOMYNDIGHETEN (10051478)</t>
  </si>
  <si>
    <t>## FOLKSAM (10048572)</t>
  </si>
  <si>
    <t>## FOLKSAM ÖMSESIDIG LIVFÖRSÄKRING (10045029)</t>
  </si>
  <si>
    <t>## FOLKSAM ÖMSESIDIG SAKFÖRSÄKRING (10048164)</t>
  </si>
  <si>
    <t>## FORMAS (10006781)</t>
  </si>
  <si>
    <t>## FORMAS FD BFR (10000635)</t>
  </si>
  <si>
    <t>## FORMAS FD SJFR (10000640)</t>
  </si>
  <si>
    <t>## FORSCHUNGSVERBUND BERLIN E.V (10050264)</t>
  </si>
  <si>
    <t>## FORSEN AB (10051417)</t>
  </si>
  <si>
    <t>## FORSKNINGSRÅDET FÖR HÄLSA, ARBETSLIV OCH VÄLFÄRD (FAS) (10006783)</t>
  </si>
  <si>
    <t>## FORSKNINGSSTIFTELSEN MTC (10048056)</t>
  </si>
  <si>
    <t>## FORSMARKS KRAFTGRUPP AB (10033294)</t>
  </si>
  <si>
    <t>## FORTIFIKATIONSVERKET (10044314)</t>
  </si>
  <si>
    <t>## FORTUM POWER &amp; HEAT AB (10047475)</t>
  </si>
  <si>
    <t>## FORTUM POWER AND HEAT OY (10050437)</t>
  </si>
  <si>
    <t>## FORTUM SVERIGE AB (10051519)</t>
  </si>
  <si>
    <t>## FORTUM VÄRME AB SAMÄGT M STHLM STAD (10039969)</t>
  </si>
  <si>
    <t>## FORUM FÖR VÅRDBYGGNADSFORSKNING (10046848)</t>
  </si>
  <si>
    <t>## FRAME ACCESS AB (10044072)</t>
  </si>
  <si>
    <t>## FRECAST AB (10048955)</t>
  </si>
  <si>
    <t>## FUNDACION GENERAL DEL LA UNIVERSITAD POLITECNICA DE MADRID ( FGUPM) (10048005)</t>
  </si>
  <si>
    <t>## FÖRSVARETS MATERIELVERK (FMV) (10006788)</t>
  </si>
  <si>
    <t>## FÖRSVARSHÖGSKOLAN (10049166)</t>
  </si>
  <si>
    <t>## FÖRSVARSMAKTEN (10045878)</t>
  </si>
  <si>
    <t>## FÖRSVARSMAKTEN (10051206)</t>
  </si>
  <si>
    <t>## FÖRVALTNINGS AB FRAMTIDEN (10042965)</t>
  </si>
  <si>
    <t>## GBG  ENERGI STIFT FÖR FORSKNING OCH UTVECKLING (10042735)</t>
  </si>
  <si>
    <t>## GE POWER SWEDEN AB (10049170)</t>
  </si>
  <si>
    <t>## GEOLOGICAL SURVEY OF DENMARK &amp; GREENLAND (10049337)</t>
  </si>
  <si>
    <t>## GEOMAR HELMHOLTZ-ZENTRUM FÜR OZEANFORSCHUNG (10051205)</t>
  </si>
  <si>
    <t>## GEOTEC (10047768)</t>
  </si>
  <si>
    <t>## GERHARD VON HOFSTENS STIFTELSE FÖR METALLURGISK FORSKNING (10048519)</t>
  </si>
  <si>
    <t>## GESCHÄFTSTELLE FORSCHUNG SBT C/O RAPP INFRA AG (10047964)</t>
  </si>
  <si>
    <t>## GETINGE INFECTION CONTROL (10047198)</t>
  </si>
  <si>
    <t>## GETTFUELCELLS INTERNATIONAL AB (10045285)</t>
  </si>
  <si>
    <t>## GIRO VIND ENERGI AB (10047372)</t>
  </si>
  <si>
    <t>## GKN AEROSPACE SWEDEN AB (10004831)</t>
  </si>
  <si>
    <t>## GLAFO AB (10051323)</t>
  </si>
  <si>
    <t>## GLOBAL KNOWLEDGE PARTNERSHIP SEC. (10042787)</t>
  </si>
  <si>
    <t>## GLOBAL SUSTANIABLE ELECTRICITY PARTNERSHIP (10048108)</t>
  </si>
  <si>
    <t>## GL&amp;V SWEDEN AB CHEMICAL PULPING TECHNOLOGIES (10043144)</t>
  </si>
  <si>
    <t>## GO VIRTUAL NORDIC AB (10045069)</t>
  </si>
  <si>
    <t>## GOOGLE SWEDEN AB (10050676)</t>
  </si>
  <si>
    <t>## GOUDAPPEL GOFFENG BV (10042502)</t>
  </si>
  <si>
    <t>## GRANDESIGN  DESIGN NA INDUSTRIA LDA (10049562)</t>
  </si>
  <si>
    <t>## GRAZ UNIVERSITY OF TECHNOLOGY (10050921)</t>
  </si>
  <si>
    <t>## GRAZ VENTURE (10043658)</t>
  </si>
  <si>
    <t>## GRIPPING HEART AB (10044453)</t>
  </si>
  <si>
    <t>## GRONTMIJ AB (10041897)</t>
  </si>
  <si>
    <t>## GYMNASTIK OCH IDROTTSHÖGSKOLAN (10044037)</t>
  </si>
  <si>
    <t>## GÖRAN GUSTAFSSONS STIFTELSE (10000644)</t>
  </si>
  <si>
    <t>## GÖTEBORGS STAD / N400 TRAFIKKONTORET (10041933)</t>
  </si>
  <si>
    <t>## GÖTEBORGS UNIVERSITET (10047061)</t>
  </si>
  <si>
    <t>## GÖTEBORGS UNIVERSITET (10000646)</t>
  </si>
  <si>
    <t>## HANDELNS UTVECKLINGSRÅD (10044508)</t>
  </si>
  <si>
    <t>## HANDELSHÖGSKOLAN I STOCKHOLM (10041565)</t>
  </si>
  <si>
    <t>## HANINGE KOMMUN (10032876)</t>
  </si>
  <si>
    <t>## HARALD JEANSSONS STIFTELSE (10051324)</t>
  </si>
  <si>
    <t>## HARVARD SCHOOL OF PUBLIC HEALTH (10043123)</t>
  </si>
  <si>
    <t>## HEJLM PROJECT MANAGEMENT AB (10051382)</t>
  </si>
  <si>
    <t>## HELLENIC OPEN UNIVERSITY (10046588)</t>
  </si>
  <si>
    <t>## HELSINKI UNIVERSITY (10041935)</t>
  </si>
  <si>
    <t>## HEXAGON TECHNOLOGY CENTER GMBH (10050072)</t>
  </si>
  <si>
    <t>## HFSP HUMAN FRONTIER SCIENCE PROGRAM (10051341)</t>
  </si>
  <si>
    <t>## HIGHER EDUCATION COMMISSION (10048138)</t>
  </si>
  <si>
    <t>## HJÄLPMEDELSINSTITUTET (10033965)</t>
  </si>
  <si>
    <t>## HJÄRNFONDEN (10050581)</t>
  </si>
  <si>
    <t>## HJÄRT-LUNGFONDEN (10044943)</t>
  </si>
  <si>
    <t>## HOLMEN AB (10051039)</t>
  </si>
  <si>
    <t>## HTCERAMIX SA (10043668)</t>
  </si>
  <si>
    <t>## HUAWEI TECHNOLOGIES SWEDEN AB (10048259)</t>
  </si>
  <si>
    <t>## HUFVUDSTADEN AB (PUBL) (10050776)</t>
  </si>
  <si>
    <t>## HUGO CARLSSONS STIFTELSE FÖR VETENSKAPLIG FORSKNING (10048586)</t>
  </si>
  <si>
    <t>## HULTAFORS GROUP AB (10051384)</t>
  </si>
  <si>
    <t>## HUMBLESTORM AB C/O MITYO (10044073)</t>
  </si>
  <si>
    <t>## HUMLEGÅRDEN FASTIGHETER AB (10047432)</t>
  </si>
  <si>
    <t>## HUSQVARNA AB (10051240)</t>
  </si>
  <si>
    <t>## HÖGANÄS AB (10043733)</t>
  </si>
  <si>
    <t>## HÖGSKOLAN I BORÅS (10051398)</t>
  </si>
  <si>
    <t>## HÖGSKOLAN I DALARNA (10041304)</t>
  </si>
  <si>
    <t>## HÖGSKOLAN I GÄVLE (10032370)</t>
  </si>
  <si>
    <t>## HÖGSKOLAN I HALMSTAD (10048954)</t>
  </si>
  <si>
    <t>## HÖGSKOLAN I SKÖVDE  / DATAVETENSKAP (10034421)</t>
  </si>
  <si>
    <t>## IBM SVENSKA AB (10041078)</t>
  </si>
  <si>
    <t>## IC CONTROL AB (10051383)</t>
  </si>
  <si>
    <t>## IEA - ETSAP (10046635)</t>
  </si>
  <si>
    <t>## IEEE SWEDEN SECTION (10047340)</t>
  </si>
  <si>
    <t>## IEF INLANDSKOMMUNERNAS EKONOMISKA FÖRENING (10045681)</t>
  </si>
  <si>
    <t>## IKANO BOSTADSPRODUKTION AB (10051390)</t>
  </si>
  <si>
    <t>## IMPACT COATING AB (10044070)</t>
  </si>
  <si>
    <t>## IMPLEMENT CONSULTING GROUP AB (10051218)</t>
  </si>
  <si>
    <t>## IMSYS AB (10048650)</t>
  </si>
  <si>
    <t>## INDCOMB (10046962)</t>
  </si>
  <si>
    <t>## INDISKA AMBASSADEN (10045237)</t>
  </si>
  <si>
    <t>## INNOVATIONSBRON AB (10043382)</t>
  </si>
  <si>
    <t>## INNOVATIONSBRON STOCKHOLM AB (10043906)</t>
  </si>
  <si>
    <t>## INNOVATUM AB (10050959)</t>
  </si>
  <si>
    <t>## INNVENTIA AB (10050672)</t>
  </si>
  <si>
    <t>## INP - GRENOBLE INSTITUTE OF TECHNOLOGY (10049379)</t>
  </si>
  <si>
    <t>## INSPEKTIONEN FÖR SOCIALFÖRSÄKRINGEN (10049455)</t>
  </si>
  <si>
    <t>## INSTALLATÖRSFÖRETAGEN SERVICE I SVERIGE AB (10051391)</t>
  </si>
  <si>
    <t>## INSTITUT JOSEF STEFAN (10048098)</t>
  </si>
  <si>
    <t>## INSTITUT MITTAG-LEFFLER (10002059)</t>
  </si>
  <si>
    <t>## INSTITUTE FOR PSYCHOACCOUSTICS &amp; ELETRONIC MUSIC (10043306)</t>
  </si>
  <si>
    <t>## INSTITUTE OF COMMUNICATION AND COMPUTER SYSTEMS (10050783)</t>
  </si>
  <si>
    <t>## INSTITUTE OF SPACE SIMULATION DLR (10040344)</t>
  </si>
  <si>
    <t>## INSTITUTET FÖR ARBETSMARKNADS- OCH UTBILDNINGSPOLITISK UTVÄRDERING (10049357)</t>
  </si>
  <si>
    <t>## INSTITUTET FÖR JORDBRUKS- OCH MILJÖTEKNIK AB (10048431)</t>
  </si>
  <si>
    <t>## INSTITUTET FÖR RYMDFYSIK (10049407)</t>
  </si>
  <si>
    <t>## INSTITUTET FÖR SPRÅK OCH FOLKMINNEN (SOFI) (10051392)</t>
  </si>
  <si>
    <t>## INSTITUTET FÖR TILLVÄXTPOLITISKA STUDIER, ITPS (10041310)</t>
  </si>
  <si>
    <t>## INSTITUTO NAZIONALE DI FISICA NUCLEARE (INFN) (10051239)</t>
  </si>
  <si>
    <t>## INSTITUTO NAZIONALE DI FISICA NUCLEARE (INFN) (10050709)</t>
  </si>
  <si>
    <t>## INTERACTIVE INSTITUTE SWEDISH ICT AB (10047688)</t>
  </si>
  <si>
    <t>## INTER-AMERICAN DEVELOPMENT BANK (10044267)</t>
  </si>
  <si>
    <t>## INTERNATIONAL COPPER ASSOCIATION (10046064)</t>
  </si>
  <si>
    <t>## INTERNATIONAL ENERGY AGENCY (IEA) (10046568)</t>
  </si>
  <si>
    <t>## INTERNATIONAL STAINLESS STEEL FORUM, ISSF (10048163)</t>
  </si>
  <si>
    <t>## INTERNATIONELLA HANDELSHÖGSKOLAN I JÖNKÖPING AB/ IHH (10044482)</t>
  </si>
  <si>
    <t>## INTERNATIONELLA PROGRAMKONTORET (10033293)</t>
  </si>
  <si>
    <t>## INTRESSEFÖRENING F IND. KRISTALLISATIONS FORSKN (10041966)</t>
  </si>
  <si>
    <t>## INVIGOS AB (10051520)</t>
  </si>
  <si>
    <t>## INXIDE AB (10050175)</t>
  </si>
  <si>
    <t>## IPF BIOENERGY AB (10042693)</t>
  </si>
  <si>
    <t>## IPST - THE INSTITUTE FOR THE PROMOTION OF TEACHING SCIENCE AND TECHNOLOGY MINISTRY OF EDUCATION (10050240)</t>
  </si>
  <si>
    <t>## IQ SAMHÄLLSBYGGNAD AB (10049630)</t>
  </si>
  <si>
    <t>## IRENA INNOVATION TECHNOLOGY CENTRE (10048099)</t>
  </si>
  <si>
    <t>## ISA INTELLIGEN SENSING ANYWHERE S.A (10050897)</t>
  </si>
  <si>
    <t>## ITELLO AB (10043108)</t>
  </si>
  <si>
    <t>## ITS SWEDEN AB (10044473)</t>
  </si>
  <si>
    <t>## ITT GROUP OÜ (10050907)</t>
  </si>
  <si>
    <t>## IVL SVENSKA MILJÖINSTITUTET AB (10032801)</t>
  </si>
  <si>
    <t>## IVL SWEDISH ENVIRONMENTAL RESEARCH INSTITUTE LTD (10050555)</t>
  </si>
  <si>
    <t>## IVT INDUSTRIER AB (10040182)</t>
  </si>
  <si>
    <t>## IWT PROJECTS LTD (10045678)</t>
  </si>
  <si>
    <t>## JANSSEN PHARMACEUTICA NV (10051175)</t>
  </si>
  <si>
    <t>## JERNKONTORET (10032687)</t>
  </si>
  <si>
    <t>## JM AB (10046845)</t>
  </si>
  <si>
    <t>## JOKILAASOJEN KOULUTUSKUNTAYHTYMÄ/OULAISTEN AMMATTIOPISTO (10049137)</t>
  </si>
  <si>
    <t>## JORDBRUKSTEKNISKA INSTITUTET, JTI (10046724)</t>
  </si>
  <si>
    <t>## JÄRFÄLLA KOMMUN (10045220)</t>
  </si>
  <si>
    <t>## JÄRFÄLLAHUS AB (10046634)</t>
  </si>
  <si>
    <t>## KAIROS FUTURE AB (10051430)</t>
  </si>
  <si>
    <t>## KAMMARKOLLEGIET ARVSFONDSDELEGATIONEN (10047560)</t>
  </si>
  <si>
    <t>## KARL-ERIK ÖNNESJÖS STIFTELSE (10051537)</t>
  </si>
  <si>
    <t>## KARLSTAD UNIVERSITET (10045249)</t>
  </si>
  <si>
    <t>## KAROLINSKA INSTITUTET KI (10000651)</t>
  </si>
  <si>
    <t>## KAROLINSKA UNIVERSITETSSJUKHUSET (10041901)</t>
  </si>
  <si>
    <t>## KAROLINSKA UNIVERSITETSSJUKHUSET (10034365)</t>
  </si>
  <si>
    <t>## KATHOLIEKE UNIVERSITEIT LEUVEN (10050289)</t>
  </si>
  <si>
    <t>## KAUNAS UNIVERSITY OF TECHNOLOGY (10049317)</t>
  </si>
  <si>
    <t>## KEMIKALIEINSPEKTIONEN (10042949)</t>
  </si>
  <si>
    <t>## KING ABDULLAH UNIVERSITY OF SCIENCE AND TECHNOLOGY (10046986)</t>
  </si>
  <si>
    <t>## KINGS COLLEGE LONDON (10047678)</t>
  </si>
  <si>
    <t>## KIWOK NORDIC AB (10048651)</t>
  </si>
  <si>
    <t>## KK-STIFTELSEN (10000648)</t>
  </si>
  <si>
    <t>## KLÖVERN AB (10042818)</t>
  </si>
  <si>
    <t>## KNUT OCH ALICE WALLENBERGS STIFTELSE (10032067)</t>
  </si>
  <si>
    <t>## KOKPUNKTEN FASTIGHETS AB (10049589)</t>
  </si>
  <si>
    <t>## KOMPETENZZENTRUM, DAS VIRTUELLE FAHRZEUG (10050869)</t>
  </si>
  <si>
    <t>## KONJUNKTURINSTITUTET (10048668)</t>
  </si>
  <si>
    <t>## KONKURRENSVERKET (10043334)</t>
  </si>
  <si>
    <t>## KONSORTIET VÄG/BRO/TUNNEL (10032318)</t>
  </si>
  <si>
    <t>## KONSTFACK (10047350)</t>
  </si>
  <si>
    <t>## KONSUMENTVERKET (10048149)</t>
  </si>
  <si>
    <t>## KOREA ADVANCED INSTITUTE OF SCIENCE AND TECHNOLOGY (KAIST) (10051420)</t>
  </si>
  <si>
    <t>## KORSNÄS AB (10044052)</t>
  </si>
  <si>
    <t>## KRISBEREDSKAPSMYNDIGHETEN (10032027)</t>
  </si>
  <si>
    <t>## KRISTIANSTADS KOMMUN (10046676)</t>
  </si>
  <si>
    <t>## KTH HOLDING AB (10045264)</t>
  </si>
  <si>
    <t>## KTH UF STIFTELSEFÖRVALTNING (10032689)</t>
  </si>
  <si>
    <t>## KUKA LABORATORIES GMBH (10050316)</t>
  </si>
  <si>
    <t>## KULTURKONTAKT NORD (10045324)</t>
  </si>
  <si>
    <t>## KUNGL. SKOGS-OCH LANTBRUKSAKADEMIN (10044010)</t>
  </si>
  <si>
    <t>## KUNGL. VETENSKAPSAKADEMIN (10032733)</t>
  </si>
  <si>
    <t>## KUNGL. VITTERHETSAKADEMIEN (10042902)</t>
  </si>
  <si>
    <t>## KUNGLIGA PATRIOTISKA SÄLLSKAPET (10049008)</t>
  </si>
  <si>
    <t>## KUNGLIGA VETENSKAPSAKADEMIEN (10043424)</t>
  </si>
  <si>
    <t>## KUSTBEVAKNINGEN (10046957)</t>
  </si>
  <si>
    <t>## KWANGWOON UNIVERSITY INDUSTRY (10048246)</t>
  </si>
  <si>
    <t>## KYLBRANSCHENS SAMARBETSSTIFTELSE (10047392)</t>
  </si>
  <si>
    <t>## KÄRNKRAFTSSÄKERHET OCH UTBILDNING AB, KSU (10045327)</t>
  </si>
  <si>
    <t>## KÖPENHAMNS UNIVERSITET (10047365)</t>
  </si>
  <si>
    <t>## LA ROCHE AG (10042762)</t>
  </si>
  <si>
    <t>## LAB-ON-A-BEAD AB (10051393)</t>
  </si>
  <si>
    <t>## LABOR S.R.L. (10034752)</t>
  </si>
  <si>
    <t>## LANCASTER UNIVERSITY (10051387)</t>
  </si>
  <si>
    <t>## LANTMÄNNENS FORSKNINGSSTIFTELSE (10050999)</t>
  </si>
  <si>
    <t>## LANTMÄTERIET (10042191)</t>
  </si>
  <si>
    <t>## LE LUNDBERGSFÖRETAGEN AB (10032106)</t>
  </si>
  <si>
    <t>## LEIF LUNDBLAD (10043936)</t>
  </si>
  <si>
    <t>## LENNAR URBAN (10046996)</t>
  </si>
  <si>
    <t>## LHOIST NORDIC AB (10049083)</t>
  </si>
  <si>
    <t>## LHOIST RECHERCHE ET DEVELOPPMENT S.A (10048070)</t>
  </si>
  <si>
    <t>## LIF SERVICE AB (10044684)</t>
  </si>
  <si>
    <t>## LIGHTLAB SWEDEN AB (10042123)</t>
  </si>
  <si>
    <t>## LIMES AUDIO AB (10051494)</t>
  </si>
  <si>
    <t>## LINDHOLMEN SCIENCE PARK AB (10048151)</t>
  </si>
  <si>
    <t>## LINKÖPINGS UNIVERSITET (10032160)</t>
  </si>
  <si>
    <t>## LINKÖPINGS UNIVERSITET (10044878)</t>
  </si>
  <si>
    <t>## LINKÖPINGS UNIVERSITET (10042262)</t>
  </si>
  <si>
    <t>## LINKÖPINGS UNIVERSITET (10044879)</t>
  </si>
  <si>
    <t>## LINNÉUNIVERSITETET (10050179)</t>
  </si>
  <si>
    <t>## L'INSTITUT VEDECOM (10051247)</t>
  </si>
  <si>
    <t>## LJUNGBERGS UTBILDNINGSFOND (10032090)</t>
  </si>
  <si>
    <t>## LKAB (10041657)</t>
  </si>
  <si>
    <t>## LOCUM AB  (10042820)</t>
  </si>
  <si>
    <t>## LONDON &amp; SCANDINAVIAN METALLURGICAL CO LTD (10046704)</t>
  </si>
  <si>
    <t>## LRD (10045028)</t>
  </si>
  <si>
    <t>## LSHTM LONDON SCHOOL OF HYGIEN LTM (10046279)</t>
  </si>
  <si>
    <t>## LULEÅ TEKNISKA UNIVERSITET (10007405)</t>
  </si>
  <si>
    <t>## LULEÅ TEKNISKA UNIVERSITET (10050252)</t>
  </si>
  <si>
    <t>## LUNDS TEKNISKA HÖGSKOLA (10032166)</t>
  </si>
  <si>
    <t>## LUNDS UNIVERSITET (10044260)</t>
  </si>
  <si>
    <t>## LUNDS UNIVERSITET (10043883)</t>
  </si>
  <si>
    <t>## LUNDS UNIVERSITET (10046594)</t>
  </si>
  <si>
    <t>## LUNDS UNIVERSITET, SPRÅK OCH LITTERATURCENTRUM (10043333)</t>
  </si>
  <si>
    <t>## LÄNSFÖRSÄKRINGAR AB, FORSKNING OCH FRAMTID (10044491)</t>
  </si>
  <si>
    <t>## LÄNSSTYRELSEN I STOCKHOLMS LÄN (10032320)</t>
  </si>
  <si>
    <t>## LÄNSSTYRELSEN ÖSTERGÖTLAND (10044826)</t>
  </si>
  <si>
    <t>## MABTECH PRODUKTION AB (10050664)</t>
  </si>
  <si>
    <t>## MAGNETAL AB (10040264)</t>
  </si>
  <si>
    <t>## MAGNUS BERGVALLS STIFTELSE (10050285)</t>
  </si>
  <si>
    <t>## MALAYSIAN GOVERNMENT (10048611)</t>
  </si>
  <si>
    <t>## MAQUET CRITICAL CARE AB (10047199)</t>
  </si>
  <si>
    <t>## MARCUS WALLENBERGS STIFTELSE (10048167)</t>
  </si>
  <si>
    <t>## MARGARETHA AF UGGLAS STIFTELSEN (10050932)</t>
  </si>
  <si>
    <t>## MARIANNE OCH MARCUS WALLENBERGS STIFTELSE (10043271)</t>
  </si>
  <si>
    <t>## MATERIALS CENTER LEOBEN FORSCHUNG GMBH (10049190)</t>
  </si>
  <si>
    <t>## MATIS OHF. (10043380)</t>
  </si>
  <si>
    <t>## MCCII HOLDINGS AB (10043335)</t>
  </si>
  <si>
    <t>## MEDALLIA NORDIC AS (10043659)</t>
  </si>
  <si>
    <t>## MEDIAPRODUCCION AL (10046526)</t>
  </si>
  <si>
    <t>## MESTO PAPER SWEDEN AB (10047824)</t>
  </si>
  <si>
    <t>## METALLURGIA KB (10048020)</t>
  </si>
  <si>
    <t>## METSO FIBER KARLSTAD AB (10045240)</t>
  </si>
  <si>
    <t>## METSO PAPER SWEDEN AB (10047045)</t>
  </si>
  <si>
    <t>## METSOL AB (10046985)</t>
  </si>
  <si>
    <t>## MEVA ENERGY AB (10051444)</t>
  </si>
  <si>
    <t>## MICROCOMP NORDIC AB (10048647)</t>
  </si>
  <si>
    <t>## MICROSOFT RESERACH LTD (10046921)</t>
  </si>
  <si>
    <t>## MINISTRY OF EDUCATION ANS SCIENCE OF THE RUSSIOAN FEDERATION (10048860)</t>
  </si>
  <si>
    <t>## MINISTRY OF ENERGY, COMMERCE INDUSTRY &amp; TOURISM (10051498)</t>
  </si>
  <si>
    <t>## MINISTRY OF HIGHER EDUCATION / SCOLARSHIP DIVISION (10043976)</t>
  </si>
  <si>
    <t>## MIPS AB (10046147)</t>
  </si>
  <si>
    <t>## MISTRA (10004829)</t>
  </si>
  <si>
    <t>## MITTUNIVERSITETET (10041834)</t>
  </si>
  <si>
    <t>## MKB FASTIGHETS AB (10050523)</t>
  </si>
  <si>
    <t>## MOL HUNGARY FINANCIAL SOLUTIONS LTD. (10050659)</t>
  </si>
  <si>
    <t>## MUOVITECH AB (10047770)</t>
  </si>
  <si>
    <t>## MYCRONIC AB (10047968)</t>
  </si>
  <si>
    <t>## MYNDIGHETEN FÖR SAMHÄLLSSKYDD OCH BEREDSKAP (MSB) (10045235)</t>
  </si>
  <si>
    <t>## MÄLARDALENS HÖGSKOLA (10033787)</t>
  </si>
  <si>
    <t>## MÖLNLYCKE HEALTH CARE AB (10044436)</t>
  </si>
  <si>
    <t>## NACKA KOMMUN (10050281)</t>
  </si>
  <si>
    <t>## NATIONAL INSTITUTE FOR PHYSICS AND NUCLEAR ENGINEERING (NIPNE) (10050775)</t>
  </si>
  <si>
    <t>## NATIONAL INSTITUTE OF HEALTH (NIH) (10047369)</t>
  </si>
  <si>
    <t>## NATIONAL UNIVERSITY OF SINGAPORE (10050587)</t>
  </si>
  <si>
    <t>## NATURVÅRDSVERKET (10000650)</t>
  </si>
  <si>
    <t>## NCC AB (10047656)</t>
  </si>
  <si>
    <t>## NCC CONSTRUCTION SVERIGE AB (10031764)</t>
  </si>
  <si>
    <t>## NCC ROADS AB (10045760)</t>
  </si>
  <si>
    <t>## NCC SVERIGE AB (10051501)</t>
  </si>
  <si>
    <t>## NETWORK AUTOMATION MXC AB (10044945)</t>
  </si>
  <si>
    <t>## NIBR/NORWEGIAN INSTITUTE FOR URBAN AND REGIONAL RESEARCH (10050519)</t>
  </si>
  <si>
    <t>## NIFU STEP (10043392)</t>
  </si>
  <si>
    <t>## NIPPON STEEL &amp; SUMITOMO METAL (10048344)</t>
  </si>
  <si>
    <t>## NIPPON STEEL CORPORATION NAGOYA R&amp;d LABORATORIES (10044706)</t>
  </si>
  <si>
    <t>## NIPPON YAKIN KOGYO CO LTD (10045421)</t>
  </si>
  <si>
    <t>## NITROEUROPE-IP SECRETARIAT (10045188)</t>
  </si>
  <si>
    <t>## NKS SECRETARIAT (10032454)</t>
  </si>
  <si>
    <t>## NM SPINTRONICS AB (10041659)</t>
  </si>
  <si>
    <t>## NORDFORSK (10046975)</t>
  </si>
  <si>
    <t>## NORDIC ENERGY RESEARCH (10047823)</t>
  </si>
  <si>
    <t>## NORDIC INNOVATION CENTRE (NICe) (10043005)</t>
  </si>
  <si>
    <t>## NORDISK ENERGIFORSKNING (10032436)</t>
  </si>
  <si>
    <t>## NORDISKA INSTITUTET FÖR ALTERNATIV &amp; EKOLOGISK FORSKNING (10044681)</t>
  </si>
  <si>
    <t>## NORDREGIO (10043131)</t>
  </si>
  <si>
    <t>## NORDUNET A/S (10051172)</t>
  </si>
  <si>
    <t>## NORDVÄXT INTRESSENTER (10048193)</t>
  </si>
  <si>
    <t>## NORFA, NORDISK FORSKERUTDANNINGSAKADEMI (10032113)</t>
  </si>
  <si>
    <t>## NORGANI SWEDEN HOLDING AB (10043094)</t>
  </si>
  <si>
    <t>## NORGES FORSKNINGSRÅD (10047596)</t>
  </si>
  <si>
    <t>## NORRENERGI AB (10051525)</t>
  </si>
  <si>
    <t>## NORUT NARVIK (NORTHERN RESEARCH INSTITUTE) (10050518)</t>
  </si>
  <si>
    <t>## NORWEGIAN CENTRE FOR INTERNATIONAL COOPERATION IN EDUCATION (10050415)</t>
  </si>
  <si>
    <t>## NORWEGIAN METROLOGY SERVICE (10034675)</t>
  </si>
  <si>
    <t>## NORWEGIAN UNIVERSITY OF SCIENCE AND TECHNOLOGY (10047722)</t>
  </si>
  <si>
    <t>## NOTE NORRTELJE AB (10044053)</t>
  </si>
  <si>
    <t>## NOVA FOU (10047924)</t>
  </si>
  <si>
    <t>## NTA SKOLUTVECKLING EKONOMISK FÖRENING (10049204)</t>
  </si>
  <si>
    <t>## NTNU NORGES TEKNISK-NATURVETENSKAPLIGE UNIVERSITET (10045735)</t>
  </si>
  <si>
    <t>## NUTEK (10000634)</t>
  </si>
  <si>
    <t>## NVF - NORDISKT VÄGFORUM (10050983)</t>
  </si>
  <si>
    <t>## NYNAS AB (10048150)</t>
  </si>
  <si>
    <t>## O.E. OCH EDLA JOHANSSONS VETENSKAPLIGA STIFTELSE (10051428)</t>
  </si>
  <si>
    <t>## OECD (10041835)</t>
  </si>
  <si>
    <t>## OFFICE OF NAVAL RESEARCH (ONR) (10040180)</t>
  </si>
  <si>
    <t>## OHB SWEDEN AB (10047750)</t>
  </si>
  <si>
    <t>## OIKOSLAB FUTURE SOLUTIONS I SVERIGE AB (10050350)</t>
  </si>
  <si>
    <t>## OJI PAPER CO LTD (10041722)</t>
  </si>
  <si>
    <t>## OKG AB (10043503)</t>
  </si>
  <si>
    <t>## OLAV THON STIFTELSEN (10050997)</t>
  </si>
  <si>
    <t>## ONERA - CENTRE DE CHATILLON (10049614)</t>
  </si>
  <si>
    <t>## ORGUT CONSULTING AB (10041290)</t>
  </si>
  <si>
    <t>## ORIGO ARKITEKTERS FORSKNINGSSTIFTELSE (10047660)</t>
  </si>
  <si>
    <t>## OSKARSHAMNS KOMMUN (10045721)</t>
  </si>
  <si>
    <t>## OUTOKUMPU STAINLESS RESEARCH FOUND (10043724)</t>
  </si>
  <si>
    <t>## OUTOKUMPU STAINLESS RESEARCH FOUNDATION (10048249)</t>
  </si>
  <si>
    <t>## OUTOKUMPU STAINLESS STEEL RESEARCH FOUNDATION (10048022)</t>
  </si>
  <si>
    <t>## OVAKO HOFORS AB (10048227)</t>
  </si>
  <si>
    <t>## OY METSÄ BOTNIA AB (10042081)</t>
  </si>
  <si>
    <t>## PAPIR- OG FIBERINSTITUTET AS (10041348)</t>
  </si>
  <si>
    <t>## PARTSRÅDET (10045931)</t>
  </si>
  <si>
    <t>## PEAB ANLÄGGNING AB (10049406)</t>
  </si>
  <si>
    <t>## PEAB ASFALT AB (10046472)</t>
  </si>
  <si>
    <t>## PEAB SVERIGE AB (10047396)</t>
  </si>
  <si>
    <t>## PECKAS NATURODLINGAR AB (10051488)</t>
  </si>
  <si>
    <t>## PEDRA BRANCA EPREENDIMENTOS IMOBILIA RIOS S/A (10046995)</t>
  </si>
  <si>
    <t>## PEMTEC AB (10048136)</t>
  </si>
  <si>
    <t>## PERMASCAND AB (10042032)</t>
  </si>
  <si>
    <t>## PICOVITRO AB (10043391)</t>
  </si>
  <si>
    <t>## POLARFORSKNINGSSEKRETARIATET (10046161)</t>
  </si>
  <si>
    <t>## POST- OCH TELESTYRELSEN (10045631)</t>
  </si>
  <si>
    <t>## PRAGMA EQUAL ACCESS (10047647)</t>
  </si>
  <si>
    <t>## PREEMS MILJÖSTIFTELSE (10032165)</t>
  </si>
  <si>
    <t>## PRENAX AB / ERICSSON AB (10045732)</t>
  </si>
  <si>
    <t>## PROCESSUM BIOREFINERY INITIATIVE AB (10046107)</t>
  </si>
  <si>
    <t>## PROGRAMA FORMACION DE CAPITAL HUMANO AVANZADO - CONICYT (10049001)</t>
  </si>
  <si>
    <t>## PROLOG BYGGLOGISTIK AB (10051376)</t>
  </si>
  <si>
    <t>## PT ERICSSON INDONESIA (10044328)</t>
  </si>
  <si>
    <t>## Q-GRUPPEN BYGG AB (10051379)</t>
  </si>
  <si>
    <t>## R2METON  (10042112)</t>
  </si>
  <si>
    <t>## RAGNAR SELLBERGS STIFTELSE (10045884)</t>
  </si>
  <si>
    <t>## RAYSEARCH LABORATORIES AB (10047783)</t>
  </si>
  <si>
    <t>## REACHLAW OY (10049080)</t>
  </si>
  <si>
    <t>## REFORM TECH HEATING TECHNOLOGIES AB (10049438)</t>
  </si>
  <si>
    <t>## REFORMTECH SWEDEN AB (10047625)</t>
  </si>
  <si>
    <t>## REGERINGSKANSLIET (10041617)</t>
  </si>
  <si>
    <t>## REGION SKÅNE, TEGIONALA TILLVÄXTNÄMNDEN (10047876)</t>
  </si>
  <si>
    <t>## REMAK-ROZRUCH SA (10047088)</t>
  </si>
  <si>
    <t>## RESEARCH COMMITTEE TECHNOLOGICAL EDUCATIONAL INSTITUTE OF PIRAEUS (10050318)</t>
  </si>
  <si>
    <t>## RH FORM AB (10043225)</t>
  </si>
  <si>
    <t>## RHEINISCHE FRIEDRICH-WILHELMS-UNIVERSITAT BONN (UBO) (10050500)</t>
  </si>
  <si>
    <t>## RHEINISCH-WESTFAELISCHE TECNISCHE HOCHSCHULE AACHEN (10044843)</t>
  </si>
  <si>
    <t>## RIKSANTIKVARIEÄMBETET (10041339)</t>
  </si>
  <si>
    <t>## RIKSBYGGEN EKONOMISK FÖRENING (10046168)</t>
  </si>
  <si>
    <t>## RIKSBYGGENS JUBILEUMSFOND (10045723)</t>
  </si>
  <si>
    <t>## RIKSDAGSFÖRVALTNINGEN (10043506)</t>
  </si>
  <si>
    <t>## RIKSREVISIONEN (10048219)</t>
  </si>
  <si>
    <t>## RIKSTRAFIKEN (10046046)</t>
  </si>
  <si>
    <t>## RINGHALS AB (10043504)</t>
  </si>
  <si>
    <t>## RISE RESEARCH INSTITUTES OF SWEDEN AB (10047452)</t>
  </si>
  <si>
    <t>## ROCHE DIAGNOSTICS SCANDINAVIA AB (10047583)</t>
  </si>
  <si>
    <t>## ROLLS-ROYCE PLC (10047451)</t>
  </si>
  <si>
    <t>## ROUGHAN &amp; O'DONOVAN (10050362)</t>
  </si>
  <si>
    <t>## RUAG SPACE AB (10047733)</t>
  </si>
  <si>
    <t>## RUHR-UNIVERSITÄT BOCHUM/ICAMS (10045205)</t>
  </si>
  <si>
    <t>## RUPRECHT-KARLS-UNIVERSITAET HEIDELBERG (10046977)</t>
  </si>
  <si>
    <t>## RXEYE AB (10048356)</t>
  </si>
  <si>
    <t>## RYMDSTYRELSEN (10048140)</t>
  </si>
  <si>
    <t>## RYMDSTYRELSEN RS (10000641)</t>
  </si>
  <si>
    <t>## RÅDET FÖR HÖGRE UTBILDNING (RHU) (10040744)</t>
  </si>
  <si>
    <t>## SAAB AB (10031289)</t>
  </si>
  <si>
    <t>## SAAB AB (10049735)</t>
  </si>
  <si>
    <t>## SAAB AUTOMOBIL AB (10007403)</t>
  </si>
  <si>
    <t>## SAAB SPACE AB (10043877)</t>
  </si>
  <si>
    <t>## SAAB SYSTEMS AB (10043499)</t>
  </si>
  <si>
    <t>## SAACS - SWEDEN ASIA ACADEMY FOR CYBERSMART SYMBIOTOWN (10051296)</t>
  </si>
  <si>
    <t>## SABO AB (10045087)</t>
  </si>
  <si>
    <t>## SAFELINE SWEDEN AB (10050267)</t>
  </si>
  <si>
    <t>## SANDVIK AB (10044481)</t>
  </si>
  <si>
    <t>## SANDVIK MACHINING SOLUTIONS AB (10048228)</t>
  </si>
  <si>
    <t>## SANDVIK MATERIALS TECHNOLOGY AB (10043735)</t>
  </si>
  <si>
    <t>## SANDVIK MINING AND CONSTRUCTION TOOLS AB (10048232)</t>
  </si>
  <si>
    <t>## SANYO SPECIAL STEEL CO. LTD (10051342)</t>
  </si>
  <si>
    <t>## SAPA TECHNOLOGY (10044071)</t>
  </si>
  <si>
    <t>## SCA FOREST PRODUCTS AB (10050987)</t>
  </si>
  <si>
    <t>## SCA HYGIENE PRODUCTS AB (10041309)</t>
  </si>
  <si>
    <t>## SCA R&amp;D (10041510)</t>
  </si>
  <si>
    <t>## SCANDINAVIAN CENTRIAIR AB (10049687)</t>
  </si>
  <si>
    <t>## SCANIA AB (10047995)</t>
  </si>
  <si>
    <t>## SCANIA CV AB (10050784)</t>
  </si>
  <si>
    <t>## SCANIA CV AB (10048834)</t>
  </si>
  <si>
    <t>## SCANIA CV AB (10007402)</t>
  </si>
  <si>
    <t>## SCARAB DEVELOPMENT AB (10050309)</t>
  </si>
  <si>
    <t>## SCIENCE INSTITUTE (10048010)</t>
  </si>
  <si>
    <t>## SCIENTIFIC ACADEMY FOR SERVICE TECHNOLOGY (10046102)</t>
  </si>
  <si>
    <t>## SEAGATE SYSTEMS UK LIMITED (10050685)</t>
  </si>
  <si>
    <t>## SEB (10050065)</t>
  </si>
  <si>
    <t>## SECO TOOLS AB (10043736)</t>
  </si>
  <si>
    <t>## SECTRA IMTEC AB (10043109)</t>
  </si>
  <si>
    <t>## SECTRA MAMEA AB (10045247)</t>
  </si>
  <si>
    <t>## SEEC AB (10047769)</t>
  </si>
  <si>
    <t>## SEMCON SWEDEN AB (10050670)</t>
  </si>
  <si>
    <t>## SENSEAIR AB (10050671)</t>
  </si>
  <si>
    <t>## SENTER FOR INTERNATSJONALISERING AV UTDANNING (SIU) (10051357)</t>
  </si>
  <si>
    <t>## SHELL RESEARCH LIMITED (10041612)</t>
  </si>
  <si>
    <t>## SHIMIZU CORPORATION (10041793)</t>
  </si>
  <si>
    <t>## SHL GROUP AB (10051482)</t>
  </si>
  <si>
    <t>## SHOWPARK AB (10050655)</t>
  </si>
  <si>
    <t>## SICS (10032081)</t>
  </si>
  <si>
    <t>## SIDA (10007036)</t>
  </si>
  <si>
    <t>## SIDA/EMBASSY OF SWEDEN (10043797)</t>
  </si>
  <si>
    <t>## SIEMENS AUDIOLOGISCHE TECHNIK GMBH (10041529)</t>
  </si>
  <si>
    <t>## SIEMENS INDUSTRIAL TURBOMACHINERY AB (10041354)</t>
  </si>
  <si>
    <t>## SIEMENS POWER GENERATION INC  (10041947)</t>
  </si>
  <si>
    <t>## SIGNIFIKANT SVENSKA AB (10049815)</t>
  </si>
  <si>
    <t>## SIK - INSTITUTET FÖR LIVSMEDEL OCH BIOTEKNIK AB (10049712)</t>
  </si>
  <si>
    <t>## SILEX MICROSYSTEMS AB (10048498)</t>
  </si>
  <si>
    <t>## SINTEF ENERGI AS (10048355)</t>
  </si>
  <si>
    <t>## SISTER (10041527)</t>
  </si>
  <si>
    <t>## SJ AB (10047063)</t>
  </si>
  <si>
    <t>## SJÖFARTSVERKET (10046974)</t>
  </si>
  <si>
    <t>## SKANSKA AB (10046001)</t>
  </si>
  <si>
    <t>## SKANSKA PROJEKT SUPPORT AB (10042500)</t>
  </si>
  <si>
    <t>## SKANSKA SVERIGE AB (10041946)</t>
  </si>
  <si>
    <t>## SKANSKA SVERIGE AB (10040739)</t>
  </si>
  <si>
    <t>## SKANSKA SVERIGE AB (10045034)</t>
  </si>
  <si>
    <t>## SKANSKA TEKNIK AB (10032044)</t>
  </si>
  <si>
    <t>## SKF AUTOMOTIVE TECHNOLOGIES CO., LTD (SHANGHAI) (10050864)</t>
  </si>
  <si>
    <t>## SKF RESEARCH &amp; DEVELOPMENT COMPANY BV (10050379)</t>
  </si>
  <si>
    <t>## SKIBAR SYSTEMS AB (10046029)</t>
  </si>
  <si>
    <t>## SKOGFORSK (10044254)</t>
  </si>
  <si>
    <t>## SKOGSINDUSTRIERNA (10032666)</t>
  </si>
  <si>
    <t>## SKOGSINDUSTRINS FORSKNINGSSTIFTELSE (10048818)</t>
  </si>
  <si>
    <t>## SLL REGIONPLANE- OCH TRAFIKKONTORET / REF 2960 (10043075)</t>
  </si>
  <si>
    <t>## SLL/LSF (10050371)</t>
  </si>
  <si>
    <t>## SMURFIT-KAPPA PITEÅ (10041945)</t>
  </si>
  <si>
    <t>## SNC LAVALIN (10040301)</t>
  </si>
  <si>
    <t>## SOCWARE RESEARCH &amp; EDUCATION (10032080)</t>
  </si>
  <si>
    <t>## SOFTWARE COMPETENCE CENTER HAGENBERG (SCCH) (10050868)</t>
  </si>
  <si>
    <t>## SOLKOMPANIET SVERIGE AB (10050785)</t>
  </si>
  <si>
    <t>## SP SVERIGES TEKNISKA FORSKNINGSINSTITUT (10043227)</t>
  </si>
  <si>
    <t>## SP SVERIGES TEKNISKA FORSKNINGSINSTITUT  (10039684)</t>
  </si>
  <si>
    <t>## SP TRÄTEK  (10043145)</t>
  </si>
  <si>
    <t>## SPARBANKSAKADEMIN (10043001)</t>
  </si>
  <si>
    <t>## SPARBANKSSTIFTELSEN ALFA (10045929)</t>
  </si>
  <si>
    <t>## SPECIALPEDAGOGISKA SKOLMYNDIGHETEN (10044441)</t>
  </si>
  <si>
    <t>## SPRINGWORKS AB (10050738)</t>
  </si>
  <si>
    <t>## SSAB AB (10048341)</t>
  </si>
  <si>
    <t>## SSAB EMEA AB (10043737)</t>
  </si>
  <si>
    <t>## SSAB EMEA AB (10048226)</t>
  </si>
  <si>
    <t>## SSF STIFT STRATEGISK FORSKNING (10000647)</t>
  </si>
  <si>
    <t>## STADEN I MOBILEN AB (10050661)</t>
  </si>
  <si>
    <t>## STAMPEN AB (10045682)</t>
  </si>
  <si>
    <t>## STATENS ENERGIMYNDIGHET (10000653)</t>
  </si>
  <si>
    <t>## STATENS HISTORISKA MUSEER (10045683)</t>
  </si>
  <si>
    <t>## STATENS INSTITUT FÖR KOMMUNIKATIONSANALYS (10044355)</t>
  </si>
  <si>
    <t>## STATENS KULTURRÅD (10045909)</t>
  </si>
  <si>
    <t>## STATENS RÄDDNINGSVERK (10034058)</t>
  </si>
  <si>
    <t>## STATENS SKOLVERK (10046835)</t>
  </si>
  <si>
    <t>## STATENS VÄG-OCH TRANSPORTFORS.INST (10034291)</t>
  </si>
  <si>
    <t>## STATISTISKA CENTRALBYRÅN (10050310)</t>
  </si>
  <si>
    <t>## STATNETT SF (10048539)</t>
  </si>
  <si>
    <t>## STENA  ALUMINIUM AB (10045762)</t>
  </si>
  <si>
    <t>## STENA METALL AB (10045397)</t>
  </si>
  <si>
    <t>## STENA MILJÖTEKNIK AB (10044083)</t>
  </si>
  <si>
    <t>## STENA RECYCLING INTERNATIONAL AB (10048472)</t>
  </si>
  <si>
    <t>## STFI- SKOGSIND. TEK. FORSKNINGSINST. (10033859)</t>
  </si>
  <si>
    <t>## STIFT. FÖR INTERNETINFRASTRUKTUR (10041862)</t>
  </si>
  <si>
    <t>## STIFT. GUNNAR SUNDBLADS FORSKNINGSFOND (10047983)</t>
  </si>
  <si>
    <t>## STIFT. HUDDINGE KOMMUN PROF STURKTURBIOKEMI (10041821)</t>
  </si>
  <si>
    <t>## STIFT. MARCUS &amp; AMALIA WALLENBERGS MINNESFOND (10034155)</t>
  </si>
  <si>
    <t>## STIFT NILS OCH DORTHI TROËDSSONS FORSKNINGSFOND (10032425)</t>
  </si>
  <si>
    <t>## STIFTELSEN ANNA OCH GUNNAR VIDFELDTS FOND FÖR BIOLOGISK FORSKNING (10045039)</t>
  </si>
  <si>
    <t>## STIFTELSEN ARKUS (10041375)</t>
  </si>
  <si>
    <t>## STIFTELSEN BERGTEKNISK FORSKNING (BeFo) (10031735)</t>
  </si>
  <si>
    <t>## STIFTELSEN CLAS GROSCHINSKYS MINNESFOND (10048360)</t>
  </si>
  <si>
    <t>## STIFTELSEN ELECTRUM (10045649)</t>
  </si>
  <si>
    <t>## STIFTELSEN FREDRIK BACHMANS MINNESFOND (10050177)</t>
  </si>
  <si>
    <t>## STIFTELSEN FUTURA (10040900)</t>
  </si>
  <si>
    <t>## STIFTELSEN FÖR ARKITEKTURFORSKNING (10042895)</t>
  </si>
  <si>
    <t>## STIFTELSEN FÖR KUNSKAPS- OCH KOMPETENSUTVECKLING (10049380)</t>
  </si>
  <si>
    <t>## STIFTELSEN GUNNAR OCH BIRGITTA NORDINS FOND (10051487)</t>
  </si>
  <si>
    <t>## STIFTELSEN IMIT (10046742)</t>
  </si>
  <si>
    <t>## STIFTELSEN INSTITUTET FÖR NÄRINGSLIVSFORSKNING (10048975)</t>
  </si>
  <si>
    <t>## STIFTELSEN J GUST RICHERTS MINNE (10046605)</t>
  </si>
  <si>
    <t>## STIFTELSEN LANTBRUKSFORSKNING (10042764)</t>
  </si>
  <si>
    <t>## STIFTELSEN LARS HIERTAS MINNE (10044113)</t>
  </si>
  <si>
    <t>## STIFTELSEN LÄNGMANSKA KULTURFONDEN (10048604)</t>
  </si>
  <si>
    <t>## STIFTELSEN LÄNSFÖRSÄKRINGSBOLAGENS FORSKNINGSFOND (10047421)</t>
  </si>
  <si>
    <t>## STIFTELSEN OLLE ENGKVIST BYGGMÄSTARE (10046604)</t>
  </si>
  <si>
    <t>## STIFTELSEN OSCAR OCH LILI LAMMS MINNE (10047987)</t>
  </si>
  <si>
    <t>## STIFTELSEN PARKINSONFÖRBUNDETS FORSKNINGSFOND (10051305)</t>
  </si>
  <si>
    <t>## STIFTELSEN PROMOBILA (10047291)</t>
  </si>
  <si>
    <t>## STIFTELSEN PRYTZISKA FONDEN NR 2 (10049014)</t>
  </si>
  <si>
    <t>## STIFTELSEN RIKSBANKENS JUBILEUMSFOND SRJ (10005873)</t>
  </si>
  <si>
    <t>## STIFTELSEN SPARBANKERNAS FÖRETAGSINSTITUT (10047411)</t>
  </si>
  <si>
    <t>## STIFTELSEN SVENSK VÅTMARKSFOND (10046859)</t>
  </si>
  <si>
    <t>## STIFTELSEN SVENSKT KRETSLOPP (10041706)</t>
  </si>
  <si>
    <t>## STIFTELSEN SVERIGES SJÖMANSHUS (10046539)</t>
  </si>
  <si>
    <t>## STIFTELSEN TEKNISKA MUSEET (10050938)</t>
  </si>
  <si>
    <t>## STIFTELSEN TORNSPIRAN (10048362)</t>
  </si>
  <si>
    <t>## STING NETWORKS AB (10043486)</t>
  </si>
  <si>
    <t>## STINT (10000645)</t>
  </si>
  <si>
    <t>## STOCKHOLM ENVIROMENT INST SEI (10005134)</t>
  </si>
  <si>
    <t>## STOCKHOLM ENVIRONMENT INSTITUTE (10005130)</t>
  </si>
  <si>
    <t>## STOCKHOLM SCHOOL OF ENTREPRENEURSHIP (10045685)</t>
  </si>
  <si>
    <t>## STOCKHOLM STAD TRAFIKKONTOR (10041937)</t>
  </si>
  <si>
    <t>## STOCKHOLMS BYGGMÄSTAREFÖRENING (10051418)</t>
  </si>
  <si>
    <t>## STOCKHOLMS BYGGNADSFÖRENING (SBF) (10050884)</t>
  </si>
  <si>
    <t>## STOCKHOLMS BYGGNADSFÖRENING (SBF) (10050374)</t>
  </si>
  <si>
    <t>## STOCKHOLMS KOOPERARTIVA BOSTADSFÖRENING (10046099)</t>
  </si>
  <si>
    <t>## STOCKHOLMS LÄNS LANDSTING (10044136)</t>
  </si>
  <si>
    <t>## STOCKHOLMS LÄNS LANDSTING (10040260)</t>
  </si>
  <si>
    <t>## STOCKHOLMS LÄNS LANDSTING (10050877)</t>
  </si>
  <si>
    <t>## STOCKHOLMS LÄNS LANDSTING (10049057)</t>
  </si>
  <si>
    <t>## STOCKHOLMS LÄNS LANDSTING (10048724)</t>
  </si>
  <si>
    <t>## STOCKHOLMS LÄNS LANDSTING (10048339)</t>
  </si>
  <si>
    <t>## STOCKHOLMS LÄNS LANDSTING (10048340)</t>
  </si>
  <si>
    <t>## STOCKHOLMS STAD (10050162)</t>
  </si>
  <si>
    <t>## STOCKHOLMS STAD/ EXPLOATERINGSKONTORET (10045204)</t>
  </si>
  <si>
    <t>## STOCKHOLMS STAD/ STADSLEDNINGSKONTORET (10048680)</t>
  </si>
  <si>
    <t>## STOCKHOLMS STAD/ UTBILDNINGSFÖRVALTNINGEN (10032669)</t>
  </si>
  <si>
    <t>## STOCKHOLMS STAD/MILJÖFÖRVALTINGEN (10047020)</t>
  </si>
  <si>
    <t>## STOCKHOLMS STRÅKENSEMBLE (10043590)</t>
  </si>
  <si>
    <t>## STOCKHOLMS UNIVERSITET (10048157)</t>
  </si>
  <si>
    <t>## STOCKHOLMS UNIVERSITET (10050490)</t>
  </si>
  <si>
    <t>## STOCKHOLMS UNIVERSITET SU (10005877)</t>
  </si>
  <si>
    <t>## STOCKHOLMS UNIVERSTITET (10047977)</t>
  </si>
  <si>
    <t>## STORA ENSO AB (10044055)</t>
  </si>
  <si>
    <t>## STORA ENSO OYJ (10043054)</t>
  </si>
  <si>
    <t>## STRAYCAT STUDIOS AB (10045259)</t>
  </si>
  <si>
    <t>## STRI AB (10050953)</t>
  </si>
  <si>
    <t>## STRÅLSÄKERHETSMYNDIGHETEN (10044511)</t>
  </si>
  <si>
    <t>## STRÅLSÄKERHETSMYNDIGHETEN (SSM) (10000649)</t>
  </si>
  <si>
    <t>## STUDIO ASSOCIATO INTERDISIPLINARE LURADHCI-PIZZI TENOCI-VILLA &amp; PARTNERS (10045228)</t>
  </si>
  <si>
    <t>## STUDSVIK NUCLEAR AB (10044111)</t>
  </si>
  <si>
    <t>## SUNGARD (10043393)</t>
  </si>
  <si>
    <t>## SUSTAINABLE INNOVATION I SVERIGE AB (10048180)</t>
  </si>
  <si>
    <t>## SVENSK FJÄRRVÄRME AB (10047381)</t>
  </si>
  <si>
    <t>## SVENSK KÄRNBRÄNSLEHANTERING AB (10033446)</t>
  </si>
  <si>
    <t>## SVENSK KÄRNBRÄNSLEHANTERING AB (10048359)</t>
  </si>
  <si>
    <t>## SVENSK KÄRNBRÄNSLEHANTERING AB (10032112)</t>
  </si>
  <si>
    <t>## SVENSKA ASTRONOMISKA SÄLLSKAPET (10045383)</t>
  </si>
  <si>
    <t>## SVENSKA BYGGBRANCHENS UTVECKLINGSFOND (10032045)</t>
  </si>
  <si>
    <t>## SVENSKA DIABETSSTIFTELSEN (10050627)</t>
  </si>
  <si>
    <t>## SVENSKA FÖRSÄKRINGSFÖRENINGEN (10046007)</t>
  </si>
  <si>
    <t>## SVENSKA HANDELSBANKEN AB (10046474)</t>
  </si>
  <si>
    <t>## SVENSKA INSTITUTET (10042276)</t>
  </si>
  <si>
    <t>## SVENSKA INSTITUTET (10032806)</t>
  </si>
  <si>
    <t>## SVENSKA KRAFTNÄT (10001666)</t>
  </si>
  <si>
    <t>## SVENSKA KYL &amp; VÄRMEPUMPFÖRENINGEN (10050400)</t>
  </si>
  <si>
    <t>## SVENSKA RYMDAKTIEBOLAGET (10044303)</t>
  </si>
  <si>
    <t>## SVENSKA TRÄSKYDDSFÖRENINGEN (10050463)</t>
  </si>
  <si>
    <t>## SVENSKT GASTEKNISKT CENTER (10044277)</t>
  </si>
  <si>
    <t>## SVENSKT KÄRNTEKNISKT CENTRUM (10032491)</t>
  </si>
  <si>
    <t>## SVENSKT MARINTEKNISKT FORUM (10051278)</t>
  </si>
  <si>
    <t>## SVENSKT NÄRINGSLIV SERVICE AB (10045997)</t>
  </si>
  <si>
    <t>## SVENSKT VATTEN AB (10046148)</t>
  </si>
  <si>
    <t>## SVERIGES BYGGINDUSTRIER (10047985)</t>
  </si>
  <si>
    <t>## SVERIGES BYGGINDUSTRIER SERVICE AB (10047062)</t>
  </si>
  <si>
    <t>## SVERIGES GEOLOGISKA UNDERSÖKNING (10032029)</t>
  </si>
  <si>
    <t>## SVERIGES KOMMUNER OCH LANDSTING (10042824)</t>
  </si>
  <si>
    <t>## SVERIGES LANTBRUKSUNIVERSITET (10047058)</t>
  </si>
  <si>
    <t>## SVERIGES LANTBRUKSUNIVERSITET/SLU (10044916)</t>
  </si>
  <si>
    <t>## SVERIGES LANTBRUKSUNIVERSITET/SLU (10044506)</t>
  </si>
  <si>
    <t>## SVERIGES LANTBRUKSUNIVERSITET/SLU (10047566)</t>
  </si>
  <si>
    <t>## SVERIGES LANTBRUKSUNIVERSITET/SLU (10051479)</t>
  </si>
  <si>
    <t>## SVERIGES LANTBRUKSUNIVERSITET/SLU (10032452)</t>
  </si>
  <si>
    <t>## SVERIGES METEOROLOGISKA &amp; HYDROLOGISKA INSTITUT (SMHI) (10050761)</t>
  </si>
  <si>
    <t>## SVERIGES OLYMPISKA KOMMITTE (10044040)</t>
  </si>
  <si>
    <t>## SVERIGES STÄRKELSEPRODUCENTER (10041786)</t>
  </si>
  <si>
    <t>## SVERIGES TELEVISION AB-SVT (10046294)</t>
  </si>
  <si>
    <t>## SVERIGES TÅGOPERATÖRER SERVICE AB (10040308)</t>
  </si>
  <si>
    <t>## SWECAST AB (10044273)</t>
  </si>
  <si>
    <t>## SWECO INFRASTRUCTURE AB (10047546)</t>
  </si>
  <si>
    <t>## SWECO RAIL AB (10048184)</t>
  </si>
  <si>
    <t>## SWECO SOCIETY AB (10051216)</t>
  </si>
  <si>
    <t>## SWECO SYSTEMS AB (10041149)</t>
  </si>
  <si>
    <t>## SWECO TRANSPORTSYSTEM AB (10050182)</t>
  </si>
  <si>
    <t>## SWEDEN WATER PURIFICATION AB (10048648)</t>
  </si>
  <si>
    <t>## SWEDISH BIOFUELS AB (10047000)</t>
  </si>
  <si>
    <t>## SWEDSOFT (10050814)</t>
  </si>
  <si>
    <t>## SWEGON AB (10041150)</t>
  </si>
  <si>
    <t>## SWENOX AB (10046021)</t>
  </si>
  <si>
    <t>## SWEREA IVF (10046378)</t>
  </si>
  <si>
    <t>## SWEREA KIMAB AB (10044764)</t>
  </si>
  <si>
    <t>## SWEREA MEFOS AB (10048430)</t>
  </si>
  <si>
    <t>## SWISS FED. NUCLEAR SAFTEY INSPEC. ENSI (10033430)</t>
  </si>
  <si>
    <t>## SYCTOM (10051136)</t>
  </si>
  <si>
    <t>## SYDKRAFT NUCLEAR POWER AB (10047868)</t>
  </si>
  <si>
    <t>## SÖDERSJUKHUSET AB (10047919)</t>
  </si>
  <si>
    <t>## SÖDERTÄLJE KOMMUN (10043642)</t>
  </si>
  <si>
    <t>## SÖDERTÖRNS HÖGSKOLA (10048679)</t>
  </si>
  <si>
    <t>## SÖDRA CELL AB (10041508)</t>
  </si>
  <si>
    <t>## SÖDRA SKOGSÄGARNA EK FÖRENING (10033392)</t>
  </si>
  <si>
    <t>## SÖDRA SKOGSÄGARNAS EK.FÖRENING (10047838)</t>
  </si>
  <si>
    <t>## SÖDRAS STIFTELSE FÖR FORSKNING, UTVECKLING OCH UTBILDNING (10047042)</t>
  </si>
  <si>
    <t>## TANG'S CL TECH (10048230)</t>
  </si>
  <si>
    <t>## TECHNICAL UNIVERSITY OF DENMARK (10049100)</t>
  </si>
  <si>
    <t>## TECHNISCHE UNIVERSITAET DRESDEN (TUD) (10051012)</t>
  </si>
  <si>
    <t>## TECHNISCHE UNIVERSITÄT MUNCHEN (10046295)</t>
  </si>
  <si>
    <t>## TEKNIKBROSTIFTELSEN I STOCKHOLM (10031936)</t>
  </si>
  <si>
    <t>## TEKNIKFÖRETAGEN I SVERIGE (10049555)</t>
  </si>
  <si>
    <t>## TEKNIKFÖRETAGENS SERVICE I SVERIGE AB (10049174)</t>
  </si>
  <si>
    <t>## TEKNOLOGISK INSTITUT (10040310)</t>
  </si>
  <si>
    <t>## TELEFONAKTIEBOLAGET LM ERICSSON (10042518)</t>
  </si>
  <si>
    <t>## TELEOPTI AB (10050005)</t>
  </si>
  <si>
    <t>## TELEOPTI AB (10049247)</t>
  </si>
  <si>
    <t>## TELIA SONERA AB (10045390)</t>
  </si>
  <si>
    <t>## TELIA SVERIGE AB (10041682)</t>
  </si>
  <si>
    <t>## TEMAGRUPPEN AB (10044318)</t>
  </si>
  <si>
    <t>## TEOLLISUUDEN VOIMA OYJ (10047226)</t>
  </si>
  <si>
    <t>## TETRA PAK PACKAGING SOLUTIONS AB (10046220)</t>
  </si>
  <si>
    <t>## TEXAS TECH UNIVERSITY (TTU) (10048641)</t>
  </si>
  <si>
    <t>## THE JACOB WALLENBERG FOUNDATION (10050166)</t>
  </si>
  <si>
    <t>## THE RESEARCH COUNCIL OF NORWAY (10041922)</t>
  </si>
  <si>
    <t>## THE ROCKEFELLER UNIVERSITY (10051297)</t>
  </si>
  <si>
    <t>## THERMIA VÄRME AB (10047765)</t>
  </si>
  <si>
    <t>## THERMO-CALC SOFTWARE AB (10043723)</t>
  </si>
  <si>
    <t>## TIDNINGSUTGIVARNA (TU SERVICE AB) (10043385)</t>
  </si>
  <si>
    <t>## TILLVÄXTANALYS (10046373)</t>
  </si>
  <si>
    <t>## TILLVÄXTVERKET (10045263)</t>
  </si>
  <si>
    <t>## TIMBLADS MÅLERIFIRMA AB (10051381)</t>
  </si>
  <si>
    <t>## T.I.M.E. ASSOCIATION C/O ECOLE CENTRALE PARIS (10047438)</t>
  </si>
  <si>
    <t>## T.I.M.E. ASSOCIATION C/O MR. PAUL CROWTHER (10049006)</t>
  </si>
  <si>
    <t>## TOPIC5 AB (10047763)</t>
  </si>
  <si>
    <t>## TORE NILSONS STIFTELSEN FÖR MEDICINSK FORSKNING (10050995)</t>
  </si>
  <si>
    <t>## TOTALFÖRSVARETS FORSKNINGSINSTITUT (10032123)</t>
  </si>
  <si>
    <t>## TRAFIKANALYS (10047665)</t>
  </si>
  <si>
    <t>## TRAFIKKONTORET (10042773)</t>
  </si>
  <si>
    <t>## TRAFIKVERKET (10046362)</t>
  </si>
  <si>
    <t>## TRAFIKVERKET ( FD VV) (10031737)</t>
  </si>
  <si>
    <t>## TRAFIKVERKET ( FD VV SAMHÄLLE) (10044272)</t>
  </si>
  <si>
    <t>## TRAFIKVERKET (FD BANVERKET) (10031736)</t>
  </si>
  <si>
    <t>## TRANSIC AB (10044348)</t>
  </si>
  <si>
    <t>## TRANSPORTEKONOMISK INSTITUTT (10047599)</t>
  </si>
  <si>
    <t>## TRANSPORTFORSK AB (10050700)</t>
  </si>
  <si>
    <t>## TRANSPORTFORSKNINGSGRUPPEN I BORLÄNGE AB ( TFK) (10045702)</t>
  </si>
  <si>
    <t>## TRE WELL EMBALLAGE AB (10048652)</t>
  </si>
  <si>
    <t>## TRIVECTOR TRAFFIC AB (10051072)</t>
  </si>
  <si>
    <t>## TRUST-IT SERVICES LTD (10046296)</t>
  </si>
  <si>
    <t>## TUB TRAFIKUTREDNINGSBYRÅN AB (10047953)</t>
  </si>
  <si>
    <t>## TYRÉNS AB (10040010)</t>
  </si>
  <si>
    <t>## TYRESÖ KOMMUN (10041875)</t>
  </si>
  <si>
    <t>## TÄBY KOMMUN (10050896)</t>
  </si>
  <si>
    <t>## UCLA DAVID GEFFEN SCHOOL OF MEDICINE (10048704)</t>
  </si>
  <si>
    <t>## UDDEHOLMS AB (10032692)</t>
  </si>
  <si>
    <t>## UF STIFTELSEFÖRVALTNING (10001900)</t>
  </si>
  <si>
    <t>## UMEÅ UNIVERSITET (10046204)</t>
  </si>
  <si>
    <t>## UMEÅ UNIVERSITET (10051168)</t>
  </si>
  <si>
    <t>## UMEÅ UNIVERSITET (10048823)</t>
  </si>
  <si>
    <t>## UMEÅ UNIVERSITET (10047012)</t>
  </si>
  <si>
    <t>## UMEÅ UNIVERSITET ARCUM (10049722)</t>
  </si>
  <si>
    <t>## UN ECONOMIC COMMISSION FOR EUROPE (10049028)</t>
  </si>
  <si>
    <t>## UNGDOMSSTYRELSEN (10049010)</t>
  </si>
  <si>
    <t>## UNIVERSIDAD POLITÉCNICA DE MADRID (10050781)</t>
  </si>
  <si>
    <t>## UNIVERSIDAD POMPEU FABRA (UPF) (10050649)</t>
  </si>
  <si>
    <t>## UNIVERSIITÉ MONTPELLIER 2 (10049531)</t>
  </si>
  <si>
    <t>## UNIVERSITA DEGLI STUDI DI BERGAMO (10047117)</t>
  </si>
  <si>
    <t>## UNIVERSITA DEGLI STUDI DI CAGLIARI (UNICA) (10051121)</t>
  </si>
  <si>
    <t>## UNIVERSITA DEGLI STUDI DI GENOVA (10050314)</t>
  </si>
  <si>
    <t>## UNIVERSITA IUAV DI VENEZIA (10049175)</t>
  </si>
  <si>
    <t>## UNIVERSITAET INNSBRUCK (10050684)</t>
  </si>
  <si>
    <t>## UNIVERSITAETSKLINIKUM HAMBURG-EPPENDORF (10047053)</t>
  </si>
  <si>
    <t>## UNIVERSITET DE VALÈNCIA (10051486)</t>
  </si>
  <si>
    <t>## UNIVERSITETET I OSLO (10047565)</t>
  </si>
  <si>
    <t>## UNIVERSITETET I TROMSÖ (10044853)</t>
  </si>
  <si>
    <t>## UNIVERSITETET I TROMSÖ (10049806)</t>
  </si>
  <si>
    <t>## UNIVERSITY HASSAN I SETTAT (10049365)</t>
  </si>
  <si>
    <t>## UNIVERSITY OF BIRMINGHAM (10048522)</t>
  </si>
  <si>
    <t>## UNIVERSITY OF COLOMBO SCHOOL OF COMPUTING (10043272)</t>
  </si>
  <si>
    <t>## UNIVERSITY OF COPENHAGEN (10051069)</t>
  </si>
  <si>
    <t>## UNIVERSITY OF DURHAM (10048131)</t>
  </si>
  <si>
    <t>## UNIVERSITY OF EDINBURGH (10047559)</t>
  </si>
  <si>
    <t>## UNIVERSITY OF ENGINEERING &amp; TECHNOLOGY (10046473)</t>
  </si>
  <si>
    <t>## UNIVERSITY OF ICELAND (10045495)</t>
  </si>
  <si>
    <t>## UNIVERSITY OF LEEDS (10050643)</t>
  </si>
  <si>
    <t>## UNIVERSITY OF TRENTO DISI (10048072)</t>
  </si>
  <si>
    <t>## UNIVERSTITETS OCH HÖGSKOLERÅDET (10048601)</t>
  </si>
  <si>
    <t>## UPONOR AB (10047766)</t>
  </si>
  <si>
    <t>## UPPSALA AKADEMIFÖRVALTNING (10047844)</t>
  </si>
  <si>
    <t>## UPPSALA UNIVERSITET (10049755)</t>
  </si>
  <si>
    <t>## UPPSALA UNIVERSITET (10046750)</t>
  </si>
  <si>
    <t>## UPPSALA UNIVERSITET (10045911)</t>
  </si>
  <si>
    <t>## UPPSALA UNIVERSITET (10005876)</t>
  </si>
  <si>
    <t>## UPPSALA UNIVERSITET (10033037)</t>
  </si>
  <si>
    <t>## USAF AFRL (10051473)</t>
  </si>
  <si>
    <t>## USERS AWARD AB (10031937)</t>
  </si>
  <si>
    <t>## VALMET AB COMPANY 640 (10049378)</t>
  </si>
  <si>
    <t>## VALUEADD SOLUTIONS SCANDINAVIA AB (10050906)</t>
  </si>
  <si>
    <t>## VASAMUSÉET (10033964)</t>
  </si>
  <si>
    <t>## VATTENFALL AB (10050159)</t>
  </si>
  <si>
    <t>## VATTENFALL AB (10043502)</t>
  </si>
  <si>
    <t>## VATTENFALL AB - ASSET DEVELOPMENT (10051169)</t>
  </si>
  <si>
    <t>## VATTENFALL AB ELPRODUKTION (10042604)</t>
  </si>
  <si>
    <t>## VATTENFALL AB NUCLEAR POWER (10047457)</t>
  </si>
  <si>
    <t>## VATTENFALL POWER CONSULTANT AB (10047142)</t>
  </si>
  <si>
    <t>## VATTENFALL RESEARCH AND DEVELOPMENT AB (10044244)</t>
  </si>
  <si>
    <t>## VEIDEKKE SVERIGE AB (10051378)</t>
  </si>
  <si>
    <t>## VERGSTIFTELSEN (10051484)</t>
  </si>
  <si>
    <t>## VESTERGAARD FRANDSEN SA (10046861)</t>
  </si>
  <si>
    <t>## VETENSKAPSRÅDET (10031520)</t>
  </si>
  <si>
    <t>## VETENSKAPSRÅDET (10006782)</t>
  </si>
  <si>
    <t>## VETENSKAPSRÅDET (10007364)</t>
  </si>
  <si>
    <t>## VIACON AB (10047666)</t>
  </si>
  <si>
    <t>## VIACON SP. Z O.O. (10049343)</t>
  </si>
  <si>
    <t>## VIBRATEC AKUSTIKPRODUKTER AB (10043274)</t>
  </si>
  <si>
    <t>## VIENNA INSTITUTE FOR INTERNATIONAL ECONOMIC STUDIES (10046735)</t>
  </si>
  <si>
    <t>## VIKTORIA SWEDISH ICT AB (10046935)</t>
  </si>
  <si>
    <t>## VINNOVA (10006776)</t>
  </si>
  <si>
    <t>## VINNOVA FD KFB (10000638)</t>
  </si>
  <si>
    <t>## VIRTUAL SOLUTIONS SA (10050909)</t>
  </si>
  <si>
    <t>## VISUELL KOMMUNIKASJON NORGE (VISKOM) (10043533)</t>
  </si>
  <si>
    <t>## VLAAMSE INSTELLING VOOR TECHNOLOGISCH ONDERZOEK NV (10050737)</t>
  </si>
  <si>
    <t>## VL-STIFTELSEN (10043292)</t>
  </si>
  <si>
    <t>## VOCAB AB (10044561)</t>
  </si>
  <si>
    <t>## VOLVO CAR CORPORATION (10046540)</t>
  </si>
  <si>
    <t>## VOLVO CONSTRUCTION EQUIPMENT AB (10041419)</t>
  </si>
  <si>
    <t>## VOLVO CONSTRUCTION EQUIPMENT AB (10047011)</t>
  </si>
  <si>
    <t>## VOLVO CONSTRUCTION EQUIPMENT AB (10050135)</t>
  </si>
  <si>
    <t>## VOLVO LASTVAGNAR AB (10045992)</t>
  </si>
  <si>
    <t>## VOLVO POWERTRAIN AB (10048028)</t>
  </si>
  <si>
    <t>## VOLVO POWERTRAIN CORPORATION (10044798)</t>
  </si>
  <si>
    <t>## VOLVO STIFTELSEFÖRVALTNING (10043074)</t>
  </si>
  <si>
    <t>## VOLVO TECHNOLOGY AB (10033692)</t>
  </si>
  <si>
    <t>## VTT (10043910)</t>
  </si>
  <si>
    <t>## VÅRDALSTIFTELSEN (10045650)</t>
  </si>
  <si>
    <t>## VÄG OCH TRANSPORTFORSKNINGSINSTITUTET / VTI (10042103)</t>
  </si>
  <si>
    <t>## VÄRLDSNATURFONDEN WWF (10044181)</t>
  </si>
  <si>
    <t>## VÄSTRA GÖTALANDS LÄNS LANDSTING (10046847)</t>
  </si>
  <si>
    <t>## VÄSTRA GÖTALANDSREGIONEN (10049511)</t>
  </si>
  <si>
    <t>## VÄTGAS SVERIGE IDEELL FÖRENING (10048062)</t>
  </si>
  <si>
    <t>## VÄXJÖ UNIVERSITET (10039926)</t>
  </si>
  <si>
    <t>## WALLENSTAM AB (10050903)</t>
  </si>
  <si>
    <t>## WENNER-GREN FOUNDATIONS (10032319)</t>
  </si>
  <si>
    <t>## WESTINGHOUSE ELECTRIC SWEDEN AB (10040659)</t>
  </si>
  <si>
    <t>## WIENER INSTITUT (10043020)</t>
  </si>
  <si>
    <t>## WSP SVERIGE AB (10043283)</t>
  </si>
  <si>
    <t>## YTKEMISKA INSTITUTET AB (10042876)</t>
  </si>
  <si>
    <t>## YXHULT/SVESTEN AB (10045398)</t>
  </si>
  <si>
    <t>## ZUMTOBEL LIGHTING GMBH (10047093)</t>
  </si>
  <si>
    <t>## ÅF INFRASTRUKTUR AB (10043908)</t>
  </si>
  <si>
    <t>## ÅHLÉN-STIFTELSEN (10050994)</t>
  </si>
  <si>
    <t>## ÅKE WIBERGS STIFTELSE (10050284)</t>
  </si>
  <si>
    <t>## ÅNGPANNEFÖRENINGENS FORSKNINGSSTIFTELSE (10032474)</t>
  </si>
  <si>
    <t>## ÖSTSAM (10042615)</t>
  </si>
  <si>
    <t>Hur kopplar ditt forksningsprojekt till FN:s hållbarhetsmål?</t>
  </si>
  <si>
    <t xml:space="preserve">Kryssa för de mål som du anser att detta forskningsprojekt har en tydlig koppling till. </t>
  </si>
  <si>
    <t>Du behöver inte skriva någon motivering</t>
  </si>
  <si>
    <t xml:space="preserve">sql dbselect department ,project, description,date_from, created_date , round(months_between( trunc(created_date,'mon'),trunc(date_from,'mon') )) +1 as antal_manader ,  round(months_between( trunc(created_date,'mon'), trunc(sysdate,'mon') ))+1 as antal_manader_kvar , dim1 as VH , dim3 as FIN from atsproject </t>
  </si>
  <si>
    <t>sql where client = '&lt;client&gt;'</t>
  </si>
  <si>
    <t xml:space="preserve">sql and project = '&lt;dim_2&gt;'  </t>
  </si>
  <si>
    <t>query ,2</t>
  </si>
  <si>
    <t>Om projektet</t>
  </si>
  <si>
    <t>Org</t>
  </si>
  <si>
    <t>Projekt</t>
  </si>
  <si>
    <t>Antal månader</t>
  </si>
  <si>
    <t>FIN</t>
  </si>
  <si>
    <t>columns, 2</t>
  </si>
  <si>
    <t>department</t>
  </si>
  <si>
    <t>project</t>
  </si>
  <si>
    <t>description</t>
  </si>
  <si>
    <t xml:space="preserve">date_from </t>
  </si>
  <si>
    <t>created_date</t>
  </si>
  <si>
    <t>antal_manader</t>
  </si>
  <si>
    <t>antal_manader_kvar</t>
  </si>
  <si>
    <t>detail, 2</t>
  </si>
  <si>
    <t>SQL dbselect projektbeskrivning , diarienr from afxp101 where client = '&lt;client&gt;' and dim_value = '&lt;dim_2&gt;'</t>
  </si>
  <si>
    <t xml:space="preserve">query ,3 </t>
  </si>
  <si>
    <t>columns, 3</t>
  </si>
  <si>
    <t>projektbeskrivning</t>
  </si>
  <si>
    <t>detail, 3</t>
  </si>
  <si>
    <t>SQL dbselect information from afxp201 where client = '&lt;client&gt;' and dim_value = '&lt;dim_2&gt;'</t>
  </si>
  <si>
    <t>SQL order by client,dim_value , line_no</t>
  </si>
  <si>
    <t>query ,4</t>
  </si>
  <si>
    <t>Bemanning</t>
  </si>
  <si>
    <t>columns, 4</t>
  </si>
  <si>
    <t>information</t>
  </si>
  <si>
    <t>Namn:</t>
  </si>
  <si>
    <t>Personnummer:</t>
  </si>
  <si>
    <t>% i projektet:</t>
  </si>
  <si>
    <t>Projekt att flytta från:</t>
  </si>
  <si>
    <t>Fr.o.m-T.o.m</t>
  </si>
  <si>
    <t>detail, 4</t>
  </si>
  <si>
    <t>Information</t>
  </si>
  <si>
    <t>Summa alla indirekta kostnader</t>
  </si>
  <si>
    <t>Procent per år</t>
  </si>
  <si>
    <t>Doktorand</t>
  </si>
  <si>
    <t>Övrig personal</t>
  </si>
  <si>
    <t>Arvoden inkl LKP</t>
  </si>
  <si>
    <t>Lokalkostnad</t>
  </si>
  <si>
    <t>Summa direkta kostnader</t>
  </si>
  <si>
    <t>Summa indirekta kostnader</t>
  </si>
  <si>
    <t>Ansökt / beviljat bidrag</t>
  </si>
  <si>
    <t>Projektfakta:</t>
  </si>
  <si>
    <t>Planerad personal:</t>
  </si>
  <si>
    <t>FNs hållbarhetsmål</t>
  </si>
  <si>
    <t>Grundförutsättningar:</t>
  </si>
  <si>
    <t>Personalkostnader doktorander (hämtas ovanifrån)</t>
  </si>
  <si>
    <t>Personalkostnader övrig personal (hämtas ovanifrån)</t>
  </si>
  <si>
    <t>Tot inkl LKP</t>
  </si>
  <si>
    <t>Kommentar:</t>
  </si>
  <si>
    <t>Totala godkända kostnader</t>
  </si>
  <si>
    <t>Totala verkliga kostnader</t>
  </si>
  <si>
    <t xml:space="preserve">Sammanställning kostnader </t>
  </si>
  <si>
    <t>Summa:</t>
  </si>
  <si>
    <t>Projektfinansiering</t>
  </si>
  <si>
    <t xml:space="preserve">Namnförtydligande </t>
  </si>
  <si>
    <t xml:space="preserve">Påslag LKP </t>
  </si>
  <si>
    <t>Beviljade indirekta kostnader från finansiär</t>
  </si>
  <si>
    <t xml:space="preserve">Godkända indirekta kostnader </t>
  </si>
  <si>
    <t>Avskrivningar (se kommentarstext för beskrivning)</t>
  </si>
  <si>
    <t>Återstår att samfinansiera med egna fofu-medel</t>
  </si>
  <si>
    <t xml:space="preserve">Instruktioner. Fyll endast i färgade fält. </t>
  </si>
  <si>
    <t xml:space="preserve">2. Fyll i Projektfakta. Denna budgetmall avser projektledarens institutions del av projektet. </t>
  </si>
  <si>
    <t>Ev. samfinansiering från KTH för EU-projekt</t>
  </si>
  <si>
    <t>Pär Jönsson</t>
  </si>
  <si>
    <t>Annika Borgenstam</t>
  </si>
  <si>
    <t>Projektledarens (på KTH) E-signatur</t>
  </si>
  <si>
    <t>GRUNDDATA</t>
  </si>
  <si>
    <t>ENHET</t>
  </si>
  <si>
    <t>Enhetsnamn</t>
  </si>
  <si>
    <t>Lönekostnader</t>
  </si>
  <si>
    <t>År 2024</t>
  </si>
  <si>
    <t>År 2025</t>
  </si>
  <si>
    <t>År 2026</t>
  </si>
  <si>
    <t>LKP</t>
  </si>
  <si>
    <t>Löneökning från oktober</t>
  </si>
  <si>
    <t>Indirekta kostnader</t>
  </si>
  <si>
    <t>TB</t>
  </si>
  <si>
    <t>Lokaler</t>
  </si>
  <si>
    <t>Verksamhetsgren</t>
  </si>
  <si>
    <t>MEA Industriell ekonomi, Administration</t>
  </si>
  <si>
    <t>MEB Administration</t>
  </si>
  <si>
    <t>MEC Institutionsövergripande</t>
  </si>
  <si>
    <t>MEEA Industriell marknadsföring &amp; entreprenörskap</t>
  </si>
  <si>
    <t>MEW Redovisning, Finansiering &amp; Förändring</t>
  </si>
  <si>
    <t>MEY Management &amp; Teknologi</t>
  </si>
  <si>
    <t>MEZ Hållbarhet,  Industriell dynamik &amp; entrepenörskap</t>
  </si>
  <si>
    <t>MFA Gemensam verksamhet</t>
  </si>
  <si>
    <t>MFB MMK GRU</t>
  </si>
  <si>
    <t>MFC Mekatronik</t>
  </si>
  <si>
    <t>MFCK ICES</t>
  </si>
  <si>
    <t>MFCL TECoSA</t>
  </si>
  <si>
    <t>MFD Förbränningsmotorteknik</t>
  </si>
  <si>
    <t>MFE System- &amp; komponentdesign</t>
  </si>
  <si>
    <t>MFEE SKD GRU</t>
  </si>
  <si>
    <t>MFG Integrerad produktutveckling</t>
  </si>
  <si>
    <t>MFGG Produkt- &amp; tjänstedesign</t>
  </si>
  <si>
    <t>MFYA CCGEx Competence centre for gas exchange</t>
  </si>
  <si>
    <t>MFYB ITRL</t>
  </si>
  <si>
    <t>MJCM KTH Live In Lab</t>
  </si>
  <si>
    <t>MJE Energiteknik</t>
  </si>
  <si>
    <t>MJEA EGI GRU</t>
  </si>
  <si>
    <t>MJEB ETT TILLÄMPAD TERMODYNAMIK &amp; KYLTEKNIK</t>
  </si>
  <si>
    <t>MJEC EKV KRAFT- &amp; VÄRMETEKNOLOGI</t>
  </si>
  <si>
    <t>MJEE EGI GEMENSAM VERKSAMHET</t>
  </si>
  <si>
    <t>MJEM Energy Systems/Energisystem</t>
  </si>
  <si>
    <t>MLA Gemensam verksamhet</t>
  </si>
  <si>
    <t>MOA Administration</t>
  </si>
  <si>
    <t>MOB Lärande i STEM</t>
  </si>
  <si>
    <t>MOD Digital Lärande</t>
  </si>
  <si>
    <t>MOE Språk och kommunikation</t>
  </si>
  <si>
    <t>MOG Vetenskapens hus</t>
  </si>
  <si>
    <t>MOI KLUSTER</t>
  </si>
  <si>
    <t>MVA Administration Materialvetenskap</t>
  </si>
  <si>
    <t>MVB Utbildning Materialvetenskap</t>
  </si>
  <si>
    <t>MVD Enheten för processer</t>
  </si>
  <si>
    <t>MVE Enheten för strukturer</t>
  </si>
  <si>
    <t>MVF Enheten för egenskaper</t>
  </si>
  <si>
    <t>MVYB CeXS</t>
  </si>
  <si>
    <t>MVYC MMD</t>
  </si>
  <si>
    <t>1 Grundutbildning</t>
  </si>
  <si>
    <t>2 Uppdragsutbildning</t>
  </si>
  <si>
    <t>21 Beställd utbildning</t>
  </si>
  <si>
    <t>3 Forskning / forskarutbildning</t>
  </si>
  <si>
    <t>4 Uppdragsforskning</t>
  </si>
  <si>
    <t>3. Välj Grundförutsättningar</t>
  </si>
  <si>
    <t>4. Fyll i planerad personal. Personalkostnaden flyttas sedan utomatiskt ned till sammanställningen av kostnader.</t>
  </si>
  <si>
    <t>5. Fyll i övriga kostnader</t>
  </si>
  <si>
    <t xml:space="preserve">6. Fyll i sökt /beviljat bidrag samt ev. samfinansiering från KTH vid EU-projekt. Ofast är det 20% för forskningsprojekt. </t>
  </si>
  <si>
    <t>7. Fyll i FN:s hållbarhetsmål</t>
  </si>
  <si>
    <t xml:space="preserve">10. Projektets godkännande av ansökan inhämtas av verksamhetscontroller enligt ITMs Ansöknings- och avtalsprocess. </t>
  </si>
  <si>
    <t xml:space="preserve">    Om inget annat beslutats bekostas ev. samfinansiering på rad 88 från projektledarens enhetsfofu-medel. </t>
  </si>
  <si>
    <t>9. Vid beviljad ansökan uppdateras budgetmallen av projektledaren med korrekt beviljad budget. Skicka budget tillsammans med avtal och övriga relevanta underlag till instututionens avtalsmail.</t>
  </si>
  <si>
    <t>avtal-indek@itm.kth.se</t>
  </si>
  <si>
    <t>avtal-les@itm.kth.se</t>
  </si>
  <si>
    <t>avtal-mmk@itm.kth.se</t>
  </si>
  <si>
    <t>avtal-mse@itm.kth.se</t>
  </si>
  <si>
    <t>avtal-egi@itm.kth.se</t>
  </si>
  <si>
    <t>MMK</t>
  </si>
  <si>
    <t>INDEK</t>
  </si>
  <si>
    <t>EGI</t>
  </si>
  <si>
    <t>LÄRANDE</t>
  </si>
  <si>
    <t>MSE</t>
  </si>
  <si>
    <t>Indek</t>
  </si>
  <si>
    <t>Lärande</t>
  </si>
  <si>
    <t>9 Stöd</t>
  </si>
  <si>
    <t>Enhet</t>
  </si>
  <si>
    <t>Visa mailadresser</t>
  </si>
  <si>
    <t>-</t>
  </si>
  <si>
    <t>8. Innan ansökan skickas till finansiär ska den godkännas enligt delegationsordning. Skicka budget tillsammans med resten av ansökan till institutionens avtalsmail.</t>
  </si>
  <si>
    <t>Triggrar OH</t>
  </si>
  <si>
    <t>Lokaler:</t>
  </si>
  <si>
    <t>År 2027</t>
  </si>
  <si>
    <t>Personmånad per år</t>
  </si>
  <si>
    <t>1. Välj om budgeten ska beräknas med lön i procentsats (flik Version 1) eller lön i personmånader (flik Version 2)</t>
  </si>
  <si>
    <t>1. Ingen fattigdom</t>
  </si>
  <si>
    <t>2. Ingen hunger</t>
  </si>
  <si>
    <t>3. God hälsa och välbefinnande</t>
  </si>
  <si>
    <t>4. God utbildning</t>
  </si>
  <si>
    <t>5. Jämställdhet</t>
  </si>
  <si>
    <t>6. Rent vatten och sanitet för alla</t>
  </si>
  <si>
    <t>7. Hållbar energi för alla</t>
  </si>
  <si>
    <t>8. Anständiga arbetsvillkor och ekonomisk tillväxt</t>
  </si>
  <si>
    <t>9. Hållbar industri, innovationer och infrastruktur</t>
  </si>
  <si>
    <t>10. Minskad ojämlikhet</t>
  </si>
  <si>
    <t>11. Hållbara städer och samhällen</t>
  </si>
  <si>
    <t>12. Hållbar konsumtion och produktion</t>
  </si>
  <si>
    <t>13. Bekämpa klimatförändringarna</t>
  </si>
  <si>
    <t>14. Hav och marina resurser</t>
  </si>
  <si>
    <t>15. Ekosystem och biologisk mångfald</t>
  </si>
  <si>
    <t>16. Fredliga och inkluderande samhällen</t>
  </si>
  <si>
    <t>17. Genomförande och globalt partnerskap</t>
  </si>
  <si>
    <t>fdsfaf</t>
  </si>
  <si>
    <t xml:space="preserve">Datum när ansökan skickas in </t>
  </si>
  <si>
    <t>Datum när ev. kontrakt mottagits</t>
  </si>
  <si>
    <t>Lärandet</t>
  </si>
  <si>
    <t>ITM</t>
  </si>
  <si>
    <t>MA ITM Industriell Teknik och Management</t>
  </si>
  <si>
    <t>avtal@itm.kth.se</t>
  </si>
  <si>
    <t>Ev. program</t>
  </si>
  <si>
    <t>MJCC Climate Action Centre</t>
  </si>
  <si>
    <t>IPU</t>
  </si>
  <si>
    <t>avtal-ipu@itm.kth.se</t>
  </si>
  <si>
    <t>År 2028</t>
  </si>
  <si>
    <t>År 2029</t>
  </si>
  <si>
    <t>MLG Övergripande Campus Stockholm</t>
  </si>
  <si>
    <t>MLGA Tillverkning och mätsystem</t>
  </si>
  <si>
    <t>MLGC XPRES</t>
  </si>
  <si>
    <t>MLGD DMMS</t>
  </si>
  <si>
    <t>MLH Övergripande Campus Södertälje</t>
  </si>
  <si>
    <t>MLHA Processledning &amp; Hållbar produktion</t>
  </si>
  <si>
    <t>MLHB Avancerat underhållssystem &amp; produktionslogistik</t>
  </si>
  <si>
    <t>MLHC Leancentrum</t>
  </si>
  <si>
    <t>MFAA Prototypverkstan</t>
  </si>
  <si>
    <t>MLGB Industriella produktionssysstem</t>
  </si>
  <si>
    <t>MLGE GRU Stockholm</t>
  </si>
  <si>
    <t>MLHD GRU Södertälje</t>
  </si>
  <si>
    <t>MJCK Centra DIG-IT lab</t>
  </si>
  <si>
    <t>MVC Hultgren Laboratory</t>
  </si>
  <si>
    <t>MVYD NEXT</t>
  </si>
  <si>
    <t>x</t>
  </si>
  <si>
    <t>triggrar</t>
  </si>
  <si>
    <t>MJCK Centra DIG-IT Lab</t>
  </si>
  <si>
    <t>MLGB Industriella produktionssystem</t>
  </si>
  <si>
    <t>Projektbudget ansökan / beviljat kontrakt ITM 2024</t>
  </si>
  <si>
    <t>uppdaterad 2024-05-06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</si>
</sst>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 _k_r_-;\-* #,##0.00\ _k_r_-;_-* &quot;-&quot;??\ _k_r_-;_-@_-"/>
    <numFmt numFmtId="165" formatCode="#,##0.00_ ;[Red]\-#,##0.00\ "/>
    <numFmt numFmtId="166" formatCode="#,##0_ ;[Red]\-#,##0\ "/>
    <numFmt numFmtId="167" formatCode="yyyymm"/>
    <numFmt numFmtId="168" formatCode="_-* #,##0_-;\-* #,##0_-;_-* &quot;-&quot;??_-;_-@_-"/>
    <numFmt numFmtId="169" formatCode="0.0"/>
    <numFmt numFmtId="170" formatCode="0.0000"/>
  </numFmts>
  <fonts count="78"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1"/>
      <name val="Arial"/>
      <family val="2"/>
    </font>
    <font>
      <b/>
      <sz val="11"/>
      <name val="Arial"/>
      <family val="2"/>
    </font>
    <font>
      <sz val="9"/>
      <color indexed="81"/>
      <name val="Tahoma"/>
      <family val="2"/>
    </font>
    <font>
      <sz val="10"/>
      <name val="Arial"/>
      <family val="2"/>
    </font>
    <font>
      <sz val="9"/>
      <name val="Verdana"/>
      <family val="2"/>
    </font>
    <font>
      <b/>
      <sz val="9"/>
      <color indexed="81"/>
      <name val="Tahoma"/>
      <family val="2"/>
    </font>
    <font>
      <sz val="11"/>
      <color theme="1"/>
      <name val="Calibri"/>
      <family val="2"/>
      <scheme val="minor"/>
    </font>
    <font>
      <u/>
      <sz val="11"/>
      <color theme="10"/>
      <name val="Calibri"/>
      <family val="2"/>
      <scheme val="minor"/>
    </font>
    <font>
      <b/>
      <sz val="11"/>
      <color theme="1"/>
      <name val="Calibri"/>
      <family val="2"/>
      <scheme val="minor"/>
    </font>
    <font>
      <sz val="11"/>
      <color rgb="FFFF0000"/>
      <name val="Calibri"/>
      <family val="2"/>
      <scheme val="minor"/>
    </font>
    <font>
      <sz val="10"/>
      <color theme="1"/>
      <name val="Times New Roman"/>
      <family val="1"/>
    </font>
    <font>
      <b/>
      <sz val="11"/>
      <color theme="1"/>
      <name val="Times New Roman"/>
      <family val="1"/>
    </font>
    <font>
      <sz val="12"/>
      <color theme="1"/>
      <name val="Times New Roman"/>
      <family val="1"/>
    </font>
    <font>
      <b/>
      <sz val="10"/>
      <color theme="1"/>
      <name val="Verdana"/>
      <family val="2"/>
    </font>
    <font>
      <sz val="9"/>
      <color theme="1"/>
      <name val="Times New Roman"/>
      <family val="1"/>
    </font>
    <font>
      <sz val="9"/>
      <color theme="1" tint="0.24994659260841701"/>
      <name val="Times New Roman"/>
      <family val="1"/>
    </font>
    <font>
      <sz val="9"/>
      <color theme="1"/>
      <name val="Verdana"/>
      <family val="2"/>
    </font>
    <font>
      <sz val="8"/>
      <color theme="1"/>
      <name val="Calibri"/>
      <family val="2"/>
      <scheme val="minor"/>
    </font>
    <font>
      <sz val="8"/>
      <color theme="2" tint="-0.249977111117893"/>
      <name val="Calibri"/>
      <family val="2"/>
      <scheme val="minor"/>
    </font>
    <font>
      <b/>
      <sz val="18"/>
      <color rgb="FF0070C0"/>
      <name val="Arial"/>
      <family val="2"/>
    </font>
    <font>
      <sz val="11"/>
      <color theme="2" tint="-0.249977111117893"/>
      <name val="Calibri"/>
      <family val="2"/>
      <scheme val="minor"/>
    </font>
    <font>
      <b/>
      <sz val="11"/>
      <color theme="2" tint="-0.249977111117893"/>
      <name val="Calibri"/>
      <family val="2"/>
      <scheme val="minor"/>
    </font>
    <font>
      <b/>
      <sz val="11"/>
      <color rgb="FFFF0000"/>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b/>
      <sz val="16"/>
      <name val="Calibri"/>
      <family val="2"/>
      <scheme val="minor"/>
    </font>
    <font>
      <b/>
      <sz val="11"/>
      <color theme="1"/>
      <name val="Arial"/>
      <family val="2"/>
    </font>
    <font>
      <b/>
      <sz val="8"/>
      <color rgb="FF0070C0"/>
      <name val="Arial"/>
      <family val="2"/>
    </font>
    <font>
      <sz val="10"/>
      <color theme="1"/>
      <name val="Calibri"/>
      <family val="2"/>
      <scheme val="minor"/>
    </font>
    <font>
      <sz val="10"/>
      <color theme="2" tint="-0.249977111117893"/>
      <name val="Calibri"/>
      <family val="2"/>
      <scheme val="minor"/>
    </font>
    <font>
      <sz val="10"/>
      <color theme="0"/>
      <name val="Times New Roman"/>
      <family val="1"/>
    </font>
    <font>
      <sz val="4"/>
      <color theme="1"/>
      <name val="Times New Roman"/>
      <family val="1"/>
    </font>
    <font>
      <b/>
      <sz val="11"/>
      <color theme="2" tint="-9.9978637043366805E-2"/>
      <name val="Calibri"/>
      <family val="2"/>
      <scheme val="minor"/>
    </font>
    <font>
      <sz val="11"/>
      <name val="Calibri"/>
      <family val="2"/>
      <scheme val="minor"/>
    </font>
    <font>
      <b/>
      <sz val="16"/>
      <color theme="1"/>
      <name val="Calibri"/>
      <family val="2"/>
      <scheme val="minor"/>
    </font>
    <font>
      <b/>
      <sz val="11"/>
      <color rgb="FFC00000"/>
      <name val="Calibri"/>
      <family val="2"/>
      <scheme val="minor"/>
    </font>
    <font>
      <b/>
      <sz val="12"/>
      <color theme="4"/>
      <name val="Calibri"/>
      <family val="2"/>
      <scheme val="minor"/>
    </font>
    <font>
      <b/>
      <i/>
      <sz val="11"/>
      <color theme="1"/>
      <name val="Calibri"/>
      <family val="2"/>
      <scheme val="minor"/>
    </font>
    <font>
      <sz val="11"/>
      <color theme="2" tint="-9.9978637043366805E-2"/>
      <name val="Calibri"/>
      <family val="2"/>
      <scheme val="minor"/>
    </font>
    <font>
      <i/>
      <sz val="8"/>
      <color theme="1"/>
      <name val="Calibri"/>
      <family val="2"/>
      <scheme val="minor"/>
    </font>
    <font>
      <i/>
      <sz val="10"/>
      <color theme="1"/>
      <name val="Calibri"/>
      <family val="2"/>
      <scheme val="minor"/>
    </font>
    <font>
      <b/>
      <sz val="10"/>
      <color theme="1"/>
      <name val="Arial"/>
      <family val="2"/>
    </font>
    <font>
      <b/>
      <sz val="18"/>
      <color theme="1"/>
      <name val="Arial"/>
      <family val="2"/>
    </font>
    <font>
      <sz val="11"/>
      <color theme="3" tint="0.39997558519241921"/>
      <name val="Calibri"/>
      <family val="2"/>
      <scheme val="minor"/>
    </font>
    <font>
      <b/>
      <sz val="18"/>
      <color rgb="FF0070C0"/>
      <name val="Calibri"/>
      <family val="2"/>
    </font>
    <font>
      <sz val="11"/>
      <color theme="1"/>
      <name val="Calibri"/>
      <family val="2"/>
    </font>
    <font>
      <b/>
      <sz val="11"/>
      <color theme="1"/>
      <name val="Calibri"/>
      <family val="2"/>
    </font>
    <font>
      <sz val="11"/>
      <color theme="1"/>
      <name val="Bookman Old Style"/>
      <family val="1"/>
    </font>
    <font>
      <i/>
      <u/>
      <sz val="11"/>
      <color theme="1"/>
      <name val="Calibri"/>
      <family val="2"/>
    </font>
    <font>
      <sz val="7"/>
      <color theme="1"/>
      <name val="Verdana"/>
      <family val="2"/>
    </font>
    <font>
      <i/>
      <sz val="10"/>
      <color theme="1"/>
      <name val="Arial"/>
      <family val="2"/>
    </font>
    <font>
      <sz val="10"/>
      <color theme="1"/>
      <name val="Arial"/>
      <family val="2"/>
    </font>
    <font>
      <sz val="22"/>
      <color rgb="FFFF0000"/>
      <name val="Times New Roman"/>
      <family val="1"/>
    </font>
    <font>
      <b/>
      <sz val="12"/>
      <color rgb="FF0070C0"/>
      <name val="Arial"/>
      <family val="2"/>
    </font>
    <font>
      <u/>
      <sz val="10"/>
      <color theme="10"/>
      <name val="Arial"/>
      <family val="2"/>
    </font>
    <font>
      <b/>
      <sz val="10"/>
      <color rgb="FFFF0000"/>
      <name val="Arial"/>
      <family val="2"/>
    </font>
    <font>
      <sz val="10"/>
      <color rgb="FFFF0000"/>
      <name val="Arial"/>
      <family val="2"/>
    </font>
    <font>
      <sz val="13"/>
      <name val="Times New Roman"/>
      <family val="1"/>
    </font>
    <font>
      <sz val="10"/>
      <name val="Times New Roman"/>
      <family val="1"/>
    </font>
    <font>
      <sz val="10"/>
      <color indexed="12"/>
      <name val="Times New Roman"/>
      <family val="1"/>
    </font>
    <font>
      <sz val="9"/>
      <color rgb="FFFF0000"/>
      <name val="Calibri"/>
      <family val="2"/>
      <scheme val="minor"/>
    </font>
    <font>
      <b/>
      <sz val="14"/>
      <color rgb="FFFF0000"/>
      <name val="Calibri"/>
      <family val="2"/>
      <scheme val="minor"/>
    </font>
    <font>
      <b/>
      <sz val="9"/>
      <name val="Calibri"/>
      <family val="2"/>
      <scheme val="minor"/>
    </font>
    <font>
      <sz val="9"/>
      <name val="Calibri"/>
      <family val="2"/>
      <scheme val="minor"/>
    </font>
    <font>
      <sz val="12"/>
      <color theme="1"/>
      <name val="Arial"/>
      <family val="2"/>
    </font>
  </fonts>
  <fills count="9">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indexed="43"/>
        <bgColor indexed="64"/>
      </patternFill>
    </fill>
  </fills>
  <borders count="40">
    <border>
      <left/>
      <right/>
      <top/>
      <bottom/>
      <diagonal/>
    </border>
    <border>
      <left/>
      <right/>
      <top/>
      <bottom style="hair">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bottom style="medium">
        <color rgb="FF0070C0"/>
      </bottom>
      <diagonal/>
    </border>
    <border>
      <left style="thin">
        <color theme="1" tint="0.499984740745262"/>
      </left>
      <right style="thin">
        <color theme="1" tint="0.499984740745262"/>
      </right>
      <top/>
      <bottom style="thin">
        <color theme="1" tint="0.499984740745262"/>
      </bottom>
      <diagonal/>
    </border>
    <border>
      <left style="thick">
        <color theme="3" tint="0.39997558519241921"/>
      </left>
      <right style="thick">
        <color theme="3" tint="0.39997558519241921"/>
      </right>
      <top style="thick">
        <color theme="3" tint="0.39997558519241921"/>
      </top>
      <bottom/>
      <diagonal/>
    </border>
    <border>
      <left style="thick">
        <color theme="3" tint="0.39997558519241921"/>
      </left>
      <right style="thick">
        <color theme="3" tint="0.39997558519241921"/>
      </right>
      <top/>
      <bottom/>
      <diagonal/>
    </border>
    <border>
      <left style="thick">
        <color theme="3" tint="0.39997558519241921"/>
      </left>
      <right style="thick">
        <color theme="3" tint="0.39997558519241921"/>
      </right>
      <top style="thick">
        <color theme="3" tint="0.39997558519241921"/>
      </top>
      <bottom style="thick">
        <color theme="3" tint="0.39997558519241921"/>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medium">
        <color theme="3" tint="0.39997558519241921"/>
      </left>
      <right style="medium">
        <color theme="3" tint="0.39997558519241921"/>
      </right>
      <top style="medium">
        <color theme="3" tint="0.39997558519241921"/>
      </top>
      <bottom/>
      <diagonal/>
    </border>
    <border>
      <left style="medium">
        <color theme="3" tint="0.39997558519241921"/>
      </left>
      <right style="medium">
        <color theme="3" tint="0.39997558519241921"/>
      </right>
      <top/>
      <bottom/>
      <diagonal/>
    </border>
    <border>
      <left style="medium">
        <color theme="3" tint="0.39997558519241921"/>
      </left>
      <right style="medium">
        <color theme="3" tint="0.39997558519241921"/>
      </right>
      <top/>
      <bottom style="medium">
        <color theme="3" tint="0.39997558519241921"/>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thin">
        <color theme="1" tint="0.499984740745262"/>
      </left>
      <right/>
      <top/>
      <bottom style="thin">
        <color theme="1" tint="0.499984740745262"/>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1" tint="0.499984740745262"/>
      </left>
      <right style="thin">
        <color theme="1" tint="0.499984740745262"/>
      </right>
      <top/>
      <bottom/>
      <diagonal/>
    </border>
    <border>
      <left style="thin">
        <color theme="1" tint="0.499984740745262"/>
      </left>
      <right/>
      <top/>
      <bottom/>
      <diagonal/>
    </border>
    <border>
      <left/>
      <right style="thin">
        <color theme="1" tint="0.499984740745262"/>
      </right>
      <top/>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0" fontId="19" fillId="0" borderId="0" applyNumberFormat="0" applyFill="0" applyBorder="0" applyAlignment="0" applyProtection="0"/>
    <xf numFmtId="0" fontId="18" fillId="0" borderId="0"/>
    <xf numFmtId="9" fontId="64" fillId="0" borderId="0" applyFont="0" applyFill="0" applyBorder="0" applyAlignment="0" applyProtection="0"/>
    <xf numFmtId="43" fontId="64" fillId="0" borderId="0" applyFont="0" applyFill="0" applyBorder="0" applyAlignment="0" applyProtection="0"/>
    <xf numFmtId="0" fontId="67" fillId="0" borderId="0" applyNumberFormat="0" applyFill="0" applyBorder="0" applyAlignment="0" applyProtection="0"/>
  </cellStyleXfs>
  <cellXfs count="511">
    <xf numFmtId="0" fontId="0" fillId="0" borderId="0" xfId="0"/>
    <xf numFmtId="0" fontId="22" fillId="0" borderId="0" xfId="0" applyFont="1" applyAlignment="1">
      <alignment horizontal="left" vertical="top"/>
    </xf>
    <xf numFmtId="0" fontId="23" fillId="0" borderId="0" xfId="0" applyFont="1" applyAlignment="1">
      <alignment horizontal="left" vertical="top"/>
    </xf>
    <xf numFmtId="0" fontId="24" fillId="0" borderId="0" xfId="0" applyFont="1" applyAlignment="1">
      <alignment horizontal="left" vertical="top"/>
    </xf>
    <xf numFmtId="0" fontId="25" fillId="0" borderId="0" xfId="0" applyFont="1" applyAlignment="1">
      <alignment horizontal="left" vertical="top"/>
    </xf>
    <xf numFmtId="0" fontId="26" fillId="0" borderId="0" xfId="0" applyFont="1" applyAlignment="1">
      <alignment horizontal="left" vertical="top"/>
    </xf>
    <xf numFmtId="0" fontId="22" fillId="0" borderId="0" xfId="0" applyFont="1" applyAlignment="1">
      <alignment horizontal="left" vertical="top" indent="1"/>
    </xf>
    <xf numFmtId="0" fontId="24" fillId="0" borderId="0" xfId="0" applyFont="1" applyAlignment="1">
      <alignment horizontal="left" vertical="top" indent="1"/>
    </xf>
    <xf numFmtId="14" fontId="22" fillId="0" borderId="0" xfId="0" applyNumberFormat="1" applyFont="1" applyAlignment="1">
      <alignment horizontal="left" vertical="top" indent="1"/>
    </xf>
    <xf numFmtId="14" fontId="24" fillId="0" borderId="0" xfId="0" applyNumberFormat="1" applyFont="1" applyAlignment="1">
      <alignment horizontal="left" vertical="top" indent="1"/>
    </xf>
    <xf numFmtId="0" fontId="22" fillId="0" borderId="0" xfId="0" applyFont="1" applyFill="1" applyAlignment="1">
      <alignment horizontal="left" vertical="top"/>
    </xf>
    <xf numFmtId="0" fontId="22" fillId="0" borderId="0" xfId="0" applyFont="1" applyFill="1" applyAlignment="1">
      <alignment horizontal="left" vertical="top" indent="1"/>
    </xf>
    <xf numFmtId="0" fontId="27" fillId="0" borderId="14" xfId="0" applyFont="1" applyBorder="1" applyAlignment="1">
      <alignment horizontal="left" vertical="top" indent="1"/>
    </xf>
    <xf numFmtId="0" fontId="22" fillId="0" borderId="1" xfId="0" applyFont="1" applyBorder="1" applyAlignment="1">
      <alignment horizontal="left" vertical="center"/>
    </xf>
    <xf numFmtId="14" fontId="28" fillId="0" borderId="1" xfId="0" applyNumberFormat="1" applyFont="1" applyBorder="1" applyAlignment="1">
      <alignment horizontal="left" vertical="center"/>
    </xf>
    <xf numFmtId="0" fontId="29" fillId="0" borderId="0" xfId="2" applyFont="1" applyBorder="1"/>
    <xf numFmtId="0" fontId="18" fillId="0" borderId="0" xfId="2"/>
    <xf numFmtId="0" fontId="30" fillId="0" borderId="0" xfId="2" applyFont="1" applyBorder="1"/>
    <xf numFmtId="165" fontId="29" fillId="0" borderId="0" xfId="2" applyNumberFormat="1" applyFont="1" applyBorder="1"/>
    <xf numFmtId="0" fontId="31" fillId="0" borderId="0" xfId="2" applyFont="1" applyBorder="1"/>
    <xf numFmtId="10" fontId="29" fillId="0" borderId="0" xfId="2" applyNumberFormat="1" applyFont="1" applyBorder="1"/>
    <xf numFmtId="0" fontId="30" fillId="0" borderId="15" xfId="2" applyFont="1" applyBorder="1"/>
    <xf numFmtId="0" fontId="29" fillId="0" borderId="15" xfId="2" applyFont="1" applyBorder="1"/>
    <xf numFmtId="0" fontId="29" fillId="0" borderId="15" xfId="2" applyNumberFormat="1" applyFont="1" applyBorder="1" applyAlignment="1">
      <alignment horizontal="center"/>
    </xf>
    <xf numFmtId="10" fontId="29" fillId="0" borderId="15" xfId="2" applyNumberFormat="1" applyFont="1" applyBorder="1"/>
    <xf numFmtId="0" fontId="18" fillId="0" borderId="0" xfId="2" applyFont="1" applyBorder="1"/>
    <xf numFmtId="0" fontId="32" fillId="0" borderId="0" xfId="2" applyFont="1" applyBorder="1"/>
    <xf numFmtId="165" fontId="18" fillId="0" borderId="0" xfId="2" applyNumberFormat="1" applyFont="1" applyBorder="1"/>
    <xf numFmtId="10" fontId="18" fillId="0" borderId="0" xfId="2" applyNumberFormat="1" applyFont="1" applyBorder="1"/>
    <xf numFmtId="0" fontId="33" fillId="0" borderId="0" xfId="2" applyFont="1" applyBorder="1"/>
    <xf numFmtId="0" fontId="20" fillId="0" borderId="0" xfId="2" applyFont="1" applyBorder="1"/>
    <xf numFmtId="165" fontId="20" fillId="0" borderId="0" xfId="2" applyNumberFormat="1" applyFont="1" applyFill="1" applyBorder="1" applyAlignment="1">
      <alignment horizontal="right"/>
    </xf>
    <xf numFmtId="165" fontId="20" fillId="0" borderId="0" xfId="2" applyNumberFormat="1" applyFont="1" applyFill="1" applyBorder="1"/>
    <xf numFmtId="10" fontId="18" fillId="0" borderId="0" xfId="2" applyNumberFormat="1" applyFont="1" applyBorder="1" applyAlignment="1">
      <alignment horizontal="right"/>
    </xf>
    <xf numFmtId="166" fontId="18" fillId="0" borderId="0" xfId="2" applyNumberFormat="1" applyFont="1" applyFill="1" applyBorder="1" applyProtection="1"/>
    <xf numFmtId="166" fontId="18" fillId="0" borderId="0" xfId="2" applyNumberFormat="1" applyFont="1" applyBorder="1"/>
    <xf numFmtId="0" fontId="34" fillId="0" borderId="0" xfId="2" applyFont="1" applyBorder="1"/>
    <xf numFmtId="0" fontId="18" fillId="0" borderId="2" xfId="2" applyFont="1" applyBorder="1"/>
    <xf numFmtId="166" fontId="20" fillId="2" borderId="0" xfId="2" applyNumberFormat="1" applyFont="1" applyFill="1" applyBorder="1" applyProtection="1"/>
    <xf numFmtId="166" fontId="18" fillId="0" borderId="0" xfId="2" applyNumberFormat="1" applyFont="1" applyFill="1" applyBorder="1" applyProtection="1">
      <protection locked="0"/>
    </xf>
    <xf numFmtId="0" fontId="31" fillId="0" borderId="0" xfId="2" applyFont="1" applyProtection="1"/>
    <xf numFmtId="0" fontId="18" fillId="0" borderId="0" xfId="2" applyProtection="1"/>
    <xf numFmtId="0" fontId="35" fillId="0" borderId="0" xfId="2" applyFont="1" applyProtection="1"/>
    <xf numFmtId="165" fontId="35" fillId="0" borderId="0" xfId="2" applyNumberFormat="1" applyFont="1" applyProtection="1"/>
    <xf numFmtId="0" fontId="36" fillId="0" borderId="0" xfId="2" applyFont="1" applyProtection="1"/>
    <xf numFmtId="165" fontId="35" fillId="0" borderId="0" xfId="2" applyNumberFormat="1" applyFont="1" applyFill="1" applyProtection="1"/>
    <xf numFmtId="165" fontId="36" fillId="0" borderId="0" xfId="2" applyNumberFormat="1" applyFont="1" applyProtection="1"/>
    <xf numFmtId="165" fontId="36" fillId="0" borderId="0" xfId="2" applyNumberFormat="1" applyFont="1" applyAlignment="1" applyProtection="1">
      <alignment horizontal="right"/>
    </xf>
    <xf numFmtId="165" fontId="36" fillId="0" borderId="0" xfId="2" applyNumberFormat="1" applyFont="1" applyAlignment="1" applyProtection="1">
      <alignment horizontal="center"/>
    </xf>
    <xf numFmtId="165" fontId="36" fillId="0" borderId="0" xfId="2" applyNumberFormat="1" applyFont="1" applyFill="1" applyProtection="1">
      <protection locked="0"/>
    </xf>
    <xf numFmtId="0" fontId="31" fillId="0" borderId="0" xfId="2" applyFont="1" applyFill="1"/>
    <xf numFmtId="0" fontId="18" fillId="0" borderId="0" xfId="2" applyFill="1"/>
    <xf numFmtId="0" fontId="35" fillId="0" borderId="0" xfId="2" applyFont="1" applyFill="1" applyAlignment="1">
      <alignment horizontal="right"/>
    </xf>
    <xf numFmtId="0" fontId="11" fillId="0" borderId="0" xfId="2" applyFont="1" applyFill="1"/>
    <xf numFmtId="0" fontId="35" fillId="0" borderId="0" xfId="2" applyFont="1" applyFill="1" applyAlignment="1">
      <alignment horizontal="right" vertical="top"/>
    </xf>
    <xf numFmtId="0" fontId="18" fillId="0" borderId="0" xfId="2" applyFill="1" applyAlignment="1">
      <alignment horizontal="right" vertical="top"/>
    </xf>
    <xf numFmtId="0" fontId="18" fillId="0" borderId="0" xfId="2" applyFill="1" applyAlignment="1">
      <alignment vertical="top"/>
    </xf>
    <xf numFmtId="0" fontId="21" fillId="0" borderId="0" xfId="2" applyFont="1" applyFill="1" applyAlignment="1">
      <alignment horizontal="center"/>
    </xf>
    <xf numFmtId="0" fontId="38" fillId="0" borderId="5" xfId="2" applyFont="1" applyFill="1" applyBorder="1" applyAlignment="1">
      <alignment horizontal="right"/>
    </xf>
    <xf numFmtId="0" fontId="37" fillId="0" borderId="0" xfId="2" applyFont="1" applyFill="1" applyAlignment="1">
      <alignment horizontal="right"/>
    </xf>
    <xf numFmtId="0" fontId="21" fillId="0" borderId="0" xfId="2" applyFont="1" applyFill="1" applyAlignment="1">
      <alignment horizontal="center" vertical="top"/>
    </xf>
    <xf numFmtId="3" fontId="38" fillId="0" borderId="8" xfId="2" applyNumberFormat="1" applyFont="1" applyFill="1" applyBorder="1"/>
    <xf numFmtId="3" fontId="20" fillId="0" borderId="0" xfId="2" applyNumberFormat="1" applyFont="1" applyFill="1" applyAlignment="1">
      <alignment vertical="top"/>
    </xf>
    <xf numFmtId="0" fontId="32" fillId="0" borderId="15" xfId="2" applyFont="1" applyBorder="1"/>
    <xf numFmtId="0" fontId="18" fillId="0" borderId="15" xfId="2" applyFont="1" applyBorder="1"/>
    <xf numFmtId="0" fontId="18" fillId="0" borderId="15" xfId="2" applyNumberFormat="1" applyFont="1" applyBorder="1" applyAlignment="1">
      <alignment horizontal="center"/>
    </xf>
    <xf numFmtId="10" fontId="18" fillId="0" borderId="15" xfId="2" applyNumberFormat="1" applyFont="1" applyBorder="1"/>
    <xf numFmtId="0" fontId="39" fillId="0" borderId="0" xfId="2" applyFont="1" applyFill="1"/>
    <xf numFmtId="0" fontId="20" fillId="0" borderId="0" xfId="2" applyFont="1" applyFill="1" applyAlignment="1">
      <alignment horizontal="right"/>
    </xf>
    <xf numFmtId="0" fontId="18" fillId="0" borderId="0" xfId="2" applyFill="1" applyAlignment="1">
      <alignment horizontal="right"/>
    </xf>
    <xf numFmtId="0" fontId="18" fillId="0" borderId="0" xfId="2" applyFill="1" applyBorder="1"/>
    <xf numFmtId="0" fontId="20" fillId="0" borderId="0" xfId="2" applyFont="1" applyFill="1"/>
    <xf numFmtId="0" fontId="40" fillId="0" borderId="0" xfId="2" applyFont="1" applyFill="1" applyBorder="1"/>
    <xf numFmtId="0" fontId="18" fillId="4" borderId="0" xfId="2" applyFill="1" applyProtection="1">
      <protection locked="0"/>
    </xf>
    <xf numFmtId="0" fontId="34" fillId="0" borderId="0" xfId="2" applyFont="1" applyFill="1" applyAlignment="1">
      <alignment horizontal="right"/>
    </xf>
    <xf numFmtId="0" fontId="18" fillId="0" borderId="0" xfId="2" applyFont="1" applyFill="1" applyAlignment="1">
      <alignment horizontal="right"/>
    </xf>
    <xf numFmtId="3" fontId="18" fillId="0" borderId="0" xfId="2" applyNumberFormat="1" applyFont="1" applyFill="1" applyAlignment="1">
      <alignment horizontal="right"/>
    </xf>
    <xf numFmtId="3" fontId="18" fillId="0" borderId="4" xfId="2" applyNumberFormat="1" applyFont="1" applyFill="1" applyBorder="1" applyAlignment="1">
      <alignment horizontal="right"/>
    </xf>
    <xf numFmtId="0" fontId="29" fillId="0" borderId="0" xfId="2" applyFont="1"/>
    <xf numFmtId="165" fontId="29" fillId="0" borderId="0" xfId="2" applyNumberFormat="1" applyFont="1"/>
    <xf numFmtId="0" fontId="29" fillId="0" borderId="0" xfId="2" applyFont="1" applyAlignment="1">
      <alignment horizontal="right"/>
    </xf>
    <xf numFmtId="0" fontId="18" fillId="0" borderId="0" xfId="2" applyFont="1"/>
    <xf numFmtId="0" fontId="12" fillId="0" borderId="0" xfId="2" applyFont="1"/>
    <xf numFmtId="165" fontId="18" fillId="0" borderId="0" xfId="2" applyNumberFormat="1" applyFont="1"/>
    <xf numFmtId="49" fontId="12" fillId="0" borderId="0" xfId="2" applyNumberFormat="1" applyFont="1" applyAlignment="1">
      <alignment horizontal="right"/>
    </xf>
    <xf numFmtId="14" fontId="13" fillId="0" borderId="0" xfId="2" applyNumberFormat="1" applyFont="1" applyAlignment="1">
      <alignment horizontal="left"/>
    </xf>
    <xf numFmtId="0" fontId="18" fillId="0" borderId="0" xfId="2" applyNumberFormat="1" applyFont="1"/>
    <xf numFmtId="0" fontId="41" fillId="0" borderId="0" xfId="2" applyFont="1" applyBorder="1"/>
    <xf numFmtId="0" fontId="42" fillId="0" borderId="0" xfId="2" applyFont="1" applyBorder="1"/>
    <xf numFmtId="165" fontId="41" fillId="0" borderId="0" xfId="2" applyNumberFormat="1" applyFont="1" applyBorder="1"/>
    <xf numFmtId="10" fontId="41" fillId="0" borderId="0" xfId="2" applyNumberFormat="1" applyFont="1" applyBorder="1"/>
    <xf numFmtId="0" fontId="37" fillId="0" borderId="0" xfId="2" applyFont="1" applyBorder="1"/>
    <xf numFmtId="0" fontId="41" fillId="0" borderId="0" xfId="2" applyFont="1" applyBorder="1" applyAlignment="1">
      <alignment horizontal="left"/>
    </xf>
    <xf numFmtId="165" fontId="37" fillId="0" borderId="0" xfId="2" applyNumberFormat="1" applyFont="1" applyBorder="1"/>
    <xf numFmtId="14" fontId="41" fillId="0" borderId="0" xfId="2" applyNumberFormat="1" applyFont="1" applyBorder="1"/>
    <xf numFmtId="166" fontId="41" fillId="0" borderId="0" xfId="2" applyNumberFormat="1" applyFont="1" applyBorder="1"/>
    <xf numFmtId="10" fontId="41" fillId="0" borderId="0" xfId="2" applyNumberFormat="1" applyFont="1" applyBorder="1" applyAlignment="1">
      <alignment horizontal="right"/>
    </xf>
    <xf numFmtId="0" fontId="0" fillId="0" borderId="0" xfId="0" applyAlignment="1">
      <alignment horizontal="left"/>
    </xf>
    <xf numFmtId="22" fontId="0" fillId="0" borderId="0" xfId="0" applyNumberFormat="1" applyAlignment="1">
      <alignment horizontal="left"/>
    </xf>
    <xf numFmtId="0" fontId="15" fillId="0" borderId="0" xfId="0" applyFont="1"/>
    <xf numFmtId="0" fontId="0" fillId="0" borderId="0" xfId="0" applyAlignment="1">
      <alignment horizontal="right"/>
    </xf>
    <xf numFmtId="14" fontId="28" fillId="4" borderId="1" xfId="0" applyNumberFormat="1" applyFont="1" applyFill="1" applyBorder="1" applyAlignment="1" applyProtection="1">
      <alignment horizontal="left" vertical="center"/>
      <protection locked="0"/>
    </xf>
    <xf numFmtId="0" fontId="43" fillId="0" borderId="0" xfId="0" applyFont="1" applyAlignment="1">
      <alignment horizontal="left" vertical="top"/>
    </xf>
    <xf numFmtId="0" fontId="43" fillId="0" borderId="0" xfId="0" applyFont="1" applyAlignment="1">
      <alignment horizontal="left" vertical="top" indent="1"/>
    </xf>
    <xf numFmtId="14" fontId="44" fillId="0" borderId="0" xfId="0" applyNumberFormat="1" applyFont="1" applyAlignment="1">
      <alignment horizontal="left" vertical="top"/>
    </xf>
    <xf numFmtId="0" fontId="0" fillId="5" borderId="0" xfId="0" applyFont="1" applyFill="1" applyBorder="1"/>
    <xf numFmtId="14" fontId="41" fillId="0" borderId="0" xfId="2" applyNumberFormat="1" applyFont="1" applyBorder="1" applyAlignment="1">
      <alignment horizontal="left"/>
    </xf>
    <xf numFmtId="0" fontId="45" fillId="0" borderId="0" xfId="2" applyFont="1" applyBorder="1"/>
    <xf numFmtId="0" fontId="46" fillId="0" borderId="2" xfId="2" applyFont="1" applyBorder="1"/>
    <xf numFmtId="0" fontId="18" fillId="0" borderId="0" xfId="2" applyFont="1" applyBorder="1"/>
    <xf numFmtId="2" fontId="18" fillId="0" borderId="0" xfId="2" applyNumberFormat="1" applyFont="1" applyBorder="1"/>
    <xf numFmtId="2" fontId="0" fillId="0" borderId="0" xfId="0" applyNumberFormat="1"/>
    <xf numFmtId="166" fontId="18" fillId="4" borderId="0" xfId="2" applyNumberFormat="1" applyFill="1" applyProtection="1">
      <protection locked="0"/>
    </xf>
    <xf numFmtId="166" fontId="18" fillId="0" borderId="0" xfId="2" applyNumberFormat="1" applyFill="1"/>
    <xf numFmtId="165" fontId="35" fillId="0" borderId="3" xfId="2" applyNumberFormat="1" applyFont="1" applyFill="1" applyBorder="1" applyProtection="1">
      <protection locked="0"/>
    </xf>
    <xf numFmtId="165" fontId="35" fillId="0" borderId="4" xfId="2" applyNumberFormat="1" applyFont="1" applyFill="1" applyBorder="1" applyProtection="1">
      <protection locked="0"/>
    </xf>
    <xf numFmtId="0" fontId="21" fillId="0" borderId="0" xfId="0" applyFont="1"/>
    <xf numFmtId="0" fontId="48" fillId="0" borderId="0" xfId="0" applyFont="1" applyFill="1" applyBorder="1"/>
    <xf numFmtId="0" fontId="0" fillId="0" borderId="0" xfId="0" applyFill="1" applyBorder="1"/>
    <xf numFmtId="166" fontId="0" fillId="3" borderId="3" xfId="0" applyNumberFormat="1" applyFont="1" applyFill="1" applyBorder="1" applyProtection="1">
      <protection locked="0"/>
    </xf>
    <xf numFmtId="166" fontId="0" fillId="0" borderId="0" xfId="0" applyNumberFormat="1" applyFont="1" applyFill="1" applyBorder="1" applyProtection="1">
      <protection locked="0"/>
    </xf>
    <xf numFmtId="10" fontId="49" fillId="0" borderId="15" xfId="0" applyNumberFormat="1" applyFont="1" applyBorder="1"/>
    <xf numFmtId="10" fontId="29" fillId="0" borderId="15" xfId="0" applyNumberFormat="1" applyFont="1" applyBorder="1"/>
    <xf numFmtId="0" fontId="50" fillId="0" borderId="0" xfId="0" applyFont="1"/>
    <xf numFmtId="0" fontId="0" fillId="0" borderId="0" xfId="0" applyAlignment="1">
      <alignment vertical="center"/>
    </xf>
    <xf numFmtId="0" fontId="0" fillId="0" borderId="0" xfId="0" applyAlignment="1">
      <alignment horizontal="center" vertical="center" textRotation="69"/>
    </xf>
    <xf numFmtId="0" fontId="0" fillId="0" borderId="0" xfId="0" applyAlignment="1">
      <alignment horizontal="center" textRotation="69"/>
    </xf>
    <xf numFmtId="0" fontId="0" fillId="0" borderId="0" xfId="0" applyAlignment="1">
      <alignment horizontal="center" vertical="center"/>
    </xf>
    <xf numFmtId="0" fontId="0" fillId="0" borderId="0" xfId="0" applyAlignment="1">
      <alignment horizontal="center"/>
    </xf>
    <xf numFmtId="0" fontId="51" fillId="0" borderId="0" xfId="0" applyFont="1" applyFill="1"/>
    <xf numFmtId="0" fontId="20" fillId="0" borderId="3" xfId="0" applyFont="1" applyFill="1" applyBorder="1"/>
    <xf numFmtId="0" fontId="0" fillId="0" borderId="3" xfId="0" applyBorder="1" applyAlignment="1">
      <alignment horizontal="center" vertical="center"/>
    </xf>
    <xf numFmtId="0" fontId="0" fillId="0" borderId="3" xfId="0" applyBorder="1" applyAlignment="1">
      <alignment horizontal="center"/>
    </xf>
    <xf numFmtId="0" fontId="0" fillId="0" borderId="0" xfId="0" applyFill="1" applyBorder="1" applyAlignment="1">
      <alignment horizontal="center"/>
    </xf>
    <xf numFmtId="0" fontId="52" fillId="0" borderId="0" xfId="0" applyFont="1" applyFill="1" applyBorder="1"/>
    <xf numFmtId="0" fontId="0" fillId="0" borderId="0" xfId="0" applyFont="1"/>
    <xf numFmtId="0" fontId="20" fillId="0" borderId="0" xfId="0" applyFont="1"/>
    <xf numFmtId="0" fontId="12" fillId="0" borderId="0" xfId="0" applyFont="1"/>
    <xf numFmtId="0" fontId="20" fillId="0" borderId="0" xfId="0" applyFont="1" applyProtection="1"/>
    <xf numFmtId="0" fontId="0" fillId="0" borderId="0" xfId="0" applyProtection="1"/>
    <xf numFmtId="0" fontId="29" fillId="0" borderId="0" xfId="0" applyFont="1" applyProtection="1"/>
    <xf numFmtId="0" fontId="0" fillId="5" borderId="3" xfId="0" applyFill="1" applyBorder="1" applyAlignment="1" applyProtection="1">
      <alignment horizontal="left"/>
    </xf>
    <xf numFmtId="0" fontId="0" fillId="5" borderId="3" xfId="0" applyFill="1" applyBorder="1" applyAlignment="1" applyProtection="1">
      <alignment horizontal="right"/>
    </xf>
    <xf numFmtId="9" fontId="0" fillId="5" borderId="3" xfId="0" applyNumberFormat="1" applyFill="1" applyBorder="1" applyAlignment="1" applyProtection="1">
      <alignment horizontal="right"/>
    </xf>
    <xf numFmtId="10" fontId="53" fillId="0" borderId="0" xfId="0" applyNumberFormat="1" applyFont="1" applyAlignment="1" applyProtection="1">
      <alignment horizontal="right"/>
    </xf>
    <xf numFmtId="0" fontId="0" fillId="6" borderId="0" xfId="0" applyFill="1" applyAlignment="1" applyProtection="1">
      <alignment horizontal="right"/>
    </xf>
    <xf numFmtId="0" fontId="0" fillId="0" borderId="0" xfId="0" applyAlignment="1" applyProtection="1">
      <alignment horizontal="right"/>
    </xf>
    <xf numFmtId="0" fontId="0" fillId="0" borderId="0" xfId="0" applyAlignment="1" applyProtection="1">
      <alignment horizontal="right" wrapText="1"/>
    </xf>
    <xf numFmtId="10" fontId="53" fillId="0" borderId="0" xfId="0" applyNumberFormat="1" applyFont="1" applyAlignment="1" applyProtection="1">
      <alignment horizontal="right" wrapText="1"/>
    </xf>
    <xf numFmtId="0" fontId="41" fillId="0" borderId="0" xfId="0" applyFont="1" applyAlignment="1" applyProtection="1">
      <alignment horizontal="right" wrapText="1"/>
    </xf>
    <xf numFmtId="0" fontId="0" fillId="0" borderId="3" xfId="0" applyBorder="1" applyAlignment="1" applyProtection="1">
      <alignment horizontal="left"/>
    </xf>
    <xf numFmtId="0" fontId="0" fillId="0" borderId="3" xfId="0" applyBorder="1" applyProtection="1"/>
    <xf numFmtId="0" fontId="0" fillId="6" borderId="3" xfId="0" applyFill="1" applyBorder="1" applyProtection="1"/>
    <xf numFmtId="10" fontId="53" fillId="0" borderId="0" xfId="0" applyNumberFormat="1" applyFont="1" applyProtection="1"/>
    <xf numFmtId="10" fontId="0" fillId="0" borderId="0" xfId="0" applyNumberFormat="1" applyProtection="1"/>
    <xf numFmtId="0" fontId="0" fillId="0" borderId="3" xfId="0" applyFill="1" applyBorder="1" applyProtection="1"/>
    <xf numFmtId="0" fontId="0" fillId="0" borderId="0" xfId="0" applyAlignment="1" applyProtection="1">
      <alignment horizontal="left"/>
    </xf>
    <xf numFmtId="166" fontId="0" fillId="6" borderId="0" xfId="0" applyNumberFormat="1" applyFill="1" applyAlignment="1" applyProtection="1">
      <alignment horizontal="right"/>
    </xf>
    <xf numFmtId="0" fontId="20" fillId="0" borderId="0" xfId="2" applyFont="1" applyFill="1" applyProtection="1"/>
    <xf numFmtId="0" fontId="54" fillId="0" borderId="0" xfId="0" applyFont="1"/>
    <xf numFmtId="165" fontId="18" fillId="4" borderId="3" xfId="2" applyNumberFormat="1" applyFill="1" applyBorder="1" applyProtection="1">
      <protection locked="0"/>
    </xf>
    <xf numFmtId="165" fontId="0" fillId="0" borderId="0" xfId="0" applyNumberFormat="1"/>
    <xf numFmtId="0" fontId="54" fillId="0" borderId="0" xfId="0" applyFont="1" applyAlignment="1">
      <alignment horizontal="right"/>
    </xf>
    <xf numFmtId="0" fontId="55" fillId="0" borderId="5" xfId="0" applyFont="1" applyBorder="1" applyAlignment="1">
      <alignment horizontal="right"/>
    </xf>
    <xf numFmtId="0" fontId="0" fillId="0" borderId="8" xfId="0" applyBorder="1"/>
    <xf numFmtId="14" fontId="18" fillId="0" borderId="0" xfId="2" applyNumberFormat="1"/>
    <xf numFmtId="167" fontId="18" fillId="0" borderId="0" xfId="2" applyNumberFormat="1"/>
    <xf numFmtId="0" fontId="35" fillId="0" borderId="0" xfId="2" applyNumberFormat="1" applyFont="1" applyFill="1" applyAlignment="1">
      <alignment horizontal="right" vertical="top"/>
    </xf>
    <xf numFmtId="165" fontId="54" fillId="0" borderId="0" xfId="0" applyNumberFormat="1" applyFont="1" applyProtection="1">
      <protection locked="0"/>
    </xf>
    <xf numFmtId="165" fontId="54" fillId="0" borderId="9" xfId="0" applyNumberFormat="1" applyFont="1" applyBorder="1" applyProtection="1">
      <protection locked="0"/>
    </xf>
    <xf numFmtId="0" fontId="18" fillId="0" borderId="0" xfId="0" applyFont="1" applyFill="1" applyBorder="1"/>
    <xf numFmtId="0" fontId="18" fillId="0" borderId="2" xfId="0" applyFont="1" applyFill="1" applyBorder="1"/>
    <xf numFmtId="165" fontId="29" fillId="0" borderId="0" xfId="2" applyNumberFormat="1" applyFont="1" applyFill="1" applyBorder="1"/>
    <xf numFmtId="165" fontId="41" fillId="0" borderId="0" xfId="2" applyNumberFormat="1" applyFont="1" applyFill="1" applyBorder="1"/>
    <xf numFmtId="165" fontId="37" fillId="0" borderId="0" xfId="2" applyNumberFormat="1" applyFont="1" applyFill="1" applyBorder="1"/>
    <xf numFmtId="0" fontId="29" fillId="0" borderId="15" xfId="2" applyNumberFormat="1" applyFont="1" applyFill="1" applyBorder="1" applyAlignment="1">
      <alignment horizontal="center"/>
    </xf>
    <xf numFmtId="0" fontId="18" fillId="0" borderId="0" xfId="2" applyFont="1" applyFill="1" applyBorder="1"/>
    <xf numFmtId="166" fontId="20" fillId="0" borderId="0" xfId="2" applyNumberFormat="1" applyFont="1" applyFill="1" applyBorder="1" applyProtection="1"/>
    <xf numFmtId="166" fontId="18" fillId="0" borderId="2" xfId="2" applyNumberFormat="1" applyFont="1" applyFill="1" applyBorder="1" applyProtection="1">
      <protection locked="0"/>
    </xf>
    <xf numFmtId="166" fontId="18" fillId="0" borderId="0" xfId="2" applyNumberFormat="1" applyFont="1" applyFill="1" applyBorder="1"/>
    <xf numFmtId="0" fontId="29" fillId="0" borderId="0" xfId="2" applyFont="1" applyFill="1" applyBorder="1"/>
    <xf numFmtId="10" fontId="46" fillId="0" borderId="2" xfId="2" applyNumberFormat="1" applyFont="1" applyFill="1" applyBorder="1"/>
    <xf numFmtId="10" fontId="18" fillId="0" borderId="0" xfId="2" applyNumberFormat="1" applyFont="1" applyFill="1" applyBorder="1"/>
    <xf numFmtId="0" fontId="18" fillId="0" borderId="1" xfId="2" applyFont="1" applyBorder="1"/>
    <xf numFmtId="0" fontId="34" fillId="0" borderId="1" xfId="2" applyFont="1" applyBorder="1"/>
    <xf numFmtId="10" fontId="46" fillId="0" borderId="0" xfId="2" applyNumberFormat="1" applyFont="1" applyFill="1" applyBorder="1" applyAlignment="1">
      <alignment horizontal="right"/>
    </xf>
    <xf numFmtId="10" fontId="46" fillId="0" borderId="0" xfId="2" applyNumberFormat="1" applyFont="1" applyFill="1" applyBorder="1"/>
    <xf numFmtId="166" fontId="46" fillId="0" borderId="17" xfId="2" applyNumberFormat="1" applyFont="1" applyFill="1" applyBorder="1" applyProtection="1">
      <protection locked="0"/>
    </xf>
    <xf numFmtId="166" fontId="46" fillId="0" borderId="18" xfId="2" applyNumberFormat="1" applyFont="1" applyFill="1" applyBorder="1" applyProtection="1">
      <protection locked="0"/>
    </xf>
    <xf numFmtId="166" fontId="18" fillId="0" borderId="19" xfId="2" applyNumberFormat="1" applyFont="1" applyFill="1" applyBorder="1" applyProtection="1">
      <protection locked="0"/>
    </xf>
    <xf numFmtId="166" fontId="56" fillId="0" borderId="0" xfId="2" applyNumberFormat="1" applyFont="1" applyFill="1" applyBorder="1" applyProtection="1">
      <protection locked="0"/>
    </xf>
    <xf numFmtId="166" fontId="56" fillId="0" borderId="0" xfId="2" applyNumberFormat="1" applyFont="1" applyBorder="1"/>
    <xf numFmtId="0" fontId="56" fillId="0" borderId="0" xfId="2" applyFont="1" applyBorder="1"/>
    <xf numFmtId="10" fontId="56" fillId="0" borderId="2" xfId="2" applyNumberFormat="1" applyFont="1" applyFill="1" applyBorder="1"/>
    <xf numFmtId="0" fontId="18" fillId="0" borderId="1" xfId="2" applyFont="1" applyBorder="1" applyProtection="1">
      <protection locked="0"/>
    </xf>
    <xf numFmtId="0" fontId="57" fillId="0" borderId="0" xfId="0" applyFont="1" applyBorder="1"/>
    <xf numFmtId="0" fontId="58" fillId="0" borderId="0" xfId="0" applyFont="1"/>
    <xf numFmtId="0" fontId="30" fillId="0" borderId="15" xfId="0" applyFont="1" applyBorder="1"/>
    <xf numFmtId="0" fontId="29" fillId="0" borderId="15" xfId="0" applyFont="1" applyBorder="1"/>
    <xf numFmtId="0" fontId="29" fillId="0" borderId="15" xfId="0" applyNumberFormat="1" applyFont="1" applyBorder="1" applyAlignment="1">
      <alignment horizontal="center"/>
    </xf>
    <xf numFmtId="0" fontId="59" fillId="7" borderId="2" xfId="0" applyFont="1" applyFill="1" applyBorder="1" applyAlignment="1">
      <alignment vertical="center"/>
    </xf>
    <xf numFmtId="0" fontId="0" fillId="0" borderId="0" xfId="0" applyAlignment="1"/>
    <xf numFmtId="0" fontId="0" fillId="3" borderId="0" xfId="0" applyFill="1" applyAlignment="1"/>
    <xf numFmtId="14" fontId="0" fillId="3" borderId="0" xfId="0" applyNumberFormat="1" applyFill="1" applyAlignment="1"/>
    <xf numFmtId="0" fontId="58" fillId="7" borderId="2" xfId="0" applyFont="1" applyFill="1" applyBorder="1"/>
    <xf numFmtId="0" fontId="60" fillId="7" borderId="2" xfId="0" applyFont="1" applyFill="1" applyBorder="1"/>
    <xf numFmtId="0" fontId="0" fillId="7" borderId="2" xfId="0" applyFill="1" applyBorder="1"/>
    <xf numFmtId="0" fontId="58" fillId="3" borderId="3" xfId="0" applyFont="1" applyFill="1" applyBorder="1" applyAlignment="1">
      <alignment horizontal="left"/>
    </xf>
    <xf numFmtId="0" fontId="58" fillId="3" borderId="0" xfId="0" applyFont="1" applyFill="1"/>
    <xf numFmtId="0" fontId="0" fillId="3" borderId="0" xfId="0" applyFill="1"/>
    <xf numFmtId="166" fontId="18" fillId="0" borderId="1" xfId="2" applyNumberFormat="1" applyFont="1" applyBorder="1" applyProtection="1">
      <protection locked="0"/>
    </xf>
    <xf numFmtId="10" fontId="18" fillId="0" borderId="1" xfId="2" applyNumberFormat="1" applyFont="1" applyBorder="1" applyProtection="1">
      <protection locked="0"/>
    </xf>
    <xf numFmtId="0" fontId="16" fillId="0" borderId="16" xfId="0" applyFont="1" applyFill="1" applyBorder="1" applyAlignment="1" applyProtection="1">
      <alignment horizontal="left" vertical="top" indent="1"/>
      <protection locked="0"/>
    </xf>
    <xf numFmtId="0" fontId="27" fillId="0" borderId="11" xfId="0" applyFont="1" applyFill="1" applyBorder="1" applyAlignment="1">
      <alignment horizontal="left" vertical="top" indent="1"/>
    </xf>
    <xf numFmtId="0" fontId="27" fillId="0" borderId="13" xfId="0" applyFont="1" applyFill="1" applyBorder="1" applyAlignment="1">
      <alignment horizontal="left" vertical="top" indent="1"/>
    </xf>
    <xf numFmtId="0" fontId="27" fillId="0" borderId="11" xfId="0" applyFont="1" applyFill="1" applyBorder="1" applyAlignment="1">
      <alignment horizontal="left" vertical="top"/>
    </xf>
    <xf numFmtId="0" fontId="27" fillId="0" borderId="12" xfId="0" applyFont="1" applyFill="1" applyBorder="1" applyAlignment="1">
      <alignment horizontal="left" vertical="top"/>
    </xf>
    <xf numFmtId="0" fontId="27" fillId="0" borderId="13" xfId="0" applyFont="1" applyFill="1" applyBorder="1" applyAlignment="1">
      <alignment horizontal="left" vertical="top"/>
    </xf>
    <xf numFmtId="0" fontId="27" fillId="0" borderId="12" xfId="0" applyFont="1" applyFill="1" applyBorder="1" applyAlignment="1">
      <alignment horizontal="left" vertical="top" indent="1"/>
    </xf>
    <xf numFmtId="14" fontId="22" fillId="0" borderId="0" xfId="0" applyNumberFormat="1" applyFont="1" applyAlignment="1">
      <alignment vertical="top"/>
    </xf>
    <xf numFmtId="0" fontId="22" fillId="0" borderId="0" xfId="0" applyFont="1" applyAlignment="1">
      <alignment vertical="top"/>
    </xf>
    <xf numFmtId="0" fontId="24" fillId="0" borderId="0" xfId="0" applyFont="1" applyFill="1" applyAlignment="1">
      <alignment horizontal="left" vertical="top" indent="1"/>
    </xf>
    <xf numFmtId="0" fontId="18" fillId="0" borderId="0" xfId="2"/>
    <xf numFmtId="14" fontId="22" fillId="0" borderId="0" xfId="0" applyNumberFormat="1" applyFont="1" applyFill="1" applyAlignment="1">
      <alignment horizontal="left" vertical="top" indent="1"/>
    </xf>
    <xf numFmtId="14" fontId="24" fillId="0" borderId="0" xfId="0" applyNumberFormat="1" applyFont="1" applyFill="1" applyAlignment="1">
      <alignment horizontal="left" vertical="top" indent="1"/>
    </xf>
    <xf numFmtId="0" fontId="22" fillId="0" borderId="0" xfId="0" applyNumberFormat="1" applyFont="1" applyAlignment="1">
      <alignment horizontal="left"/>
    </xf>
    <xf numFmtId="166" fontId="46" fillId="4" borderId="22" xfId="2" applyNumberFormat="1" applyFont="1" applyFill="1" applyBorder="1" applyProtection="1">
      <protection locked="0"/>
    </xf>
    <xf numFmtId="166" fontId="46" fillId="4" borderId="23" xfId="2" applyNumberFormat="1" applyFont="1" applyFill="1" applyBorder="1" applyProtection="1">
      <protection locked="0"/>
    </xf>
    <xf numFmtId="166" fontId="46" fillId="0" borderId="23" xfId="2" applyNumberFormat="1" applyFont="1" applyFill="1" applyBorder="1" applyProtection="1">
      <protection locked="0"/>
    </xf>
    <xf numFmtId="166" fontId="46" fillId="4" borderId="24" xfId="2" applyNumberFormat="1" applyFont="1" applyFill="1" applyBorder="1" applyProtection="1">
      <protection locked="0"/>
    </xf>
    <xf numFmtId="166" fontId="18" fillId="0" borderId="25" xfId="2" applyNumberFormat="1" applyFont="1" applyFill="1" applyBorder="1" applyProtection="1">
      <protection locked="0"/>
    </xf>
    <xf numFmtId="166" fontId="18" fillId="4" borderId="22" xfId="2" applyNumberFormat="1" applyFont="1" applyFill="1" applyBorder="1" applyProtection="1">
      <protection locked="0"/>
    </xf>
    <xf numFmtId="166" fontId="18" fillId="4" borderId="23" xfId="2" applyNumberFormat="1" applyFont="1" applyFill="1" applyBorder="1" applyProtection="1">
      <protection locked="0"/>
    </xf>
    <xf numFmtId="166" fontId="18" fillId="4" borderId="24" xfId="2" applyNumberFormat="1" applyFont="1" applyFill="1" applyBorder="1" applyProtection="1">
      <protection locked="0"/>
    </xf>
    <xf numFmtId="166" fontId="18" fillId="4" borderId="25" xfId="2" applyNumberFormat="1" applyFont="1" applyFill="1" applyBorder="1" applyProtection="1">
      <protection locked="0"/>
    </xf>
    <xf numFmtId="0" fontId="22" fillId="0" borderId="0" xfId="0" applyFont="1" applyBorder="1" applyAlignment="1">
      <alignment horizontal="left" vertical="top"/>
    </xf>
    <xf numFmtId="10" fontId="18" fillId="4" borderId="3" xfId="2" applyNumberFormat="1" applyFill="1" applyBorder="1" applyProtection="1">
      <protection locked="0"/>
    </xf>
    <xf numFmtId="165" fontId="20" fillId="0" borderId="0" xfId="2" applyNumberFormat="1" applyFont="1" applyFill="1" applyBorder="1" applyAlignment="1">
      <alignment horizontal="left"/>
    </xf>
    <xf numFmtId="0" fontId="61" fillId="3" borderId="3" xfId="0" applyFont="1" applyFill="1" applyBorder="1" applyAlignment="1">
      <alignment horizontal="left"/>
    </xf>
    <xf numFmtId="0" fontId="10" fillId="0" borderId="1" xfId="2" applyFont="1" applyBorder="1" applyProtection="1">
      <protection locked="0"/>
    </xf>
    <xf numFmtId="0" fontId="9" fillId="0" borderId="1" xfId="2" applyFont="1" applyBorder="1" applyProtection="1">
      <protection locked="0"/>
    </xf>
    <xf numFmtId="9" fontId="18" fillId="4" borderId="3" xfId="3" applyFont="1" applyFill="1" applyBorder="1" applyAlignment="1" applyProtection="1">
      <alignment horizontal="center"/>
      <protection locked="0"/>
    </xf>
    <xf numFmtId="168" fontId="18" fillId="0" borderId="0" xfId="4" applyNumberFormat="1" applyFont="1" applyBorder="1"/>
    <xf numFmtId="168" fontId="18" fillId="0" borderId="3" xfId="4" applyNumberFormat="1" applyFont="1" applyBorder="1" applyProtection="1"/>
    <xf numFmtId="0" fontId="46" fillId="4" borderId="3" xfId="2" applyFont="1" applyFill="1" applyBorder="1" applyProtection="1">
      <protection locked="0"/>
    </xf>
    <xf numFmtId="168" fontId="18" fillId="0" borderId="8" xfId="4" applyNumberFormat="1" applyFont="1" applyBorder="1" applyProtection="1"/>
    <xf numFmtId="166" fontId="18" fillId="4" borderId="3" xfId="2" applyNumberFormat="1" applyFont="1" applyFill="1" applyBorder="1" applyProtection="1">
      <protection locked="0"/>
    </xf>
    <xf numFmtId="166" fontId="20" fillId="0" borderId="3" xfId="2" applyNumberFormat="1" applyFont="1" applyFill="1" applyBorder="1" applyProtection="1">
      <protection locked="0"/>
    </xf>
    <xf numFmtId="0" fontId="65" fillId="0" borderId="0" xfId="0" applyFont="1" applyAlignment="1">
      <alignment horizontal="left" vertical="top"/>
    </xf>
    <xf numFmtId="0" fontId="66" fillId="0" borderId="0" xfId="2" applyFont="1" applyProtection="1"/>
    <xf numFmtId="1" fontId="18" fillId="4" borderId="3" xfId="3" applyNumberFormat="1" applyFont="1" applyFill="1" applyBorder="1" applyAlignment="1" applyProtection="1">
      <alignment horizontal="center"/>
      <protection locked="0"/>
    </xf>
    <xf numFmtId="166" fontId="18" fillId="4" borderId="3" xfId="2" applyNumberFormat="1" applyFill="1" applyBorder="1" applyProtection="1">
      <protection locked="0"/>
    </xf>
    <xf numFmtId="166" fontId="36" fillId="0" borderId="5" xfId="2" applyNumberFormat="1" applyFont="1" applyBorder="1" applyProtection="1"/>
    <xf numFmtId="168" fontId="18" fillId="0" borderId="5" xfId="4" applyNumberFormat="1" applyFont="1" applyBorder="1" applyProtection="1"/>
    <xf numFmtId="168" fontId="34" fillId="0" borderId="34" xfId="4" applyNumberFormat="1" applyFont="1" applyBorder="1" applyProtection="1"/>
    <xf numFmtId="0" fontId="20" fillId="0" borderId="0" xfId="2" applyFont="1" applyBorder="1" applyAlignment="1" applyProtection="1"/>
    <xf numFmtId="166" fontId="20" fillId="0" borderId="0" xfId="2" applyNumberFormat="1" applyFont="1" applyFill="1" applyBorder="1" applyProtection="1">
      <protection locked="0"/>
    </xf>
    <xf numFmtId="168" fontId="18" fillId="0" borderId="0" xfId="4" applyNumberFormat="1" applyFont="1" applyBorder="1" applyProtection="1"/>
    <xf numFmtId="43" fontId="18" fillId="0" borderId="0" xfId="2" applyNumberFormat="1" applyFill="1" applyBorder="1" applyProtection="1">
      <protection locked="0"/>
    </xf>
    <xf numFmtId="0" fontId="36" fillId="0" borderId="0" xfId="2" applyFont="1" applyAlignment="1" applyProtection="1">
      <alignment horizontal="center"/>
    </xf>
    <xf numFmtId="0" fontId="20" fillId="0" borderId="0" xfId="2" applyFont="1" applyAlignment="1" applyProtection="1">
      <alignment horizontal="center"/>
    </xf>
    <xf numFmtId="0" fontId="71" fillId="8" borderId="0" xfId="0" applyFont="1" applyFill="1" applyProtection="1">
      <protection locked="0"/>
    </xf>
    <xf numFmtId="0" fontId="72" fillId="8" borderId="0" xfId="0" applyFont="1" applyFill="1" applyProtection="1">
      <protection locked="0"/>
    </xf>
    <xf numFmtId="0" fontId="73" fillId="0" borderId="0" xfId="2" applyFont="1" applyProtection="1"/>
    <xf numFmtId="0" fontId="76" fillId="0" borderId="0" xfId="2" applyFont="1" applyProtection="1"/>
    <xf numFmtId="0" fontId="25" fillId="0" borderId="0" xfId="0" applyFont="1" applyFill="1" applyAlignment="1">
      <alignment horizontal="left" vertical="top"/>
    </xf>
    <xf numFmtId="0" fontId="24" fillId="0" borderId="0" xfId="0" applyFont="1" applyFill="1" applyAlignment="1">
      <alignment horizontal="left" vertical="top"/>
    </xf>
    <xf numFmtId="0" fontId="25" fillId="0" borderId="0" xfId="0" applyFont="1" applyFill="1" applyAlignment="1">
      <alignment horizontal="left" vertical="center"/>
    </xf>
    <xf numFmtId="49" fontId="62" fillId="0" borderId="35" xfId="0" applyNumberFormat="1" applyFont="1" applyFill="1" applyBorder="1" applyAlignment="1" applyProtection="1">
      <alignment horizontal="left" vertical="top" wrapText="1" indent="1"/>
      <protection locked="0"/>
    </xf>
    <xf numFmtId="0" fontId="27" fillId="0" borderId="5" xfId="0" applyFont="1" applyBorder="1" applyAlignment="1">
      <alignment horizontal="left" vertical="top" indent="1"/>
    </xf>
    <xf numFmtId="14" fontId="28" fillId="4" borderId="8" xfId="0" applyNumberFormat="1" applyFont="1" applyFill="1" applyBorder="1" applyAlignment="1" applyProtection="1">
      <alignment horizontal="left" vertical="center"/>
      <protection locked="0"/>
    </xf>
    <xf numFmtId="0" fontId="27" fillId="0" borderId="27" xfId="0" applyFont="1" applyBorder="1" applyAlignment="1">
      <alignment horizontal="left" vertical="top" indent="1"/>
    </xf>
    <xf numFmtId="0" fontId="27" fillId="0" borderId="4" xfId="0" applyFont="1" applyBorder="1" applyAlignment="1">
      <alignment horizontal="left" vertical="top" indent="1"/>
    </xf>
    <xf numFmtId="0" fontId="27" fillId="0" borderId="28" xfId="0" applyFont="1" applyBorder="1" applyAlignment="1">
      <alignment horizontal="left" vertical="top" indent="1"/>
    </xf>
    <xf numFmtId="0" fontId="18" fillId="0" borderId="0" xfId="2" applyNumberFormat="1" applyFont="1" applyFill="1" applyBorder="1"/>
    <xf numFmtId="168" fontId="20" fillId="0" borderId="0" xfId="4" applyNumberFormat="1" applyFont="1" applyBorder="1"/>
    <xf numFmtId="0" fontId="30" fillId="0" borderId="0" xfId="2" applyFont="1" applyBorder="1" applyProtection="1">
      <protection locked="0"/>
    </xf>
    <xf numFmtId="0" fontId="18" fillId="0" borderId="0" xfId="2" applyProtection="1">
      <protection locked="0"/>
    </xf>
    <xf numFmtId="0" fontId="42" fillId="0" borderId="0" xfId="2" applyFont="1" applyBorder="1" applyProtection="1">
      <protection locked="0"/>
    </xf>
    <xf numFmtId="0" fontId="36" fillId="0" borderId="0" xfId="2" applyFont="1" applyProtection="1">
      <protection locked="0"/>
    </xf>
    <xf numFmtId="165" fontId="35" fillId="0" borderId="0" xfId="2" applyNumberFormat="1" applyFont="1" applyProtection="1">
      <protection locked="0"/>
    </xf>
    <xf numFmtId="0" fontId="35" fillId="0" borderId="0" xfId="2" applyFont="1" applyProtection="1">
      <protection locked="0"/>
    </xf>
    <xf numFmtId="0" fontId="41" fillId="0" borderId="0" xfId="2" applyFont="1" applyBorder="1" applyProtection="1">
      <protection locked="0"/>
    </xf>
    <xf numFmtId="0" fontId="35" fillId="0" borderId="0" xfId="2" applyFont="1" applyBorder="1" applyProtection="1">
      <protection locked="0"/>
    </xf>
    <xf numFmtId="0" fontId="47" fillId="0" borderId="0" xfId="2" applyFont="1" applyBorder="1" applyAlignment="1" applyProtection="1">
      <alignment horizontal="right"/>
      <protection locked="0"/>
    </xf>
    <xf numFmtId="165" fontId="74" fillId="0" borderId="0" xfId="2" applyNumberFormat="1" applyFont="1" applyProtection="1">
      <protection locked="0"/>
    </xf>
    <xf numFmtId="165" fontId="73" fillId="0" borderId="0" xfId="2" applyNumberFormat="1" applyFont="1" applyProtection="1">
      <protection locked="0"/>
    </xf>
    <xf numFmtId="0" fontId="32" fillId="0" borderId="0" xfId="2" applyFont="1" applyBorder="1" applyProtection="1">
      <protection locked="0"/>
    </xf>
    <xf numFmtId="165" fontId="20" fillId="0" borderId="0" xfId="2" applyNumberFormat="1" applyFont="1" applyBorder="1" applyProtection="1">
      <protection locked="0"/>
    </xf>
    <xf numFmtId="0" fontId="33" fillId="0" borderId="0" xfId="2" applyFont="1" applyBorder="1" applyProtection="1">
      <protection locked="0"/>
    </xf>
    <xf numFmtId="165" fontId="35" fillId="0" borderId="0" xfId="2" applyNumberFormat="1" applyFont="1" applyFill="1" applyProtection="1">
      <protection locked="0"/>
    </xf>
    <xf numFmtId="165" fontId="76" fillId="0" borderId="0" xfId="2" applyNumberFormat="1" applyFont="1" applyProtection="1">
      <protection locked="0"/>
    </xf>
    <xf numFmtId="0" fontId="18" fillId="0" borderId="0" xfId="2" applyFont="1" applyBorder="1" applyProtection="1">
      <protection locked="0"/>
    </xf>
    <xf numFmtId="165" fontId="35" fillId="0" borderId="3" xfId="2" applyNumberFormat="1" applyFont="1" applyBorder="1" applyProtection="1">
      <protection locked="0"/>
    </xf>
    <xf numFmtId="165" fontId="35" fillId="0" borderId="4" xfId="2" applyNumberFormat="1" applyFont="1" applyBorder="1" applyProtection="1">
      <protection locked="0"/>
    </xf>
    <xf numFmtId="165" fontId="35" fillId="0" borderId="6" xfId="2" applyNumberFormat="1" applyFont="1" applyBorder="1" applyProtection="1">
      <protection locked="0"/>
    </xf>
    <xf numFmtId="165" fontId="35" fillId="0" borderId="7" xfId="2" applyNumberFormat="1" applyFont="1" applyBorder="1" applyProtection="1">
      <protection locked="0"/>
    </xf>
    <xf numFmtId="0" fontId="36" fillId="0" borderId="0" xfId="2" applyFont="1" applyAlignment="1" applyProtection="1">
      <alignment horizontal="center"/>
      <protection locked="0"/>
    </xf>
    <xf numFmtId="0" fontId="29" fillId="0" borderId="0" xfId="2" applyFont="1" applyBorder="1" applyProtection="1">
      <protection locked="0"/>
    </xf>
    <xf numFmtId="0" fontId="18" fillId="0" borderId="3" xfId="2" applyBorder="1" applyAlignment="1" applyProtection="1">
      <protection locked="0"/>
    </xf>
    <xf numFmtId="0" fontId="18" fillId="0" borderId="3" xfId="2" applyBorder="1" applyProtection="1">
      <protection locked="0"/>
    </xf>
    <xf numFmtId="168" fontId="18" fillId="0" borderId="3" xfId="4" applyNumberFormat="1" applyFont="1" applyBorder="1" applyProtection="1">
      <protection locked="0"/>
    </xf>
    <xf numFmtId="0" fontId="18" fillId="0" borderId="10" xfId="2" applyBorder="1" applyProtection="1">
      <protection locked="0"/>
    </xf>
    <xf numFmtId="168" fontId="18" fillId="0" borderId="0" xfId="2" applyNumberFormat="1" applyProtection="1">
      <protection locked="0"/>
    </xf>
    <xf numFmtId="0" fontId="20" fillId="0" borderId="3" xfId="2" applyFont="1" applyBorder="1" applyProtection="1">
      <protection locked="0"/>
    </xf>
    <xf numFmtId="168" fontId="18" fillId="0" borderId="8" xfId="4" applyNumberFormat="1" applyFont="1" applyBorder="1" applyProtection="1">
      <protection locked="0"/>
    </xf>
    <xf numFmtId="0" fontId="20" fillId="0" borderId="0" xfId="2" applyFont="1" applyBorder="1" applyProtection="1">
      <protection locked="0"/>
    </xf>
    <xf numFmtId="0" fontId="18" fillId="0" borderId="0" xfId="2" applyBorder="1" applyAlignment="1" applyProtection="1">
      <protection locked="0"/>
    </xf>
    <xf numFmtId="0" fontId="0" fillId="0" borderId="0" xfId="0" applyBorder="1" applyAlignment="1" applyProtection="1">
      <protection locked="0"/>
    </xf>
    <xf numFmtId="168" fontId="18" fillId="0" borderId="0" xfId="4" applyNumberFormat="1" applyFont="1" applyBorder="1" applyProtection="1">
      <protection locked="0"/>
    </xf>
    <xf numFmtId="0" fontId="0" fillId="0" borderId="3" xfId="0" applyBorder="1" applyAlignment="1" applyProtection="1">
      <protection locked="0"/>
    </xf>
    <xf numFmtId="0" fontId="20" fillId="0" borderId="0" xfId="2" applyFont="1" applyBorder="1" applyAlignment="1" applyProtection="1">
      <protection locked="0"/>
    </xf>
    <xf numFmtId="0" fontId="20" fillId="0" borderId="6" xfId="2" applyFont="1" applyBorder="1" applyProtection="1">
      <protection locked="0"/>
    </xf>
    <xf numFmtId="0" fontId="18" fillId="0" borderId="5" xfId="2" applyBorder="1" applyProtection="1">
      <protection locked="0"/>
    </xf>
    <xf numFmtId="166" fontId="18" fillId="4" borderId="5" xfId="2" applyNumberFormat="1" applyFont="1" applyFill="1" applyBorder="1" applyProtection="1">
      <protection locked="0"/>
    </xf>
    <xf numFmtId="0" fontId="18" fillId="0" borderId="27" xfId="2" applyBorder="1" applyAlignment="1" applyProtection="1">
      <protection locked="0"/>
    </xf>
    <xf numFmtId="0" fontId="0" fillId="0" borderId="4" xfId="0" applyBorder="1" applyAlignment="1" applyProtection="1">
      <protection locked="0"/>
    </xf>
    <xf numFmtId="0" fontId="0" fillId="0" borderId="28" xfId="0" applyBorder="1" applyAlignment="1" applyProtection="1">
      <protection locked="0"/>
    </xf>
    <xf numFmtId="0" fontId="18" fillId="0" borderId="32" xfId="2" applyBorder="1" applyProtection="1">
      <protection locked="0"/>
    </xf>
    <xf numFmtId="0" fontId="71" fillId="0" borderId="0" xfId="0" applyFont="1" applyProtection="1">
      <protection locked="0"/>
    </xf>
    <xf numFmtId="0" fontId="71" fillId="0" borderId="0" xfId="0" applyFont="1" applyBorder="1" applyProtection="1">
      <protection locked="0"/>
    </xf>
    <xf numFmtId="0" fontId="71" fillId="0" borderId="1" xfId="0" applyFont="1" applyBorder="1" applyProtection="1">
      <protection locked="0"/>
    </xf>
    <xf numFmtId="0" fontId="18" fillId="0" borderId="0" xfId="2" applyFill="1" applyBorder="1" applyProtection="1"/>
    <xf numFmtId="0" fontId="18" fillId="0" borderId="15" xfId="2" applyFont="1" applyBorder="1" applyProtection="1"/>
    <xf numFmtId="166" fontId="37" fillId="0" borderId="4" xfId="2" applyNumberFormat="1" applyFont="1" applyFill="1" applyBorder="1" applyProtection="1"/>
    <xf numFmtId="0" fontId="0" fillId="0" borderId="0" xfId="0" applyBorder="1" applyAlignment="1" applyProtection="1"/>
    <xf numFmtId="166" fontId="20" fillId="0" borderId="3" xfId="2" applyNumberFormat="1" applyFont="1" applyFill="1" applyBorder="1" applyProtection="1"/>
    <xf numFmtId="166" fontId="34" fillId="0" borderId="32" xfId="2" applyNumberFormat="1" applyFont="1" applyFill="1" applyBorder="1" applyProtection="1"/>
    <xf numFmtId="0" fontId="67" fillId="0" borderId="0" xfId="5" applyProtection="1"/>
    <xf numFmtId="0" fontId="20" fillId="0" borderId="0" xfId="2" applyFont="1" applyProtection="1"/>
    <xf numFmtId="166" fontId="71" fillId="8" borderId="0" xfId="0" applyNumberFormat="1" applyFont="1" applyFill="1" applyProtection="1">
      <protection locked="0"/>
    </xf>
    <xf numFmtId="169" fontId="18" fillId="4" borderId="3" xfId="3" applyNumberFormat="1" applyFont="1" applyFill="1" applyBorder="1" applyAlignment="1" applyProtection="1">
      <alignment horizontal="center"/>
      <protection locked="0"/>
    </xf>
    <xf numFmtId="0" fontId="28" fillId="4" borderId="8" xfId="0" applyNumberFormat="1" applyFont="1" applyFill="1" applyBorder="1" applyAlignment="1" applyProtection="1">
      <alignment horizontal="left" vertical="center"/>
      <protection locked="0"/>
    </xf>
    <xf numFmtId="10" fontId="18" fillId="0" borderId="0" xfId="2" applyNumberFormat="1" applyFill="1" applyBorder="1" applyProtection="1">
      <protection locked="0"/>
    </xf>
    <xf numFmtId="10" fontId="69" fillId="0" borderId="6" xfId="3" applyNumberFormat="1" applyFont="1" applyBorder="1" applyAlignment="1" applyProtection="1"/>
    <xf numFmtId="10" fontId="0" fillId="0" borderId="0" xfId="3" applyNumberFormat="1" applyFont="1" applyFill="1" applyBorder="1" applyAlignment="1" applyProtection="1">
      <alignment horizontal="left"/>
    </xf>
    <xf numFmtId="0" fontId="18" fillId="0" borderId="0" xfId="2" applyBorder="1" applyProtection="1">
      <protection locked="0"/>
    </xf>
    <xf numFmtId="0" fontId="64" fillId="0" borderId="0" xfId="0" applyFont="1" applyProtection="1"/>
    <xf numFmtId="0" fontId="77" fillId="0" borderId="0" xfId="0" applyFont="1" applyProtection="1"/>
    <xf numFmtId="0" fontId="64" fillId="0" borderId="0" xfId="0" applyFont="1" applyAlignment="1" applyProtection="1"/>
    <xf numFmtId="0" fontId="39" fillId="0" borderId="0" xfId="0" applyFont="1" applyAlignment="1" applyProtection="1"/>
    <xf numFmtId="0" fontId="39" fillId="0" borderId="0" xfId="0" applyFont="1" applyProtection="1"/>
    <xf numFmtId="0" fontId="64" fillId="0" borderId="6" xfId="0" applyFont="1" applyBorder="1" applyAlignment="1" applyProtection="1"/>
    <xf numFmtId="0" fontId="64" fillId="0" borderId="6" xfId="0" applyFont="1" applyBorder="1" applyAlignment="1" applyProtection="1">
      <alignment horizontal="left" indent="1"/>
    </xf>
    <xf numFmtId="0" fontId="64" fillId="0" borderId="0" xfId="0" applyFont="1" applyAlignment="1" applyProtection="1">
      <alignment horizontal="left" indent="1"/>
    </xf>
    <xf numFmtId="10" fontId="64" fillId="0" borderId="0" xfId="0" applyNumberFormat="1" applyFont="1" applyAlignment="1" applyProtection="1">
      <alignment horizontal="right" indent="1"/>
    </xf>
    <xf numFmtId="170" fontId="64" fillId="0" borderId="0" xfId="0" applyNumberFormat="1" applyFont="1" applyAlignment="1" applyProtection="1">
      <alignment horizontal="right" indent="1"/>
    </xf>
    <xf numFmtId="0" fontId="54" fillId="0" borderId="2" xfId="0" applyFont="1" applyFill="1" applyBorder="1" applyAlignment="1" applyProtection="1"/>
    <xf numFmtId="0" fontId="64" fillId="0" borderId="2" xfId="0" applyFont="1" applyFill="1" applyBorder="1" applyAlignment="1" applyProtection="1">
      <alignment horizontal="left" indent="1"/>
    </xf>
    <xf numFmtId="0" fontId="64" fillId="6" borderId="0" xfId="0" applyFont="1" applyFill="1" applyAlignment="1" applyProtection="1">
      <alignment horizontal="left" indent="1"/>
    </xf>
    <xf numFmtId="10" fontId="64" fillId="6" borderId="0" xfId="0" applyNumberFormat="1" applyFont="1" applyFill="1" applyAlignment="1" applyProtection="1">
      <alignment horizontal="right" indent="1"/>
    </xf>
    <xf numFmtId="0" fontId="64" fillId="6" borderId="2" xfId="0" applyFont="1" applyFill="1" applyBorder="1" applyAlignment="1" applyProtection="1">
      <alignment horizontal="left" indent="1"/>
    </xf>
    <xf numFmtId="10" fontId="64" fillId="6" borderId="2" xfId="0" applyNumberFormat="1" applyFont="1" applyFill="1" applyBorder="1" applyAlignment="1" applyProtection="1">
      <alignment horizontal="right" indent="1"/>
    </xf>
    <xf numFmtId="0" fontId="0" fillId="0" borderId="0" xfId="0" applyFont="1" applyAlignment="1" applyProtection="1"/>
    <xf numFmtId="0" fontId="64" fillId="0" borderId="4" xfId="0" applyFont="1" applyFill="1" applyBorder="1" applyAlignment="1" applyProtection="1">
      <alignment horizontal="left" indent="1"/>
    </xf>
    <xf numFmtId="10" fontId="64" fillId="0" borderId="4" xfId="0" applyNumberFormat="1" applyFont="1" applyFill="1" applyBorder="1" applyAlignment="1" applyProtection="1">
      <alignment horizontal="right" indent="1"/>
    </xf>
    <xf numFmtId="0" fontId="64" fillId="0" borderId="0" xfId="0" applyFont="1" applyFill="1" applyAlignment="1" applyProtection="1">
      <alignment horizontal="left" indent="1"/>
    </xf>
    <xf numFmtId="10" fontId="64" fillId="0" borderId="0" xfId="0" applyNumberFormat="1" applyFont="1" applyFill="1" applyAlignment="1" applyProtection="1">
      <alignment horizontal="right" indent="1"/>
    </xf>
    <xf numFmtId="10" fontId="64" fillId="0" borderId="2" xfId="0" applyNumberFormat="1" applyFont="1" applyFill="1" applyBorder="1" applyAlignment="1" applyProtection="1">
      <alignment horizontal="right" indent="1"/>
    </xf>
    <xf numFmtId="0" fontId="0" fillId="0" borderId="4" xfId="0" applyFont="1" applyBorder="1" applyAlignment="1" applyProtection="1"/>
    <xf numFmtId="0" fontId="0" fillId="0" borderId="0" xfId="0" applyFont="1" applyBorder="1" applyAlignment="1" applyProtection="1"/>
    <xf numFmtId="0" fontId="0" fillId="0" borderId="2" xfId="0" applyFont="1" applyBorder="1" applyAlignment="1" applyProtection="1"/>
    <xf numFmtId="0" fontId="0" fillId="0" borderId="4" xfId="0" applyFont="1" applyFill="1" applyBorder="1" applyAlignment="1" applyProtection="1"/>
    <xf numFmtId="0" fontId="0" fillId="0" borderId="0" xfId="0" applyFont="1" applyFill="1" applyBorder="1" applyAlignment="1" applyProtection="1"/>
    <xf numFmtId="0" fontId="0" fillId="0" borderId="2" xfId="0" applyFont="1" applyFill="1" applyBorder="1" applyAlignment="1" applyProtection="1"/>
    <xf numFmtId="0" fontId="64" fillId="0" borderId="0" xfId="0" applyFont="1" applyFill="1" applyAlignment="1" applyProtection="1"/>
    <xf numFmtId="0" fontId="64" fillId="0" borderId="0" xfId="0" applyFont="1" applyFill="1" applyProtection="1"/>
    <xf numFmtId="0" fontId="64" fillId="0" borderId="2" xfId="0" applyFont="1" applyBorder="1" applyAlignment="1" applyProtection="1">
      <alignment horizontal="left" indent="1"/>
    </xf>
    <xf numFmtId="0" fontId="64" fillId="0" borderId="4" xfId="0" applyFont="1" applyBorder="1" applyAlignment="1" applyProtection="1">
      <alignment horizontal="left" indent="1"/>
    </xf>
    <xf numFmtId="0" fontId="0" fillId="0" borderId="0" xfId="0" applyAlignment="1" applyProtection="1"/>
    <xf numFmtId="0" fontId="67" fillId="0" borderId="0" xfId="5" applyAlignment="1" applyProtection="1"/>
    <xf numFmtId="0" fontId="67" fillId="0" borderId="0" xfId="5" applyAlignment="1" applyProtection="1">
      <alignment vertical="center" wrapText="1"/>
    </xf>
    <xf numFmtId="0" fontId="0" fillId="0" borderId="0" xfId="0" applyFont="1" applyAlignment="1" applyProtection="1">
      <alignment horizontal="left" indent="1"/>
    </xf>
    <xf numFmtId="0" fontId="0" fillId="0" borderId="4" xfId="0" applyFont="1" applyBorder="1" applyAlignment="1" applyProtection="1">
      <alignment horizontal="left" indent="1"/>
    </xf>
    <xf numFmtId="0" fontId="0" fillId="0" borderId="0" xfId="0" applyFill="1" applyProtection="1"/>
    <xf numFmtId="165" fontId="37" fillId="0" borderId="0" xfId="2" applyNumberFormat="1" applyFont="1" applyFill="1" applyBorder="1" applyProtection="1"/>
    <xf numFmtId="0" fontId="70" fillId="0" borderId="0" xfId="0" applyFont="1" applyProtection="1"/>
    <xf numFmtId="0" fontId="71" fillId="0" borderId="0" xfId="0" applyFont="1" applyProtection="1"/>
    <xf numFmtId="10" fontId="0" fillId="0" borderId="0" xfId="3" applyNumberFormat="1" applyFont="1" applyFill="1" applyBorder="1" applyAlignment="1" applyProtection="1">
      <alignment horizontal="left"/>
      <protection locked="0"/>
    </xf>
    <xf numFmtId="9" fontId="35" fillId="0" borderId="0" xfId="2" applyNumberFormat="1" applyFont="1" applyProtection="1">
      <protection locked="0"/>
    </xf>
    <xf numFmtId="165" fontId="75" fillId="0" borderId="0" xfId="2" applyNumberFormat="1" applyFont="1" applyProtection="1">
      <protection locked="0"/>
    </xf>
    <xf numFmtId="164" fontId="31" fillId="0" borderId="0" xfId="2" applyNumberFormat="1" applyFont="1" applyAlignment="1" applyProtection="1"/>
    <xf numFmtId="0" fontId="0" fillId="0" borderId="7" xfId="0" applyBorder="1" applyAlignment="1" applyProtection="1"/>
    <xf numFmtId="0" fontId="20" fillId="0" borderId="10" xfId="2" applyFont="1" applyBorder="1" applyAlignment="1" applyProtection="1"/>
    <xf numFmtId="0" fontId="18" fillId="0" borderId="10" xfId="2" applyBorder="1" applyAlignment="1" applyProtection="1">
      <protection locked="0"/>
    </xf>
    <xf numFmtId="0" fontId="0" fillId="0" borderId="6" xfId="0" applyBorder="1" applyAlignment="1" applyProtection="1">
      <protection locked="0"/>
    </xf>
    <xf numFmtId="0" fontId="0" fillId="0" borderId="7" xfId="0" applyBorder="1" applyAlignment="1" applyProtection="1">
      <protection locked="0"/>
    </xf>
    <xf numFmtId="9" fontId="18" fillId="0" borderId="10" xfId="2" applyNumberFormat="1" applyBorder="1" applyAlignment="1" applyProtection="1">
      <protection locked="0"/>
    </xf>
    <xf numFmtId="0" fontId="18" fillId="0" borderId="0" xfId="2" applyFill="1" applyBorder="1" applyProtection="1">
      <protection locked="0"/>
    </xf>
    <xf numFmtId="0" fontId="18" fillId="0" borderId="15" xfId="2" applyFont="1" applyBorder="1" applyProtection="1">
      <protection locked="0"/>
    </xf>
    <xf numFmtId="0" fontId="5" fillId="0" borderId="0" xfId="2" applyFont="1" applyProtection="1">
      <protection locked="0"/>
    </xf>
    <xf numFmtId="166" fontId="5" fillId="4" borderId="3" xfId="2" applyNumberFormat="1" applyFont="1" applyFill="1" applyBorder="1" applyProtection="1">
      <protection locked="0"/>
    </xf>
    <xf numFmtId="10" fontId="18" fillId="0" borderId="0" xfId="3" applyNumberFormat="1" applyFont="1" applyFill="1" applyBorder="1"/>
    <xf numFmtId="0" fontId="54" fillId="0" borderId="6" xfId="0" applyFont="1" applyFill="1" applyBorder="1" applyAlignment="1" applyProtection="1"/>
    <xf numFmtId="0" fontId="54" fillId="0" borderId="0" xfId="0" applyFont="1" applyProtection="1"/>
    <xf numFmtId="0" fontId="0" fillId="0" borderId="4" xfId="0" applyFill="1" applyBorder="1" applyAlignment="1" applyProtection="1">
      <alignment horizontal="left"/>
    </xf>
    <xf numFmtId="0" fontId="0" fillId="0" borderId="0" xfId="0" applyFill="1" applyBorder="1" applyAlignment="1" applyProtection="1">
      <alignment horizontal="left"/>
    </xf>
    <xf numFmtId="0" fontId="0" fillId="0" borderId="2" xfId="0" applyFill="1" applyBorder="1" applyAlignment="1" applyProtection="1">
      <alignment horizontal="left"/>
    </xf>
    <xf numFmtId="0" fontId="0" fillId="0" borderId="0" xfId="0" applyFill="1" applyAlignment="1" applyProtection="1">
      <alignment horizontal="left"/>
    </xf>
    <xf numFmtId="0" fontId="64" fillId="0" borderId="2" xfId="0" applyFont="1" applyFill="1" applyBorder="1" applyAlignment="1" applyProtection="1"/>
    <xf numFmtId="0" fontId="64" fillId="0" borderId="4" xfId="0" applyFont="1" applyFill="1" applyBorder="1" applyAlignment="1" applyProtection="1"/>
    <xf numFmtId="0" fontId="27" fillId="0" borderId="11" xfId="0" applyFont="1" applyBorder="1" applyAlignment="1">
      <alignment horizontal="left" vertical="top" indent="1"/>
    </xf>
    <xf numFmtId="0" fontId="27" fillId="0" borderId="12" xfId="0" applyFont="1" applyBorder="1" applyAlignment="1">
      <alignment horizontal="left" vertical="top" indent="1"/>
    </xf>
    <xf numFmtId="0" fontId="27" fillId="0" borderId="13" xfId="0" applyFont="1" applyBorder="1" applyAlignment="1">
      <alignment horizontal="left" vertical="top" indent="1"/>
    </xf>
    <xf numFmtId="0" fontId="28" fillId="0" borderId="20" xfId="0" applyFont="1" applyFill="1" applyBorder="1" applyAlignment="1" applyProtection="1">
      <alignment horizontal="left" vertical="top" indent="1"/>
      <protection locked="0"/>
    </xf>
    <xf numFmtId="0" fontId="28" fillId="0" borderId="21" xfId="0" applyFont="1" applyFill="1" applyBorder="1" applyAlignment="1" applyProtection="1">
      <alignment horizontal="left" vertical="top" indent="1"/>
      <protection locked="0"/>
    </xf>
    <xf numFmtId="166" fontId="3" fillId="4" borderId="3" xfId="2" applyNumberFormat="1" applyFont="1" applyFill="1" applyBorder="1" applyProtection="1">
      <protection locked="0"/>
    </xf>
    <xf numFmtId="166" fontId="2" fillId="4" borderId="3" xfId="2" applyNumberFormat="1" applyFont="1" applyFill="1" applyBorder="1" applyProtection="1">
      <protection locked="0"/>
    </xf>
    <xf numFmtId="0" fontId="0" fillId="0" borderId="0" xfId="0" applyFont="1" applyProtection="1"/>
    <xf numFmtId="0" fontId="0" fillId="0" borderId="2" xfId="0" applyFont="1" applyFill="1" applyBorder="1" applyAlignment="1" applyProtection="1">
      <alignment horizontal="left" indent="1"/>
    </xf>
    <xf numFmtId="0" fontId="0" fillId="0" borderId="0" xfId="0" applyFill="1" applyAlignment="1" applyProtection="1">
      <alignment horizontal="right"/>
    </xf>
    <xf numFmtId="0" fontId="1" fillId="0" borderId="3" xfId="2" applyFont="1" applyBorder="1" applyProtection="1">
      <protection locked="0"/>
    </xf>
    <xf numFmtId="0" fontId="0" fillId="0" borderId="4" xfId="0" applyBorder="1" applyAlignment="1" applyProtection="1"/>
    <xf numFmtId="0" fontId="0" fillId="0" borderId="2" xfId="0" applyBorder="1" applyAlignment="1" applyProtection="1"/>
    <xf numFmtId="0" fontId="77" fillId="0" borderId="0" xfId="0" applyFont="1" applyFill="1" applyProtection="1"/>
    <xf numFmtId="0" fontId="0" fillId="0" borderId="4" xfId="0" applyFill="1" applyBorder="1" applyAlignment="1" applyProtection="1"/>
    <xf numFmtId="0" fontId="0" fillId="0" borderId="0" xfId="0" applyFill="1" applyBorder="1" applyAlignment="1" applyProtection="1"/>
    <xf numFmtId="0" fontId="0" fillId="0" borderId="2" xfId="0" applyFill="1" applyBorder="1" applyAlignment="1" applyProtection="1"/>
    <xf numFmtId="0" fontId="0" fillId="0" borderId="0" xfId="0" applyFont="1" applyFill="1" applyAlignment="1" applyProtection="1"/>
    <xf numFmtId="0" fontId="0" fillId="0" borderId="0" xfId="0" applyFont="1" applyFill="1" applyProtection="1"/>
    <xf numFmtId="0" fontId="64" fillId="6" borderId="4" xfId="0" applyFont="1" applyFill="1" applyBorder="1" applyAlignment="1" applyProtection="1">
      <alignment horizontal="left" indent="1"/>
    </xf>
    <xf numFmtId="10" fontId="64" fillId="6" borderId="4" xfId="0" applyNumberFormat="1" applyFont="1" applyFill="1" applyBorder="1" applyAlignment="1" applyProtection="1">
      <alignment horizontal="right" indent="1"/>
    </xf>
    <xf numFmtId="0" fontId="28" fillId="0" borderId="26" xfId="0" applyFont="1" applyFill="1" applyBorder="1" applyAlignment="1" applyProtection="1">
      <alignment horizontal="left" vertical="top"/>
      <protection locked="0"/>
    </xf>
    <xf numFmtId="0" fontId="28" fillId="0" borderId="20" xfId="0" applyFont="1" applyFill="1" applyBorder="1" applyAlignment="1" applyProtection="1">
      <alignment horizontal="left" vertical="top"/>
      <protection locked="0"/>
    </xf>
    <xf numFmtId="0" fontId="27" fillId="0" borderId="11" xfId="0" applyFont="1" applyBorder="1" applyAlignment="1">
      <alignment horizontal="left" vertical="top" indent="1"/>
    </xf>
    <xf numFmtId="0" fontId="27" fillId="0" borderId="12" xfId="0" applyFont="1" applyBorder="1" applyAlignment="1">
      <alignment horizontal="left" vertical="top" indent="1"/>
    </xf>
    <xf numFmtId="0" fontId="27" fillId="0" borderId="13" xfId="0" applyFont="1" applyBorder="1" applyAlignment="1">
      <alignment horizontal="left" vertical="top" indent="1"/>
    </xf>
    <xf numFmtId="0" fontId="28" fillId="0" borderId="26" xfId="0" applyFont="1" applyFill="1" applyBorder="1" applyAlignment="1" applyProtection="1">
      <alignment horizontal="left" vertical="top" indent="1"/>
      <protection locked="0"/>
    </xf>
    <xf numFmtId="0" fontId="28" fillId="0" borderId="20" xfId="0" applyFont="1" applyFill="1" applyBorder="1" applyAlignment="1" applyProtection="1">
      <alignment horizontal="left" vertical="top" indent="1"/>
      <protection locked="0"/>
    </xf>
    <xf numFmtId="0" fontId="28" fillId="0" borderId="21" xfId="0" applyFont="1" applyFill="1" applyBorder="1" applyAlignment="1" applyProtection="1">
      <alignment horizontal="left" vertical="top" indent="1"/>
      <protection locked="0"/>
    </xf>
    <xf numFmtId="10" fontId="28" fillId="4" borderId="38" xfId="3" applyNumberFormat="1" applyFont="1" applyFill="1" applyBorder="1" applyAlignment="1" applyProtection="1">
      <alignment horizontal="center" vertical="center"/>
      <protection locked="0"/>
    </xf>
    <xf numFmtId="10" fontId="0" fillId="0" borderId="2" xfId="3" applyNumberFormat="1" applyFont="1" applyBorder="1" applyAlignment="1">
      <alignment horizontal="center" vertical="center"/>
    </xf>
    <xf numFmtId="10" fontId="0" fillId="0" borderId="39" xfId="3" applyNumberFormat="1" applyFont="1" applyBorder="1" applyAlignment="1">
      <alignment horizontal="center" vertical="center"/>
    </xf>
    <xf numFmtId="168" fontId="28" fillId="4" borderId="38" xfId="4" applyNumberFormat="1" applyFont="1" applyFill="1" applyBorder="1" applyAlignment="1" applyProtection="1">
      <alignment horizontal="left" vertical="center"/>
      <protection locked="0"/>
    </xf>
    <xf numFmtId="168" fontId="0" fillId="0" borderId="2" xfId="4" applyNumberFormat="1" applyFont="1" applyBorder="1" applyAlignment="1">
      <alignment horizontal="left" vertical="center"/>
    </xf>
    <xf numFmtId="168" fontId="0" fillId="0" borderId="39" xfId="4" applyNumberFormat="1" applyFont="1" applyBorder="1" applyAlignment="1">
      <alignment horizontal="left" vertical="center"/>
    </xf>
    <xf numFmtId="14" fontId="28" fillId="4" borderId="38" xfId="0" applyNumberFormat="1" applyFont="1" applyFill="1" applyBorder="1" applyAlignment="1" applyProtection="1">
      <alignment horizontal="left" vertical="center"/>
      <protection locked="0"/>
    </xf>
    <xf numFmtId="0" fontId="0" fillId="0" borderId="39" xfId="0" applyBorder="1" applyAlignment="1">
      <alignment horizontal="left" vertical="center"/>
    </xf>
    <xf numFmtId="49" fontId="28" fillId="0" borderId="26" xfId="0" applyNumberFormat="1" applyFont="1" applyFill="1" applyBorder="1" applyAlignment="1" applyProtection="1">
      <alignment horizontal="left" vertical="top" indent="1"/>
      <protection locked="0"/>
    </xf>
    <xf numFmtId="49" fontId="28" fillId="0" borderId="20" xfId="0" applyNumberFormat="1" applyFont="1" applyFill="1" applyBorder="1" applyAlignment="1" applyProtection="1">
      <alignment horizontal="left" vertical="top" indent="1"/>
      <protection locked="0"/>
    </xf>
    <xf numFmtId="49" fontId="28" fillId="0" borderId="21" xfId="0" applyNumberFormat="1" applyFont="1" applyFill="1" applyBorder="1" applyAlignment="1" applyProtection="1">
      <alignment horizontal="left" vertical="top" indent="1"/>
      <protection locked="0"/>
    </xf>
    <xf numFmtId="49" fontId="28" fillId="0" borderId="26" xfId="0" applyNumberFormat="1" applyFont="1" applyFill="1" applyBorder="1" applyAlignment="1" applyProtection="1">
      <alignment horizontal="left" vertical="top"/>
      <protection locked="0"/>
    </xf>
    <xf numFmtId="49" fontId="28" fillId="0" borderId="20" xfId="0" applyNumberFormat="1" applyFont="1" applyFill="1" applyBorder="1" applyAlignment="1" applyProtection="1">
      <alignment horizontal="left" vertical="top"/>
      <protection locked="0"/>
    </xf>
    <xf numFmtId="49" fontId="28" fillId="0" borderId="21" xfId="0" applyNumberFormat="1" applyFont="1" applyFill="1" applyBorder="1" applyAlignment="1" applyProtection="1">
      <alignment horizontal="left" vertical="top"/>
      <protection locked="0"/>
    </xf>
    <xf numFmtId="14" fontId="28" fillId="4" borderId="26" xfId="0" applyNumberFormat="1" applyFont="1" applyFill="1" applyBorder="1" applyAlignment="1" applyProtection="1">
      <alignment horizontal="left" vertical="top" indent="1"/>
      <protection locked="0"/>
    </xf>
    <xf numFmtId="0" fontId="28" fillId="4" borderId="21" xfId="0" applyNumberFormat="1" applyFont="1" applyFill="1" applyBorder="1" applyAlignment="1" applyProtection="1">
      <alignment horizontal="left" vertical="top" indent="1"/>
      <protection locked="0"/>
    </xf>
    <xf numFmtId="14" fontId="28" fillId="4" borderId="21" xfId="0" applyNumberFormat="1" applyFont="1" applyFill="1" applyBorder="1" applyAlignment="1" applyProtection="1">
      <alignment horizontal="left" vertical="top" indent="1"/>
      <protection locked="0"/>
    </xf>
    <xf numFmtId="14" fontId="28" fillId="0" borderId="26" xfId="0" applyNumberFormat="1" applyFont="1" applyFill="1" applyBorder="1" applyAlignment="1" applyProtection="1">
      <alignment horizontal="left" vertical="top" indent="1"/>
      <protection locked="0"/>
    </xf>
    <xf numFmtId="14" fontId="28" fillId="0" borderId="21" xfId="0" applyNumberFormat="1" applyFont="1" applyFill="1" applyBorder="1" applyAlignment="1" applyProtection="1">
      <alignment horizontal="left" vertical="top" indent="1"/>
      <protection locked="0"/>
    </xf>
    <xf numFmtId="0" fontId="28" fillId="4" borderId="26" xfId="0" applyFont="1" applyFill="1" applyBorder="1" applyAlignment="1" applyProtection="1">
      <alignment horizontal="left" vertical="top" wrapText="1" indent="1"/>
      <protection locked="0"/>
    </xf>
    <xf numFmtId="0" fontId="28" fillId="4" borderId="20" xfId="0" applyFont="1" applyFill="1" applyBorder="1" applyAlignment="1" applyProtection="1">
      <alignment horizontal="left" vertical="top" wrapText="1" indent="1"/>
      <protection locked="0"/>
    </xf>
    <xf numFmtId="0" fontId="28" fillId="4" borderId="21" xfId="0" applyFont="1" applyFill="1" applyBorder="1" applyAlignment="1" applyProtection="1">
      <alignment horizontal="left" vertical="top" wrapText="1" indent="1"/>
      <protection locked="0"/>
    </xf>
    <xf numFmtId="0" fontId="27" fillId="0" borderId="36" xfId="0" applyFont="1" applyBorder="1" applyAlignment="1">
      <alignment horizontal="left" vertical="top" indent="1"/>
    </xf>
    <xf numFmtId="0" fontId="27" fillId="0" borderId="37" xfId="0" applyFont="1" applyBorder="1" applyAlignment="1">
      <alignment horizontal="left" vertical="top" indent="1"/>
    </xf>
    <xf numFmtId="0" fontId="25" fillId="0" borderId="0" xfId="0" applyFont="1" applyAlignment="1">
      <alignment vertical="top" wrapText="1"/>
    </xf>
    <xf numFmtId="0" fontId="28" fillId="4" borderId="26" xfId="0" applyFont="1" applyFill="1" applyBorder="1" applyAlignment="1" applyProtection="1">
      <alignment horizontal="left" vertical="center" indent="1"/>
      <protection locked="0"/>
    </xf>
    <xf numFmtId="0" fontId="28" fillId="4" borderId="20" xfId="0" applyFont="1" applyFill="1" applyBorder="1" applyAlignment="1" applyProtection="1">
      <alignment horizontal="left" vertical="center" indent="1"/>
      <protection locked="0"/>
    </xf>
    <xf numFmtId="0" fontId="28" fillId="4" borderId="21" xfId="0" applyFont="1" applyFill="1" applyBorder="1" applyAlignment="1" applyProtection="1">
      <alignment horizontal="left" vertical="center" indent="1"/>
      <protection locked="0"/>
    </xf>
    <xf numFmtId="49" fontId="28" fillId="0" borderId="36" xfId="0" applyNumberFormat="1" applyFont="1" applyFill="1" applyBorder="1" applyAlignment="1" applyProtection="1">
      <alignment horizontal="left" vertical="top" indent="1"/>
      <protection locked="0"/>
    </xf>
    <xf numFmtId="49" fontId="28" fillId="4" borderId="26" xfId="0" applyNumberFormat="1" applyFont="1" applyFill="1" applyBorder="1" applyAlignment="1" applyProtection="1">
      <alignment horizontal="left" vertical="top" indent="1"/>
      <protection locked="0"/>
    </xf>
    <xf numFmtId="49" fontId="28" fillId="4" borderId="20" xfId="0" applyNumberFormat="1" applyFont="1" applyFill="1" applyBorder="1" applyAlignment="1" applyProtection="1">
      <alignment horizontal="left" vertical="top" indent="1"/>
      <protection locked="0"/>
    </xf>
    <xf numFmtId="49" fontId="28" fillId="4" borderId="21" xfId="0" applyNumberFormat="1" applyFont="1" applyFill="1" applyBorder="1" applyAlignment="1" applyProtection="1">
      <alignment horizontal="left" vertical="top" indent="1"/>
      <protection locked="0"/>
    </xf>
    <xf numFmtId="0" fontId="28" fillId="4" borderId="26" xfId="0" applyFont="1" applyFill="1" applyBorder="1" applyAlignment="1" applyProtection="1">
      <alignment horizontal="left" vertical="top" indent="1"/>
      <protection locked="0"/>
    </xf>
    <xf numFmtId="0" fontId="28" fillId="4" borderId="20" xfId="0" applyFont="1" applyFill="1" applyBorder="1" applyAlignment="1" applyProtection="1">
      <alignment horizontal="left" vertical="top" indent="1"/>
      <protection locked="0"/>
    </xf>
    <xf numFmtId="0" fontId="28" fillId="4" borderId="21" xfId="0" applyFont="1" applyFill="1" applyBorder="1" applyAlignment="1" applyProtection="1">
      <alignment horizontal="left" vertical="top" indent="1"/>
      <protection locked="0"/>
    </xf>
    <xf numFmtId="168" fontId="28" fillId="4" borderId="38" xfId="4" applyNumberFormat="1" applyFont="1" applyFill="1" applyBorder="1" applyAlignment="1" applyProtection="1">
      <alignment horizontal="center" vertical="center"/>
      <protection locked="0"/>
    </xf>
    <xf numFmtId="168" fontId="0" fillId="0" borderId="2" xfId="4" applyNumberFormat="1" applyFont="1" applyBorder="1" applyAlignment="1">
      <alignment horizontal="center" vertical="center"/>
    </xf>
    <xf numFmtId="168" fontId="0" fillId="0" borderId="39" xfId="4" applyNumberFormat="1" applyFont="1" applyBorder="1" applyAlignment="1">
      <alignment horizontal="center" vertical="center"/>
    </xf>
    <xf numFmtId="0" fontId="61" fillId="3" borderId="10" xfId="0" applyFont="1" applyFill="1" applyBorder="1" applyAlignment="1">
      <alignment horizontal="left"/>
    </xf>
    <xf numFmtId="0" fontId="61" fillId="3" borderId="7" xfId="0" applyFont="1" applyFill="1" applyBorder="1" applyAlignment="1">
      <alignment horizontal="left"/>
    </xf>
    <xf numFmtId="0" fontId="61" fillId="3" borderId="3" xfId="0" applyFont="1" applyFill="1" applyBorder="1" applyAlignment="1">
      <alignment horizontal="left"/>
    </xf>
    <xf numFmtId="0" fontId="0" fillId="3" borderId="10" xfId="0" applyFill="1" applyBorder="1" applyAlignment="1">
      <alignment horizontal="left"/>
    </xf>
    <xf numFmtId="0" fontId="0" fillId="3" borderId="7" xfId="0" applyFill="1" applyBorder="1" applyAlignment="1">
      <alignment horizontal="left"/>
    </xf>
    <xf numFmtId="0" fontId="18" fillId="0" borderId="10" xfId="2" applyBorder="1" applyAlignment="1" applyProtection="1">
      <protection locked="0"/>
    </xf>
    <xf numFmtId="0" fontId="0" fillId="0" borderId="6" xfId="0" applyBorder="1" applyAlignment="1" applyProtection="1">
      <protection locked="0"/>
    </xf>
    <xf numFmtId="0" fontId="0" fillId="0" borderId="7" xfId="0" applyBorder="1" applyAlignment="1" applyProtection="1">
      <protection locked="0"/>
    </xf>
    <xf numFmtId="0" fontId="8" fillId="0" borderId="10" xfId="2" applyFont="1" applyBorder="1" applyAlignment="1" applyProtection="1"/>
    <xf numFmtId="0" fontId="0" fillId="0" borderId="6" xfId="0" applyBorder="1" applyAlignment="1" applyProtection="1"/>
    <xf numFmtId="0" fontId="0" fillId="0" borderId="7" xfId="0" applyBorder="1" applyAlignment="1" applyProtection="1"/>
    <xf numFmtId="0" fontId="7" fillId="0" borderId="10" xfId="2" applyFont="1" applyBorder="1" applyAlignment="1" applyProtection="1"/>
    <xf numFmtId="166" fontId="2" fillId="4" borderId="10" xfId="2" applyNumberFormat="1" applyFont="1" applyFill="1" applyBorder="1" applyAlignment="1" applyProtection="1">
      <protection locked="0"/>
    </xf>
    <xf numFmtId="14" fontId="3" fillId="4" borderId="10" xfId="2" applyNumberFormat="1" applyFont="1" applyFill="1" applyBorder="1" applyAlignment="1" applyProtection="1">
      <alignment horizontal="left"/>
      <protection locked="0"/>
    </xf>
    <xf numFmtId="14" fontId="0" fillId="0" borderId="6" xfId="0" applyNumberFormat="1" applyBorder="1" applyAlignment="1" applyProtection="1">
      <alignment horizontal="left"/>
      <protection locked="0"/>
    </xf>
    <xf numFmtId="14" fontId="0" fillId="0" borderId="7" xfId="0" applyNumberFormat="1" applyBorder="1" applyAlignment="1" applyProtection="1">
      <alignment horizontal="left"/>
      <protection locked="0"/>
    </xf>
    <xf numFmtId="9" fontId="18" fillId="0" borderId="10" xfId="2" applyNumberFormat="1" applyBorder="1" applyAlignment="1" applyProtection="1">
      <protection locked="0"/>
    </xf>
    <xf numFmtId="10" fontId="28" fillId="0" borderId="3" xfId="3" applyNumberFormat="1" applyFont="1" applyFill="1" applyBorder="1" applyAlignment="1" applyProtection="1">
      <alignment horizontal="left" vertical="center"/>
    </xf>
    <xf numFmtId="10" fontId="0" fillId="0" borderId="3" xfId="3" applyNumberFormat="1" applyFont="1" applyFill="1" applyBorder="1" applyAlignment="1" applyProtection="1">
      <alignment horizontal="left"/>
    </xf>
    <xf numFmtId="0" fontId="28" fillId="4" borderId="3" xfId="0" applyNumberFormat="1" applyFont="1" applyFill="1" applyBorder="1" applyAlignment="1" applyProtection="1">
      <alignment horizontal="left" vertical="center"/>
      <protection locked="0"/>
    </xf>
    <xf numFmtId="0" fontId="0" fillId="0" borderId="3" xfId="0" applyBorder="1" applyAlignment="1" applyProtection="1">
      <alignment horizontal="left"/>
      <protection locked="0"/>
    </xf>
    <xf numFmtId="10" fontId="28" fillId="4" borderId="3" xfId="3" applyNumberFormat="1" applyFont="1" applyFill="1" applyBorder="1" applyAlignment="1" applyProtection="1">
      <alignment horizontal="left" vertical="center"/>
      <protection locked="0"/>
    </xf>
    <xf numFmtId="10" fontId="0" fillId="0" borderId="3" xfId="3" applyNumberFormat="1" applyFont="1" applyBorder="1" applyAlignment="1" applyProtection="1">
      <alignment horizontal="left"/>
      <protection locked="0"/>
    </xf>
    <xf numFmtId="14" fontId="2" fillId="4" borderId="10" xfId="2" applyNumberFormat="1" applyFont="1" applyFill="1" applyBorder="1" applyAlignment="1" applyProtection="1">
      <alignment horizontal="left"/>
      <protection locked="0"/>
    </xf>
    <xf numFmtId="0" fontId="34" fillId="0" borderId="33" xfId="2" applyFont="1" applyBorder="1" applyAlignment="1" applyProtection="1"/>
    <xf numFmtId="0" fontId="68" fillId="0" borderId="30" xfId="0" applyFont="1" applyBorder="1" applyAlignment="1" applyProtection="1"/>
    <xf numFmtId="0" fontId="68" fillId="0" borderId="31" xfId="0" applyFont="1" applyBorder="1" applyAlignment="1" applyProtection="1"/>
    <xf numFmtId="0" fontId="18" fillId="0" borderId="10" xfId="2" applyBorder="1" applyAlignment="1" applyProtection="1"/>
    <xf numFmtId="0" fontId="6" fillId="0" borderId="5" xfId="2" applyFont="1" applyBorder="1" applyAlignment="1" applyProtection="1"/>
    <xf numFmtId="0" fontId="0" fillId="0" borderId="5" xfId="0" applyBorder="1" applyAlignment="1" applyProtection="1"/>
    <xf numFmtId="0" fontId="20" fillId="0" borderId="10" xfId="2" applyFont="1" applyBorder="1" applyAlignment="1" applyProtection="1"/>
    <xf numFmtId="0" fontId="20" fillId="0" borderId="4" xfId="2" applyFont="1" applyBorder="1" applyAlignment="1" applyProtection="1"/>
    <xf numFmtId="0" fontId="0" fillId="0" borderId="4" xfId="0" applyBorder="1" applyAlignment="1" applyProtection="1"/>
    <xf numFmtId="0" fontId="20" fillId="0" borderId="2" xfId="2" applyFont="1" applyBorder="1" applyAlignment="1" applyProtection="1"/>
    <xf numFmtId="0" fontId="0" fillId="0" borderId="2" xfId="0" applyBorder="1" applyAlignment="1" applyProtection="1"/>
    <xf numFmtId="0" fontId="4" fillId="0" borderId="3" xfId="2" applyFont="1" applyBorder="1" applyAlignment="1" applyProtection="1">
      <protection locked="0"/>
    </xf>
    <xf numFmtId="0" fontId="0" fillId="0" borderId="3" xfId="0" applyBorder="1" applyAlignment="1"/>
    <xf numFmtId="0" fontId="34" fillId="0" borderId="29" xfId="2" applyFont="1" applyBorder="1" applyAlignment="1" applyProtection="1"/>
    <xf numFmtId="0" fontId="18" fillId="0" borderId="3" xfId="0" applyFont="1" applyBorder="1" applyAlignment="1"/>
    <xf numFmtId="0" fontId="63" fillId="0" borderId="3" xfId="0" applyFont="1" applyBorder="1" applyAlignment="1"/>
    <xf numFmtId="0" fontId="0" fillId="4" borderId="10" xfId="0" applyFill="1" applyBorder="1" applyAlignment="1" applyProtection="1">
      <protection locked="0"/>
    </xf>
    <xf numFmtId="0" fontId="0" fillId="4" borderId="6" xfId="0" applyFill="1" applyBorder="1" applyAlignment="1" applyProtection="1">
      <protection locked="0"/>
    </xf>
    <xf numFmtId="0" fontId="0" fillId="4" borderId="7" xfId="0" applyFill="1" applyBorder="1" applyAlignment="1" applyProtection="1">
      <protection locked="0"/>
    </xf>
  </cellXfs>
  <cellStyles count="6">
    <cellStyle name="Hyperlänk" xfId="5" builtinId="8"/>
    <cellStyle name="Hyperlänk 2" xfId="1"/>
    <cellStyle name="Normal" xfId="0" builtinId="0"/>
    <cellStyle name="Normal 2" xfId="2"/>
    <cellStyle name="Procent" xfId="3" builtinId="5"/>
    <cellStyle name="Tusental" xfId="4" builtinId="3"/>
  </cellStyles>
  <dxfs count="4">
    <dxf>
      <fill>
        <patternFill>
          <bgColor rgb="FFFF0000"/>
        </patternFill>
      </fill>
    </dxf>
    <dxf>
      <font>
        <color rgb="FFFF0000"/>
      </font>
      <fill>
        <patternFill>
          <bgColor rgb="FFFF0000"/>
        </patternFill>
      </fill>
    </dxf>
    <dxf>
      <font>
        <color auto="1"/>
      </font>
    </dxf>
    <dxf>
      <font>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5</xdr:row>
      <xdr:rowOff>0</xdr:rowOff>
    </xdr:from>
    <xdr:to>
      <xdr:col>3</xdr:col>
      <xdr:colOff>133350</xdr:colOff>
      <xdr:row>7</xdr:row>
      <xdr:rowOff>247650</xdr:rowOff>
    </xdr:to>
    <xdr:pic>
      <xdr:nvPicPr>
        <xdr:cNvPr id="123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000125"/>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xdr:row>
      <xdr:rowOff>0</xdr:rowOff>
    </xdr:from>
    <xdr:to>
      <xdr:col>3</xdr:col>
      <xdr:colOff>133350</xdr:colOff>
      <xdr:row>7</xdr:row>
      <xdr:rowOff>247650</xdr:rowOff>
    </xdr:to>
    <xdr:pic>
      <xdr:nvPicPr>
        <xdr:cNvPr id="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52525"/>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38100</xdr:colOff>
      <xdr:row>5</xdr:row>
      <xdr:rowOff>1</xdr:rowOff>
    </xdr:from>
    <xdr:to>
      <xdr:col>3</xdr:col>
      <xdr:colOff>133350</xdr:colOff>
      <xdr:row>7</xdr:row>
      <xdr:rowOff>257176</xdr:rowOff>
    </xdr:to>
    <xdr:pic>
      <xdr:nvPicPr>
        <xdr:cNvPr id="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52526"/>
          <a:ext cx="8858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380999</xdr:colOff>
      <xdr:row>101</xdr:row>
      <xdr:rowOff>19051</xdr:rowOff>
    </xdr:from>
    <xdr:to>
      <xdr:col>39</xdr:col>
      <xdr:colOff>584864</xdr:colOff>
      <xdr:row>116</xdr:row>
      <xdr:rowOff>180974</xdr:rowOff>
    </xdr:to>
    <xdr:pic>
      <xdr:nvPicPr>
        <xdr:cNvPr id="19" name="Bildobjekt 18"/>
        <xdr:cNvPicPr>
          <a:picLocks noChangeAspect="1"/>
        </xdr:cNvPicPr>
      </xdr:nvPicPr>
      <xdr:blipFill>
        <a:blip xmlns:r="http://schemas.openxmlformats.org/officeDocument/2006/relationships" r:embed="rId1"/>
        <a:stretch>
          <a:fillRect/>
        </a:stretch>
      </xdr:blipFill>
      <xdr:spPr>
        <a:xfrm>
          <a:off x="4352924" y="19097626"/>
          <a:ext cx="6137940" cy="30194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380999</xdr:colOff>
      <xdr:row>101</xdr:row>
      <xdr:rowOff>19051</xdr:rowOff>
    </xdr:from>
    <xdr:to>
      <xdr:col>39</xdr:col>
      <xdr:colOff>591028</xdr:colOff>
      <xdr:row>116</xdr:row>
      <xdr:rowOff>158563</xdr:rowOff>
    </xdr:to>
    <xdr:pic>
      <xdr:nvPicPr>
        <xdr:cNvPr id="20" name="Bildobjekt 19"/>
        <xdr:cNvPicPr>
          <a:picLocks noChangeAspect="1"/>
        </xdr:cNvPicPr>
      </xdr:nvPicPr>
      <xdr:blipFill>
        <a:blip xmlns:r="http://schemas.openxmlformats.org/officeDocument/2006/relationships" r:embed="rId1"/>
        <a:stretch>
          <a:fillRect/>
        </a:stretch>
      </xdr:blipFill>
      <xdr:spPr>
        <a:xfrm>
          <a:off x="4352924" y="19097626"/>
          <a:ext cx="6137940" cy="30194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5</xdr:col>
      <xdr:colOff>428625</xdr:colOff>
      <xdr:row>59</xdr:row>
      <xdr:rowOff>38100</xdr:rowOff>
    </xdr:to>
    <xdr:pic>
      <xdr:nvPicPr>
        <xdr:cNvPr id="21642" name="Picture 1">
          <a:extLst>
            <a:ext uri="{FF2B5EF4-FFF2-40B4-BE49-F238E27FC236}">
              <a16:creationId xmlns:a16="http://schemas.microsoft.com/office/drawing/2014/main" id="{00000000-0008-0000-0100-00008A5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8896350"/>
          <a:ext cx="4686300"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mailto:avtal@itm.kth.se"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mailto:avtal-les@itm.kth.se" TargetMode="External"/><Relationship Id="rId2" Type="http://schemas.openxmlformats.org/officeDocument/2006/relationships/hyperlink" Target="mailto:avtal-indek@itm.kth.se" TargetMode="External"/><Relationship Id="rId1" Type="http://schemas.openxmlformats.org/officeDocument/2006/relationships/hyperlink" Target="mailto:avtal-ipu@itm.kth.se" TargetMode="External"/><Relationship Id="rId6" Type="http://schemas.openxmlformats.org/officeDocument/2006/relationships/hyperlink" Target="mailto:avtal-egi@itm.kth.se" TargetMode="External"/><Relationship Id="rId5" Type="http://schemas.openxmlformats.org/officeDocument/2006/relationships/hyperlink" Target="mailto:avtal-mse@itm.kth.se" TargetMode="External"/><Relationship Id="rId4" Type="http://schemas.openxmlformats.org/officeDocument/2006/relationships/hyperlink" Target="mailto:avtal-mmk@itm.kth.se"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globalamalen.se/"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www.globalamalen.se/"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79998168889431442"/>
    <pageSetUpPr fitToPage="1"/>
  </sheetPr>
  <dimension ref="B4:W54"/>
  <sheetViews>
    <sheetView workbookViewId="0">
      <selection activeCell="M33" sqref="M33:N33"/>
    </sheetView>
  </sheetViews>
  <sheetFormatPr defaultColWidth="9.109375" defaultRowHeight="15.6" x14ac:dyDescent="0.25"/>
  <cols>
    <col min="1" max="1" width="2.88671875" style="1" customWidth="1"/>
    <col min="2" max="2" width="4.109375" style="1" customWidth="1"/>
    <col min="3" max="10" width="11.88671875" style="1" customWidth="1"/>
    <col min="11" max="11" width="0" style="1" hidden="1" customWidth="1"/>
    <col min="12" max="12" width="9.109375" style="1"/>
    <col min="13" max="13" width="10.6640625" style="1" bestFit="1" customWidth="1"/>
    <col min="14" max="21" width="9.109375" style="1"/>
    <col min="22" max="22" width="9.109375" style="3"/>
    <col min="23" max="16384" width="9.109375" style="1"/>
  </cols>
  <sheetData>
    <row r="4" spans="2:22" x14ac:dyDescent="0.25">
      <c r="C4" s="102"/>
    </row>
    <row r="5" spans="2:22" ht="28.2" x14ac:dyDescent="0.25">
      <c r="M5" s="248"/>
    </row>
    <row r="6" spans="2:22" ht="34.5" customHeight="1" x14ac:dyDescent="0.25">
      <c r="C6" s="2"/>
      <c r="F6" s="2"/>
      <c r="G6" s="454" t="s">
        <v>91</v>
      </c>
      <c r="H6" s="454"/>
      <c r="I6" s="454"/>
      <c r="M6" s="248"/>
    </row>
    <row r="7" spans="2:22" x14ac:dyDescent="0.25">
      <c r="C7" s="2"/>
      <c r="F7" s="2"/>
      <c r="G7" s="13" t="s">
        <v>92</v>
      </c>
      <c r="H7" s="101"/>
      <c r="I7" s="14"/>
    </row>
    <row r="8" spans="2:22" ht="45" customHeight="1" x14ac:dyDescent="0.25">
      <c r="C8" s="2"/>
      <c r="F8" s="2"/>
      <c r="G8" s="4"/>
    </row>
    <row r="9" spans="2:22" x14ac:dyDescent="0.25">
      <c r="I9" s="235"/>
      <c r="J9" s="235"/>
      <c r="M9" s="265"/>
      <c r="N9" s="10"/>
      <c r="O9" s="10"/>
      <c r="P9" s="10"/>
      <c r="Q9" s="10"/>
      <c r="R9" s="10"/>
    </row>
    <row r="10" spans="2:22" x14ac:dyDescent="0.25">
      <c r="C10" s="4" t="s">
        <v>93</v>
      </c>
      <c r="M10" s="10"/>
      <c r="N10" s="10"/>
      <c r="O10" s="10"/>
      <c r="P10" s="10"/>
      <c r="Q10" s="10"/>
      <c r="R10" s="10"/>
    </row>
    <row r="11" spans="2:22" s="6" customFormat="1" x14ac:dyDescent="0.25">
      <c r="C11" s="12" t="s">
        <v>94</v>
      </c>
      <c r="D11" s="401" t="s">
        <v>95</v>
      </c>
      <c r="E11" s="402"/>
      <c r="F11" s="402"/>
      <c r="G11" s="402"/>
      <c r="H11" s="402"/>
      <c r="I11" s="402"/>
      <c r="J11" s="403"/>
      <c r="M11" s="1"/>
      <c r="N11" s="1"/>
      <c r="O11" s="1"/>
      <c r="P11" s="1"/>
      <c r="Q11" s="1"/>
      <c r="R11" s="1"/>
      <c r="V11" s="7"/>
    </row>
    <row r="12" spans="2:22" s="6" customFormat="1" x14ac:dyDescent="0.25">
      <c r="C12" s="212"/>
      <c r="D12" s="455"/>
      <c r="E12" s="456"/>
      <c r="F12" s="456"/>
      <c r="G12" s="456"/>
      <c r="H12" s="456"/>
      <c r="I12" s="456"/>
      <c r="J12" s="457"/>
      <c r="M12" s="1"/>
      <c r="V12" s="7"/>
    </row>
    <row r="13" spans="2:22" s="6" customFormat="1" x14ac:dyDescent="0.25">
      <c r="C13" s="12" t="s">
        <v>96</v>
      </c>
      <c r="D13" s="401" t="s">
        <v>97</v>
      </c>
      <c r="E13" s="403"/>
      <c r="F13" s="401" t="s">
        <v>98</v>
      </c>
      <c r="H13" s="402"/>
      <c r="I13" s="402"/>
      <c r="J13" s="403"/>
      <c r="M13" s="1"/>
      <c r="V13" s="7"/>
    </row>
    <row r="14" spans="2:22" s="6" customFormat="1" x14ac:dyDescent="0.25">
      <c r="C14" s="268"/>
      <c r="D14" s="458"/>
      <c r="E14" s="440"/>
      <c r="F14" s="459"/>
      <c r="G14" s="460"/>
      <c r="H14" s="460"/>
      <c r="I14" s="460"/>
      <c r="J14" s="461"/>
      <c r="M14" s="1"/>
      <c r="V14" s="7"/>
    </row>
    <row r="15" spans="2:22" s="6" customFormat="1" x14ac:dyDescent="0.25">
      <c r="C15" s="269" t="s">
        <v>99</v>
      </c>
      <c r="D15" s="269" t="s">
        <v>100</v>
      </c>
      <c r="E15" s="403" t="s">
        <v>101</v>
      </c>
      <c r="F15" s="401" t="s">
        <v>16</v>
      </c>
      <c r="H15" s="402"/>
      <c r="I15" s="402"/>
      <c r="J15" s="403"/>
      <c r="M15" s="219"/>
      <c r="N15" s="8"/>
      <c r="O15" s="8"/>
      <c r="P15" s="8"/>
      <c r="Q15" s="8"/>
      <c r="R15" s="8"/>
      <c r="S15" s="8"/>
      <c r="T15" s="8"/>
      <c r="U15" s="8"/>
      <c r="V15" s="9"/>
    </row>
    <row r="16" spans="2:22" s="8" customFormat="1" ht="13.2" x14ac:dyDescent="0.25">
      <c r="B16" s="104"/>
      <c r="C16" s="270"/>
      <c r="D16" s="332"/>
      <c r="E16" s="101"/>
      <c r="F16" s="462"/>
      <c r="G16" s="463"/>
      <c r="H16" s="463"/>
      <c r="I16" s="463"/>
      <c r="J16" s="464"/>
      <c r="K16" s="8" t="str">
        <f>TRIM(LEFT(F16,4))</f>
        <v/>
      </c>
      <c r="M16" s="219"/>
    </row>
    <row r="17" spans="3:23" s="8" customFormat="1" x14ac:dyDescent="0.25">
      <c r="C17" s="452" t="s">
        <v>102</v>
      </c>
      <c r="D17" s="453"/>
      <c r="E17" s="401" t="s">
        <v>103</v>
      </c>
      <c r="F17" s="403"/>
      <c r="G17" s="401" t="s">
        <v>104</v>
      </c>
      <c r="H17" s="403"/>
      <c r="I17" s="401" t="s">
        <v>105</v>
      </c>
      <c r="J17" s="403"/>
      <c r="M17" s="225"/>
      <c r="V17" s="9"/>
    </row>
    <row r="18" spans="3:23" s="8" customFormat="1" x14ac:dyDescent="0.25">
      <c r="C18" s="436"/>
      <c r="D18" s="437"/>
      <c r="E18" s="444"/>
      <c r="F18" s="445"/>
      <c r="G18" s="444"/>
      <c r="H18" s="446"/>
      <c r="I18" s="447">
        <f>G18</f>
        <v>0</v>
      </c>
      <c r="J18" s="448"/>
      <c r="N18" s="11"/>
      <c r="O18" s="11"/>
      <c r="P18" s="11"/>
      <c r="Q18" s="11"/>
      <c r="R18" s="11"/>
      <c r="S18" s="11"/>
      <c r="T18" s="11"/>
      <c r="U18" s="223"/>
      <c r="V18" s="224"/>
      <c r="W18" s="223"/>
    </row>
    <row r="19" spans="3:23" x14ac:dyDescent="0.25">
      <c r="M19" s="265"/>
      <c r="N19" s="11"/>
      <c r="O19" s="11"/>
      <c r="P19" s="11"/>
      <c r="Q19" s="11"/>
      <c r="R19" s="11"/>
      <c r="S19" s="11"/>
      <c r="T19" s="11"/>
      <c r="U19" s="10"/>
      <c r="V19" s="266"/>
      <c r="W19" s="10"/>
    </row>
    <row r="20" spans="3:23" x14ac:dyDescent="0.25">
      <c r="M20" s="267"/>
      <c r="N20" s="11"/>
      <c r="O20" s="11"/>
      <c r="P20" s="11"/>
      <c r="Q20" s="11"/>
      <c r="R20" s="11"/>
      <c r="S20" s="223"/>
      <c r="T20" s="223"/>
      <c r="U20" s="10"/>
      <c r="V20" s="266"/>
      <c r="W20" s="10"/>
    </row>
    <row r="21" spans="3:23" x14ac:dyDescent="0.25">
      <c r="C21" s="4" t="s">
        <v>106</v>
      </c>
      <c r="M21" s="220"/>
    </row>
    <row r="22" spans="3:23" x14ac:dyDescent="0.25">
      <c r="C22" s="1" t="s">
        <v>93</v>
      </c>
      <c r="N22" s="103"/>
      <c r="O22" s="103"/>
      <c r="P22" s="103"/>
      <c r="Q22" s="103"/>
      <c r="R22" s="103"/>
      <c r="S22" s="103"/>
      <c r="T22" s="103"/>
    </row>
    <row r="23" spans="3:23" s="6" customFormat="1" x14ac:dyDescent="0.25">
      <c r="C23" s="401" t="s">
        <v>107</v>
      </c>
      <c r="D23" s="402"/>
      <c r="E23" s="402"/>
      <c r="F23" s="402"/>
      <c r="G23" s="402"/>
      <c r="H23" s="402"/>
      <c r="I23" s="402"/>
      <c r="J23" s="403"/>
      <c r="M23" s="1"/>
      <c r="V23" s="7"/>
    </row>
    <row r="24" spans="3:23" s="6" customFormat="1" ht="48" customHeight="1" x14ac:dyDescent="0.25">
      <c r="C24" s="449"/>
      <c r="D24" s="450"/>
      <c r="E24" s="450"/>
      <c r="F24" s="450"/>
      <c r="G24" s="450"/>
      <c r="H24" s="450"/>
      <c r="I24" s="450"/>
      <c r="J24" s="451"/>
      <c r="M24" s="1"/>
      <c r="N24" s="11"/>
      <c r="O24" s="11"/>
      <c r="P24" s="11"/>
      <c r="Q24" s="11"/>
      <c r="R24" s="11"/>
      <c r="S24" s="11"/>
      <c r="T24" s="11"/>
      <c r="U24" s="11"/>
      <c r="V24" s="221"/>
      <c r="W24" s="11"/>
    </row>
    <row r="25" spans="3:23" s="6" customFormat="1" x14ac:dyDescent="0.25">
      <c r="C25" s="424" t="s">
        <v>108</v>
      </c>
      <c r="D25" s="425"/>
      <c r="E25" s="425"/>
      <c r="F25" s="425"/>
      <c r="G25" s="425"/>
      <c r="H25" s="425"/>
      <c r="I25" s="425"/>
      <c r="J25" s="426"/>
      <c r="N25" s="5"/>
      <c r="O25" s="5"/>
      <c r="P25" s="5"/>
      <c r="Q25" s="5"/>
      <c r="R25" s="5"/>
      <c r="S25" s="5"/>
      <c r="T25" s="5"/>
      <c r="V25" s="7"/>
    </row>
    <row r="26" spans="3:23" s="6" customFormat="1" x14ac:dyDescent="0.25">
      <c r="C26" s="427"/>
      <c r="D26" s="428"/>
      <c r="E26" s="428"/>
      <c r="F26" s="428"/>
      <c r="G26" s="428"/>
      <c r="H26" s="428"/>
      <c r="I26" s="428"/>
      <c r="J26" s="429"/>
      <c r="N26" s="1"/>
      <c r="O26" s="1"/>
      <c r="P26" s="1"/>
      <c r="Q26" s="1"/>
      <c r="R26" s="1"/>
      <c r="S26" s="1"/>
      <c r="T26" s="1"/>
      <c r="V26" s="7"/>
    </row>
    <row r="27" spans="3:23" s="6" customFormat="1" x14ac:dyDescent="0.25">
      <c r="C27" s="213" t="s">
        <v>109</v>
      </c>
      <c r="D27" s="214"/>
      <c r="E27" s="215" t="s">
        <v>110</v>
      </c>
      <c r="F27" s="216"/>
      <c r="G27" s="216"/>
      <c r="H27" s="216"/>
      <c r="I27" s="216"/>
      <c r="J27" s="217"/>
      <c r="N27" s="1"/>
      <c r="O27" s="1"/>
      <c r="P27" s="1"/>
      <c r="Q27" s="1"/>
      <c r="R27" s="1"/>
      <c r="T27" s="7"/>
      <c r="V27" s="7"/>
    </row>
    <row r="28" spans="3:23" s="6" customFormat="1" ht="13.2" x14ac:dyDescent="0.25">
      <c r="C28" s="427"/>
      <c r="D28" s="429"/>
      <c r="E28" s="422"/>
      <c r="F28" s="423"/>
      <c r="G28" s="423"/>
      <c r="H28" s="423"/>
      <c r="I28" s="404"/>
      <c r="J28" s="405"/>
      <c r="K28" s="1"/>
      <c r="L28" s="1"/>
    </row>
    <row r="29" spans="3:23" s="5" customFormat="1" ht="13.2" x14ac:dyDescent="0.25">
      <c r="M29" s="1"/>
      <c r="N29" s="6"/>
      <c r="O29" s="6"/>
      <c r="P29" s="6"/>
      <c r="Q29" s="6"/>
      <c r="R29" s="6"/>
      <c r="S29" s="6"/>
      <c r="T29" s="6"/>
    </row>
    <row r="30" spans="3:23" x14ac:dyDescent="0.25">
      <c r="C30" s="1" t="s">
        <v>111</v>
      </c>
      <c r="K30" s="10"/>
      <c r="L30" s="10"/>
      <c r="N30" s="6"/>
      <c r="O30" s="6"/>
      <c r="P30" s="6"/>
      <c r="Q30" s="6"/>
      <c r="R30" s="6"/>
      <c r="S30" s="6"/>
      <c r="T30" s="6"/>
    </row>
    <row r="31" spans="3:23" s="6" customFormat="1" x14ac:dyDescent="0.25">
      <c r="C31" s="271" t="s">
        <v>112</v>
      </c>
      <c r="D31" s="272"/>
      <c r="E31" s="273"/>
      <c r="F31" s="271" t="s">
        <v>113</v>
      </c>
      <c r="G31" s="272"/>
      <c r="H31" s="273"/>
      <c r="I31" s="402" t="s">
        <v>114</v>
      </c>
      <c r="J31" s="403"/>
      <c r="K31" s="11"/>
      <c r="L31" s="11"/>
      <c r="M31" s="1"/>
      <c r="N31" s="5"/>
      <c r="O31" s="5"/>
      <c r="P31" s="5"/>
      <c r="Q31" s="5"/>
      <c r="R31" s="5"/>
      <c r="S31" s="5"/>
      <c r="T31" s="5"/>
      <c r="V31" s="7"/>
    </row>
    <row r="32" spans="3:23" s="6" customFormat="1" x14ac:dyDescent="0.25">
      <c r="C32" s="433">
        <f>-'Budget till Agresso Procent '!D19</f>
        <v>0</v>
      </c>
      <c r="D32" s="434"/>
      <c r="E32" s="435"/>
      <c r="F32" s="430" t="str">
        <f>'Budget till Agresso Procent '!F19</f>
        <v>-</v>
      </c>
      <c r="G32" s="431"/>
      <c r="H32" s="432"/>
      <c r="I32" s="436"/>
      <c r="J32" s="437"/>
      <c r="K32" s="11"/>
      <c r="L32" s="11"/>
      <c r="M32" s="5"/>
      <c r="N32" s="1"/>
      <c r="O32" s="1"/>
      <c r="P32" s="1"/>
      <c r="Q32" s="1"/>
      <c r="R32" s="1"/>
      <c r="S32" s="1"/>
      <c r="T32" s="1"/>
      <c r="V32" s="7"/>
    </row>
    <row r="33" spans="3:22" s="5" customFormat="1" ht="13.2" x14ac:dyDescent="0.25">
      <c r="N33" s="1"/>
      <c r="O33" s="1"/>
      <c r="P33" s="1"/>
      <c r="Q33" s="1"/>
      <c r="R33" s="1"/>
      <c r="S33" s="6"/>
      <c r="T33" s="6"/>
    </row>
    <row r="34" spans="3:22" x14ac:dyDescent="0.25">
      <c r="C34" s="1" t="s">
        <v>115</v>
      </c>
      <c r="M34" s="5"/>
      <c r="S34" s="6"/>
      <c r="T34" s="6"/>
    </row>
    <row r="35" spans="3:22" s="6" customFormat="1" x14ac:dyDescent="0.25">
      <c r="C35" s="213" t="s">
        <v>116</v>
      </c>
      <c r="D35" s="218"/>
      <c r="E35" s="218"/>
      <c r="F35" s="214"/>
      <c r="G35" s="213" t="s">
        <v>117</v>
      </c>
      <c r="H35" s="218"/>
      <c r="I35" s="218"/>
      <c r="J35" s="214"/>
      <c r="M35" s="5"/>
      <c r="N35" s="1"/>
      <c r="O35" s="1"/>
      <c r="P35" s="1"/>
      <c r="Q35" s="1"/>
      <c r="R35" s="1"/>
      <c r="T35" s="1"/>
      <c r="V35" s="7"/>
    </row>
    <row r="36" spans="3:22" s="6" customFormat="1" x14ac:dyDescent="0.25">
      <c r="C36" s="427"/>
      <c r="D36" s="428"/>
      <c r="E36" s="428"/>
      <c r="F36" s="429"/>
      <c r="G36" s="427"/>
      <c r="H36" s="428"/>
      <c r="I36" s="428"/>
      <c r="J36" s="429"/>
      <c r="M36" s="5"/>
      <c r="N36" s="1"/>
      <c r="O36" s="1"/>
      <c r="P36" s="1"/>
      <c r="Q36" s="1"/>
      <c r="R36" s="1"/>
      <c r="T36" s="1"/>
      <c r="V36" s="7"/>
    </row>
    <row r="37" spans="3:22" s="6" customFormat="1" ht="13.2" x14ac:dyDescent="0.25">
      <c r="C37" s="213" t="s">
        <v>118</v>
      </c>
      <c r="D37" s="218"/>
      <c r="E37" s="218"/>
      <c r="F37" s="214"/>
      <c r="G37" s="213" t="s">
        <v>119</v>
      </c>
      <c r="H37" s="218"/>
      <c r="I37" s="218"/>
      <c r="J37" s="214"/>
      <c r="M37" s="5"/>
      <c r="N37" s="1"/>
      <c r="O37" s="1"/>
      <c r="P37" s="1"/>
      <c r="Q37" s="1"/>
      <c r="R37" s="1"/>
      <c r="T37" s="1"/>
    </row>
    <row r="38" spans="3:22" s="6" customFormat="1" x14ac:dyDescent="0.25">
      <c r="C38" s="438"/>
      <c r="D38" s="439"/>
      <c r="E38" s="439"/>
      <c r="F38" s="440"/>
      <c r="G38" s="427"/>
      <c r="H38" s="428"/>
      <c r="I38" s="428"/>
      <c r="J38" s="429"/>
      <c r="M38" s="5"/>
      <c r="N38" s="1"/>
      <c r="O38" s="1"/>
      <c r="P38" s="1"/>
      <c r="Q38" s="1"/>
      <c r="R38" s="1"/>
      <c r="T38" s="1"/>
      <c r="V38" s="7"/>
    </row>
    <row r="39" spans="3:22" s="6" customFormat="1" x14ac:dyDescent="0.25">
      <c r="C39" s="213" t="s">
        <v>120</v>
      </c>
      <c r="D39" s="218"/>
      <c r="E39" s="218"/>
      <c r="F39" s="218"/>
      <c r="G39" s="218" t="s">
        <v>9</v>
      </c>
      <c r="H39" s="218"/>
      <c r="I39" s="218"/>
      <c r="J39" s="214"/>
      <c r="M39" s="5"/>
      <c r="N39" s="1"/>
      <c r="O39" s="1"/>
      <c r="P39" s="1"/>
      <c r="Q39" s="1"/>
      <c r="R39" s="1"/>
      <c r="T39" s="1"/>
      <c r="V39" s="7"/>
    </row>
    <row r="40" spans="3:22" x14ac:dyDescent="0.25">
      <c r="C40" s="441"/>
      <c r="D40" s="442"/>
      <c r="E40" s="442"/>
      <c r="F40" s="442"/>
      <c r="G40" s="442"/>
      <c r="H40" s="442"/>
      <c r="I40" s="442"/>
      <c r="J40" s="443"/>
      <c r="M40" s="5"/>
      <c r="S40" s="6"/>
    </row>
    <row r="41" spans="3:22" hidden="1" x14ac:dyDescent="0.25">
      <c r="C41" s="4" t="s">
        <v>121</v>
      </c>
    </row>
    <row r="42" spans="3:22" hidden="1" x14ac:dyDescent="0.25"/>
    <row r="43" spans="3:22" hidden="1" x14ac:dyDescent="0.25"/>
    <row r="44" spans="3:22" hidden="1" x14ac:dyDescent="0.25"/>
    <row r="45" spans="3:22" hidden="1" x14ac:dyDescent="0.25"/>
    <row r="46" spans="3:22" hidden="1" x14ac:dyDescent="0.25"/>
    <row r="47" spans="3:22" hidden="1" x14ac:dyDescent="0.25"/>
    <row r="48" spans="3:22" hidden="1" x14ac:dyDescent="0.25"/>
    <row r="49" hidden="1" x14ac:dyDescent="0.25"/>
    <row r="50" hidden="1" x14ac:dyDescent="0.25"/>
    <row r="51" hidden="1" x14ac:dyDescent="0.25"/>
    <row r="52" hidden="1" x14ac:dyDescent="0.25"/>
    <row r="53" hidden="1" x14ac:dyDescent="0.25"/>
    <row r="54" hidden="1" x14ac:dyDescent="0.25"/>
  </sheetData>
  <sheetProtection selectLockedCells="1"/>
  <mergeCells count="23">
    <mergeCell ref="C17:D17"/>
    <mergeCell ref="G6:I6"/>
    <mergeCell ref="D12:J12"/>
    <mergeCell ref="D14:E14"/>
    <mergeCell ref="F14:J14"/>
    <mergeCell ref="F16:J16"/>
    <mergeCell ref="C18:D18"/>
    <mergeCell ref="E18:F18"/>
    <mergeCell ref="G18:H18"/>
    <mergeCell ref="I18:J18"/>
    <mergeCell ref="C24:J24"/>
    <mergeCell ref="C36:F36"/>
    <mergeCell ref="G36:J36"/>
    <mergeCell ref="C38:F38"/>
    <mergeCell ref="G38:J38"/>
    <mergeCell ref="C40:J40"/>
    <mergeCell ref="E28:H28"/>
    <mergeCell ref="C25:J25"/>
    <mergeCell ref="C26:J26"/>
    <mergeCell ref="C28:D28"/>
    <mergeCell ref="F32:H32"/>
    <mergeCell ref="C32:E32"/>
    <mergeCell ref="I32:J32"/>
  </mergeCells>
  <conditionalFormatting sqref="N22:T22">
    <cfRule type="expression" dxfId="3" priority="1">
      <formula>$B$16="D"</formula>
    </cfRule>
  </conditionalFormatting>
  <dataValidations count="13">
    <dataValidation type="list" allowBlank="1" showInputMessage="1" showErrorMessage="1" sqref="C14">
      <formula1>visprojgr_name</formula1>
    </dataValidation>
    <dataValidation type="list" allowBlank="1" showInputMessage="1" showErrorMessage="1" sqref="F14:J14">
      <formula1>projled_name</formula1>
    </dataValidation>
    <dataValidation type="list" allowBlank="1" showInputMessage="1" showErrorMessage="1" sqref="D16">
      <formula1>vh_name</formula1>
    </dataValidation>
    <dataValidation type="list" allowBlank="1" showInputMessage="1" showErrorMessage="1" sqref="E16">
      <formula1>mp_name</formula1>
    </dataValidation>
    <dataValidation type="list" allowBlank="1" showInputMessage="1" showErrorMessage="1" sqref="F16:J16">
      <formula1>fin_name</formula1>
    </dataValidation>
    <dataValidation type="list" allowBlank="1" showInputMessage="1" showErrorMessage="1" sqref="C18">
      <formula1>projper_name</formula1>
    </dataValidation>
    <dataValidation type="date" operator="greaterThan" allowBlank="1" showInputMessage="1" showErrorMessage="1" sqref="E18:F18">
      <formula1>1</formula1>
    </dataValidation>
    <dataValidation type="date" operator="greaterThan" allowBlank="1" showInputMessage="1" showErrorMessage="1" errorTitle="KTH" error="Ange datum som är större än Startdatum" sqref="G18:H18">
      <formula1>E18</formula1>
    </dataValidation>
    <dataValidation type="list" allowBlank="1" showInputMessage="1" showErrorMessage="1" sqref="C26:J26">
      <formula1>scb_name</formula1>
    </dataValidation>
    <dataValidation type="list" allowBlank="1" showInputMessage="1" showErrorMessage="1" sqref="E28:H28">
      <formula1>ekon_name</formula1>
    </dataValidation>
    <dataValidation type="list" allowBlank="1" showInputMessage="1" showErrorMessage="1" sqref="I32:J32">
      <formula1>sfproj_name</formula1>
    </dataValidation>
    <dataValidation type="list" allowBlank="1" showInputMessage="1" showErrorMessage="1" sqref="C40:J40">
      <formula1>kund_name</formula1>
    </dataValidation>
    <dataValidation allowBlank="1" showErrorMessage="1" promptTitle="Orgkod" prompt="MVA_x000a_MVB_x000a_MVC_x000a_MVD - Processer_x000a_MVE_x000a_MVF_x000a_MVYA_x000a_MVYB" sqref="C16"/>
  </dataValidations>
  <pageMargins left="0.70866141732283472" right="0.59055118110236227" top="0.59055118110236227" bottom="0.39370078740157483" header="0.31496062992125984" footer="0.31496062992125984"/>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tint="0.79998168889431442"/>
  </sheetPr>
  <dimension ref="A3:M100"/>
  <sheetViews>
    <sheetView workbookViewId="0"/>
  </sheetViews>
  <sheetFormatPr defaultRowHeight="13.2" x14ac:dyDescent="0.25"/>
  <cols>
    <col min="1" max="1" width="6.109375" customWidth="1"/>
    <col min="2" max="2" width="36.44140625" customWidth="1"/>
  </cols>
  <sheetData>
    <row r="3" spans="1:9" ht="14.4" x14ac:dyDescent="0.3">
      <c r="B3" s="116" t="s">
        <v>1</v>
      </c>
    </row>
    <row r="4" spans="1:9" ht="14.4" x14ac:dyDescent="0.3">
      <c r="B4" s="116" t="s">
        <v>2</v>
      </c>
    </row>
    <row r="5" spans="1:9" ht="13.8" thickBot="1" x14ac:dyDescent="0.3"/>
    <row r="6" spans="1:9" ht="15.6" thickTop="1" thickBot="1" x14ac:dyDescent="0.35">
      <c r="B6" s="117" t="s">
        <v>3</v>
      </c>
      <c r="C6" s="118"/>
      <c r="E6" s="119">
        <v>0</v>
      </c>
      <c r="G6" s="189">
        <v>0</v>
      </c>
    </row>
    <row r="7" spans="1:9" ht="15" thickTop="1" x14ac:dyDescent="0.3">
      <c r="B7" s="117" t="s">
        <v>4</v>
      </c>
      <c r="C7" s="118"/>
      <c r="E7" s="120"/>
    </row>
    <row r="8" spans="1:9" ht="14.4" x14ac:dyDescent="0.3">
      <c r="B8" s="116"/>
    </row>
    <row r="9" spans="1:9" ht="16.2" thickBot="1" x14ac:dyDescent="0.35">
      <c r="B9" s="121" t="s">
        <v>5</v>
      </c>
      <c r="C9" s="122"/>
      <c r="D9" s="122"/>
      <c r="E9" s="122"/>
      <c r="F9" s="122"/>
      <c r="G9" s="122"/>
      <c r="H9" s="122"/>
      <c r="I9" s="122"/>
    </row>
    <row r="10" spans="1:9" ht="14.4" x14ac:dyDescent="0.3">
      <c r="B10" s="123" t="s">
        <v>6</v>
      </c>
    </row>
    <row r="11" spans="1:9" x14ac:dyDescent="0.25">
      <c r="B11" t="s">
        <v>7</v>
      </c>
    </row>
    <row r="12" spans="1:9" x14ac:dyDescent="0.25">
      <c r="B12" t="s">
        <v>8</v>
      </c>
    </row>
    <row r="15" spans="1:9" ht="58.2" x14ac:dyDescent="0.25">
      <c r="A15" t="s">
        <v>9</v>
      </c>
      <c r="B15" s="124" t="s">
        <v>10</v>
      </c>
      <c r="C15" s="125" t="s">
        <v>11</v>
      </c>
      <c r="D15" s="126" t="s">
        <v>12</v>
      </c>
      <c r="E15" s="126" t="s">
        <v>13</v>
      </c>
      <c r="F15" s="126" t="s">
        <v>14</v>
      </c>
      <c r="G15" s="126" t="s">
        <v>15</v>
      </c>
    </row>
    <row r="16" spans="1:9" x14ac:dyDescent="0.25">
      <c r="B16" t="s">
        <v>16</v>
      </c>
      <c r="C16" s="127" t="s">
        <v>17</v>
      </c>
      <c r="D16" s="128">
        <v>1092</v>
      </c>
      <c r="E16" s="128" t="s">
        <v>18</v>
      </c>
      <c r="F16" s="128" t="s">
        <v>19</v>
      </c>
      <c r="G16" s="128">
        <v>1091</v>
      </c>
    </row>
    <row r="17" spans="1:13" x14ac:dyDescent="0.25">
      <c r="C17" s="127"/>
      <c r="D17" s="128"/>
      <c r="E17" s="128"/>
      <c r="F17" s="128"/>
      <c r="G17" s="128"/>
    </row>
    <row r="18" spans="1:13" ht="14.4" x14ac:dyDescent="0.3">
      <c r="A18" s="129" t="s">
        <v>20</v>
      </c>
      <c r="B18" s="130" t="s">
        <v>21</v>
      </c>
      <c r="C18" s="131"/>
      <c r="D18" s="132"/>
      <c r="E18" s="132"/>
      <c r="F18" s="132"/>
      <c r="G18" s="132" t="s">
        <v>22</v>
      </c>
    </row>
    <row r="19" spans="1:13" ht="14.4" x14ac:dyDescent="0.3">
      <c r="A19" s="129" t="s">
        <v>23</v>
      </c>
      <c r="B19" s="130" t="s">
        <v>24</v>
      </c>
      <c r="C19" s="131"/>
      <c r="D19" s="132"/>
      <c r="E19" s="132"/>
      <c r="F19" s="132" t="s">
        <v>22</v>
      </c>
      <c r="G19" s="132"/>
    </row>
    <row r="20" spans="1:13" ht="14.4" x14ac:dyDescent="0.3">
      <c r="A20" s="129" t="s">
        <v>25</v>
      </c>
      <c r="B20" s="130" t="s">
        <v>26</v>
      </c>
      <c r="C20" s="131"/>
      <c r="D20" s="132"/>
      <c r="E20" s="132"/>
      <c r="F20" s="132"/>
      <c r="G20" s="132" t="s">
        <v>22</v>
      </c>
    </row>
    <row r="21" spans="1:13" ht="14.4" x14ac:dyDescent="0.3">
      <c r="A21" s="129" t="s">
        <v>27</v>
      </c>
      <c r="B21" s="130" t="s">
        <v>28</v>
      </c>
      <c r="C21" s="131"/>
      <c r="D21" s="132"/>
      <c r="E21" s="132"/>
      <c r="F21" s="132"/>
      <c r="G21" s="132" t="s">
        <v>22</v>
      </c>
      <c r="L21" t="s">
        <v>29</v>
      </c>
      <c r="M21" t="s">
        <v>9</v>
      </c>
    </row>
    <row r="22" spans="1:13" ht="14.4" x14ac:dyDescent="0.3">
      <c r="A22" s="129" t="s">
        <v>30</v>
      </c>
      <c r="B22" s="130" t="s">
        <v>31</v>
      </c>
      <c r="C22" s="131"/>
      <c r="D22" s="132"/>
      <c r="E22" s="132"/>
      <c r="F22" s="132"/>
      <c r="G22" s="132" t="s">
        <v>22</v>
      </c>
    </row>
    <row r="23" spans="1:13" ht="14.4" x14ac:dyDescent="0.3">
      <c r="A23" s="129" t="s">
        <v>32</v>
      </c>
      <c r="B23" s="130" t="s">
        <v>33</v>
      </c>
      <c r="C23" s="131"/>
      <c r="D23" s="132" t="s">
        <v>22</v>
      </c>
      <c r="E23" s="132"/>
      <c r="F23" s="132"/>
      <c r="G23" s="132" t="s">
        <v>9</v>
      </c>
    </row>
    <row r="24" spans="1:13" ht="14.4" x14ac:dyDescent="0.3">
      <c r="A24" s="129" t="s">
        <v>34</v>
      </c>
      <c r="B24" s="130" t="s">
        <v>35</v>
      </c>
      <c r="C24" s="131" t="s">
        <v>22</v>
      </c>
      <c r="D24" s="132"/>
      <c r="E24" s="132"/>
      <c r="F24" s="132"/>
      <c r="G24" s="132"/>
    </row>
    <row r="25" spans="1:13" ht="14.4" x14ac:dyDescent="0.3">
      <c r="A25" s="129" t="s">
        <v>36</v>
      </c>
      <c r="B25" s="130" t="s">
        <v>37</v>
      </c>
      <c r="C25" s="131" t="s">
        <v>22</v>
      </c>
      <c r="D25" s="132"/>
      <c r="E25" s="132"/>
      <c r="F25" s="132"/>
      <c r="G25" s="132"/>
      <c r="K25" t="s">
        <v>9</v>
      </c>
      <c r="L25" t="s">
        <v>9</v>
      </c>
    </row>
    <row r="26" spans="1:13" ht="14.4" x14ac:dyDescent="0.3">
      <c r="A26" s="129" t="s">
        <v>38</v>
      </c>
      <c r="B26" s="130" t="s">
        <v>39</v>
      </c>
      <c r="C26" s="131"/>
      <c r="D26" s="132" t="s">
        <v>22</v>
      </c>
      <c r="E26" s="132"/>
      <c r="F26" s="132"/>
      <c r="G26" s="132" t="s">
        <v>9</v>
      </c>
    </row>
    <row r="27" spans="1:13" ht="14.4" x14ac:dyDescent="0.3">
      <c r="A27" s="129" t="s">
        <v>40</v>
      </c>
      <c r="B27" s="130" t="s">
        <v>41</v>
      </c>
      <c r="C27" s="131"/>
      <c r="D27" s="132" t="s">
        <v>22</v>
      </c>
      <c r="E27" s="132"/>
      <c r="F27" s="132"/>
      <c r="G27" s="132"/>
    </row>
    <row r="28" spans="1:13" ht="14.4" x14ac:dyDescent="0.3">
      <c r="A28" s="129" t="s">
        <v>42</v>
      </c>
      <c r="B28" s="130" t="s">
        <v>43</v>
      </c>
      <c r="C28" s="131"/>
      <c r="D28" s="132" t="s">
        <v>22</v>
      </c>
      <c r="E28" s="132"/>
      <c r="F28" s="132"/>
      <c r="G28" s="132"/>
    </row>
    <row r="29" spans="1:13" ht="14.4" x14ac:dyDescent="0.3">
      <c r="A29" s="129" t="s">
        <v>44</v>
      </c>
      <c r="B29" s="130" t="s">
        <v>45</v>
      </c>
      <c r="C29" s="131" t="s">
        <v>22</v>
      </c>
      <c r="D29" s="132"/>
      <c r="E29" s="132"/>
      <c r="F29" s="132" t="s">
        <v>22</v>
      </c>
      <c r="G29" s="132"/>
    </row>
    <row r="30" spans="1:13" ht="14.4" x14ac:dyDescent="0.3">
      <c r="A30" s="129" t="s">
        <v>46</v>
      </c>
      <c r="B30" s="130" t="s">
        <v>47</v>
      </c>
      <c r="C30" s="131" t="s">
        <v>22</v>
      </c>
      <c r="D30" s="132"/>
      <c r="E30" s="132"/>
      <c r="F30" s="132" t="s">
        <v>22</v>
      </c>
      <c r="G30" s="132"/>
    </row>
    <row r="31" spans="1:13" ht="14.4" x14ac:dyDescent="0.3">
      <c r="A31" s="129" t="s">
        <v>48</v>
      </c>
      <c r="B31" s="130" t="s">
        <v>49</v>
      </c>
      <c r="C31" s="131" t="s">
        <v>22</v>
      </c>
      <c r="D31" s="132"/>
      <c r="E31" s="132"/>
      <c r="F31" s="132" t="s">
        <v>22</v>
      </c>
      <c r="G31" s="132"/>
    </row>
    <row r="32" spans="1:13" ht="14.4" x14ac:dyDescent="0.3">
      <c r="A32" s="129" t="s">
        <v>50</v>
      </c>
      <c r="B32" s="130" t="s">
        <v>51</v>
      </c>
      <c r="C32" s="131" t="s">
        <v>22</v>
      </c>
      <c r="D32" s="132" t="s">
        <v>9</v>
      </c>
      <c r="E32" s="132" t="s">
        <v>9</v>
      </c>
      <c r="F32" s="132" t="s">
        <v>22</v>
      </c>
      <c r="G32" s="132" t="s">
        <v>9</v>
      </c>
      <c r="I32" s="133" t="s">
        <v>9</v>
      </c>
    </row>
    <row r="33" spans="1:9" ht="14.4" x14ac:dyDescent="0.3">
      <c r="A33" s="129" t="s">
        <v>52</v>
      </c>
      <c r="B33" s="130" t="s">
        <v>53</v>
      </c>
      <c r="C33" s="131"/>
      <c r="D33" s="132"/>
      <c r="E33" s="132" t="s">
        <v>22</v>
      </c>
      <c r="F33" s="132"/>
      <c r="G33" s="132"/>
    </row>
    <row r="34" spans="1:9" ht="14.4" x14ac:dyDescent="0.3">
      <c r="A34" s="129" t="s">
        <v>54</v>
      </c>
      <c r="B34" s="130" t="s">
        <v>55</v>
      </c>
      <c r="C34" s="131" t="s">
        <v>22</v>
      </c>
      <c r="D34" s="132" t="s">
        <v>22</v>
      </c>
      <c r="E34" s="132" t="s">
        <v>9</v>
      </c>
      <c r="F34" s="132" t="s">
        <v>9</v>
      </c>
      <c r="G34" s="132" t="s">
        <v>22</v>
      </c>
    </row>
    <row r="35" spans="1:9" ht="14.4" x14ac:dyDescent="0.3">
      <c r="A35" s="129" t="s">
        <v>56</v>
      </c>
      <c r="B35" s="130" t="s">
        <v>57</v>
      </c>
      <c r="C35" s="131" t="s">
        <v>22</v>
      </c>
      <c r="D35" s="132" t="s">
        <v>22</v>
      </c>
      <c r="E35" s="132" t="s">
        <v>9</v>
      </c>
      <c r="F35" s="132" t="s">
        <v>9</v>
      </c>
      <c r="G35" s="132" t="s">
        <v>22</v>
      </c>
    </row>
    <row r="36" spans="1:9" ht="14.4" x14ac:dyDescent="0.3">
      <c r="A36" s="129" t="s">
        <v>58</v>
      </c>
      <c r="B36" s="130" t="s">
        <v>59</v>
      </c>
      <c r="C36" s="131" t="s">
        <v>22</v>
      </c>
      <c r="D36" s="132" t="s">
        <v>22</v>
      </c>
      <c r="E36" s="132" t="s">
        <v>22</v>
      </c>
      <c r="F36" s="132" t="s">
        <v>22</v>
      </c>
      <c r="G36" s="132" t="s">
        <v>22</v>
      </c>
    </row>
    <row r="38" spans="1:9" x14ac:dyDescent="0.25">
      <c r="B38" s="134" t="s">
        <v>60</v>
      </c>
    </row>
    <row r="40" spans="1:9" ht="16.2" thickBot="1" x14ac:dyDescent="0.35">
      <c r="B40" s="121" t="s">
        <v>61</v>
      </c>
      <c r="C40" s="122"/>
      <c r="D40" s="122"/>
      <c r="E40" s="122"/>
      <c r="F40" s="122"/>
      <c r="G40" s="122"/>
      <c r="H40" s="122"/>
      <c r="I40" s="122"/>
    </row>
    <row r="41" spans="1:9" ht="14.4" x14ac:dyDescent="0.3">
      <c r="B41" s="123" t="s">
        <v>62</v>
      </c>
    </row>
    <row r="42" spans="1:9" x14ac:dyDescent="0.25">
      <c r="B42" s="135" t="s">
        <v>63</v>
      </c>
    </row>
    <row r="43" spans="1:9" x14ac:dyDescent="0.25">
      <c r="B43" s="135" t="s">
        <v>64</v>
      </c>
    </row>
    <row r="44" spans="1:9" x14ac:dyDescent="0.25">
      <c r="B44" s="135" t="s">
        <v>65</v>
      </c>
    </row>
    <row r="45" spans="1:9" x14ac:dyDescent="0.25">
      <c r="B45" s="135" t="s">
        <v>66</v>
      </c>
    </row>
    <row r="46" spans="1:9" x14ac:dyDescent="0.25">
      <c r="B46" s="135"/>
    </row>
    <row r="47" spans="1:9" x14ac:dyDescent="0.25">
      <c r="B47" s="135"/>
    </row>
    <row r="48" spans="1:9" x14ac:dyDescent="0.25">
      <c r="B48" s="135"/>
    </row>
    <row r="49" spans="1:2" ht="14.4" x14ac:dyDescent="0.3">
      <c r="B49" s="136"/>
    </row>
    <row r="50" spans="1:2" ht="14.4" x14ac:dyDescent="0.3">
      <c r="B50" s="136"/>
    </row>
    <row r="51" spans="1:2" ht="14.4" x14ac:dyDescent="0.3">
      <c r="B51" s="136"/>
    </row>
    <row r="52" spans="1:2" ht="14.4" x14ac:dyDescent="0.3">
      <c r="B52" s="136"/>
    </row>
    <row r="53" spans="1:2" ht="14.4" x14ac:dyDescent="0.3">
      <c r="B53" s="136"/>
    </row>
    <row r="54" spans="1:2" ht="14.4" x14ac:dyDescent="0.3">
      <c r="B54" s="136"/>
    </row>
    <row r="55" spans="1:2" ht="14.4" x14ac:dyDescent="0.3">
      <c r="B55" s="136"/>
    </row>
    <row r="56" spans="1:2" ht="14.4" x14ac:dyDescent="0.3">
      <c r="B56" s="136"/>
    </row>
    <row r="58" spans="1:2" ht="13.8" x14ac:dyDescent="0.25">
      <c r="A58" s="137" t="s">
        <v>9</v>
      </c>
    </row>
    <row r="62" spans="1:2" ht="14.4" x14ac:dyDescent="0.3">
      <c r="B62" s="136" t="s">
        <v>67</v>
      </c>
    </row>
    <row r="63" spans="1:2" x14ac:dyDescent="0.25">
      <c r="B63" t="s">
        <v>68</v>
      </c>
    </row>
    <row r="64" spans="1:2" x14ac:dyDescent="0.25">
      <c r="B64" t="s">
        <v>69</v>
      </c>
    </row>
    <row r="65" spans="2:13" x14ac:dyDescent="0.25">
      <c r="B65" t="s">
        <v>70</v>
      </c>
    </row>
    <row r="68" spans="2:13" ht="14.4" x14ac:dyDescent="0.3">
      <c r="B68" s="136" t="s">
        <v>71</v>
      </c>
    </row>
    <row r="69" spans="2:13" x14ac:dyDescent="0.25">
      <c r="B69" s="135" t="s">
        <v>72</v>
      </c>
      <c r="C69" s="135"/>
      <c r="D69" s="135"/>
      <c r="E69" s="135"/>
      <c r="F69" s="135"/>
      <c r="G69" s="135"/>
      <c r="H69" s="135"/>
      <c r="I69" s="135"/>
    </row>
    <row r="70" spans="2:13" x14ac:dyDescent="0.25">
      <c r="B70" s="135" t="s">
        <v>73</v>
      </c>
      <c r="C70" s="135"/>
      <c r="D70" s="135"/>
      <c r="E70" s="135"/>
      <c r="F70" s="135"/>
      <c r="G70" s="135"/>
      <c r="H70" s="135"/>
      <c r="I70" s="135"/>
    </row>
    <row r="71" spans="2:13" x14ac:dyDescent="0.25">
      <c r="B71" s="135" t="s">
        <v>74</v>
      </c>
      <c r="C71" s="135"/>
      <c r="D71" s="135"/>
      <c r="E71" s="135"/>
      <c r="F71" s="135"/>
      <c r="G71" s="135"/>
      <c r="H71" s="135"/>
      <c r="I71" s="135"/>
    </row>
    <row r="72" spans="2:13" x14ac:dyDescent="0.25">
      <c r="B72" s="135" t="s">
        <v>75</v>
      </c>
      <c r="C72" s="135"/>
      <c r="D72" s="135"/>
      <c r="E72" s="135"/>
      <c r="F72" s="135"/>
      <c r="G72" s="135"/>
      <c r="H72" s="135"/>
      <c r="I72" s="135"/>
    </row>
    <row r="73" spans="2:13" x14ac:dyDescent="0.25">
      <c r="B73" s="135"/>
      <c r="C73" s="135"/>
      <c r="D73" s="135"/>
      <c r="E73" s="135"/>
      <c r="F73" s="135"/>
      <c r="G73" s="135"/>
      <c r="H73" s="135"/>
      <c r="I73" s="135"/>
    </row>
    <row r="74" spans="2:13" x14ac:dyDescent="0.25">
      <c r="B74" s="135"/>
      <c r="C74" s="135"/>
      <c r="D74" s="135"/>
      <c r="E74" s="135"/>
      <c r="F74" s="135"/>
      <c r="G74" s="135"/>
      <c r="H74" s="135"/>
      <c r="I74" s="135"/>
    </row>
    <row r="76" spans="2:13" ht="14.4" x14ac:dyDescent="0.3">
      <c r="B76" s="138" t="s">
        <v>76</v>
      </c>
      <c r="C76" s="139"/>
      <c r="D76" s="139"/>
      <c r="E76" s="139"/>
      <c r="F76" s="139"/>
      <c r="G76" s="139"/>
      <c r="H76" s="139"/>
      <c r="I76" s="139"/>
      <c r="J76" s="139"/>
      <c r="K76" s="139"/>
      <c r="L76" s="139"/>
      <c r="M76" s="139"/>
    </row>
    <row r="77" spans="2:13" x14ac:dyDescent="0.25">
      <c r="B77" s="139"/>
      <c r="C77" s="139"/>
      <c r="D77" s="139"/>
      <c r="E77" s="139"/>
      <c r="F77" s="139"/>
      <c r="G77" s="139"/>
      <c r="H77" s="139"/>
      <c r="I77" s="139"/>
      <c r="J77" s="139"/>
      <c r="K77" s="139"/>
      <c r="L77" s="139"/>
      <c r="M77" s="139"/>
    </row>
    <row r="78" spans="2:13" x14ac:dyDescent="0.25">
      <c r="B78" s="140" t="s">
        <v>77</v>
      </c>
      <c r="C78" s="139"/>
      <c r="D78" s="139"/>
      <c r="E78" s="139"/>
      <c r="F78" s="139"/>
      <c r="G78" s="139"/>
      <c r="H78" s="139"/>
      <c r="I78" s="139"/>
      <c r="J78" s="139"/>
      <c r="K78" s="139"/>
      <c r="L78" s="139"/>
      <c r="M78" s="139"/>
    </row>
    <row r="79" spans="2:13" x14ac:dyDescent="0.25">
      <c r="B79" s="140" t="s">
        <v>78</v>
      </c>
      <c r="C79" s="139"/>
      <c r="D79" s="139"/>
      <c r="E79" s="139"/>
      <c r="F79" s="139"/>
      <c r="G79" s="139"/>
      <c r="H79" s="139"/>
      <c r="I79" s="139"/>
      <c r="J79" s="139"/>
      <c r="K79" s="139"/>
      <c r="L79" s="139"/>
      <c r="M79" s="139"/>
    </row>
    <row r="80" spans="2:13" x14ac:dyDescent="0.25">
      <c r="B80" s="140" t="s">
        <v>79</v>
      </c>
      <c r="C80" s="139"/>
      <c r="D80" s="139"/>
      <c r="E80" s="139"/>
      <c r="F80" s="139"/>
      <c r="G80" s="139"/>
      <c r="H80" s="139"/>
      <c r="I80" s="139"/>
      <c r="J80" s="139"/>
      <c r="K80" s="139"/>
      <c r="L80" s="139"/>
      <c r="M80" s="139"/>
    </row>
    <row r="81" spans="2:13" x14ac:dyDescent="0.25">
      <c r="B81" s="140" t="s">
        <v>80</v>
      </c>
      <c r="C81" s="139"/>
      <c r="D81" s="139"/>
      <c r="E81" s="139"/>
      <c r="F81" s="139"/>
      <c r="G81" s="139"/>
      <c r="H81" s="139"/>
      <c r="I81" s="139"/>
      <c r="J81" s="139"/>
      <c r="K81" s="139"/>
      <c r="L81" s="139"/>
      <c r="M81" s="139"/>
    </row>
    <row r="82" spans="2:13" x14ac:dyDescent="0.25">
      <c r="B82" s="139"/>
      <c r="C82" s="139"/>
      <c r="D82" s="139"/>
      <c r="E82" s="139"/>
      <c r="F82" s="139"/>
      <c r="G82" s="139"/>
      <c r="H82" s="139"/>
      <c r="I82" s="139"/>
      <c r="J82" s="139"/>
      <c r="K82" s="139"/>
      <c r="L82" s="139"/>
      <c r="M82" s="139"/>
    </row>
    <row r="83" spans="2:13" ht="13.8" x14ac:dyDescent="0.3">
      <c r="B83" s="141" t="s">
        <v>81</v>
      </c>
      <c r="C83" s="142" t="s">
        <v>82</v>
      </c>
      <c r="D83" s="143">
        <v>0.3</v>
      </c>
      <c r="E83" s="143">
        <v>0.5</v>
      </c>
      <c r="F83" s="143">
        <v>0.8</v>
      </c>
      <c r="G83" s="144"/>
      <c r="H83" s="145" t="s">
        <v>83</v>
      </c>
      <c r="I83" s="144"/>
      <c r="J83" s="146"/>
      <c r="K83" s="146"/>
      <c r="L83" s="146"/>
      <c r="M83" s="146"/>
    </row>
    <row r="84" spans="2:13" ht="27.6" x14ac:dyDescent="0.3">
      <c r="B84" s="142"/>
      <c r="C84" s="142" t="s">
        <v>84</v>
      </c>
      <c r="D84" s="142" t="s">
        <v>85</v>
      </c>
      <c r="E84" s="142" t="s">
        <v>86</v>
      </c>
      <c r="F84" s="142" t="s">
        <v>87</v>
      </c>
      <c r="G84" s="144"/>
      <c r="H84" s="147" t="s">
        <v>88</v>
      </c>
      <c r="I84" s="148"/>
      <c r="J84" s="149" t="s">
        <v>89</v>
      </c>
      <c r="K84" s="146"/>
      <c r="L84" s="146"/>
      <c r="M84" s="146"/>
    </row>
    <row r="85" spans="2:13" ht="13.8" x14ac:dyDescent="0.3">
      <c r="B85" s="146"/>
      <c r="C85" s="146"/>
      <c r="D85" s="146"/>
      <c r="E85" s="146"/>
      <c r="F85" s="146"/>
      <c r="G85" s="144"/>
      <c r="H85" s="146"/>
      <c r="I85" s="144"/>
      <c r="J85" s="146"/>
      <c r="K85" s="146"/>
      <c r="L85" s="146"/>
      <c r="M85" s="146"/>
    </row>
    <row r="86" spans="2:13" ht="13.8" x14ac:dyDescent="0.3">
      <c r="B86" s="150">
        <v>201210</v>
      </c>
      <c r="C86" s="151">
        <v>25700</v>
      </c>
      <c r="D86" s="151">
        <v>26700</v>
      </c>
      <c r="E86" s="151">
        <v>28725</v>
      </c>
      <c r="F86" s="152">
        <v>30750</v>
      </c>
      <c r="G86" s="153"/>
      <c r="H86" s="154">
        <f>F86/E87-1</f>
        <v>9.8214285714285809E-2</v>
      </c>
      <c r="I86" s="153"/>
      <c r="J86" s="154">
        <f>(H86+H87+H88)/3</f>
        <v>9.5376744833266594E-2</v>
      </c>
      <c r="K86" s="139"/>
      <c r="L86" s="139"/>
      <c r="M86" s="139"/>
    </row>
    <row r="87" spans="2:13" ht="13.8" x14ac:dyDescent="0.3">
      <c r="B87" s="150">
        <v>201110</v>
      </c>
      <c r="C87" s="151">
        <v>25000</v>
      </c>
      <c r="D87" s="151">
        <v>26000</v>
      </c>
      <c r="E87" s="152">
        <v>28000</v>
      </c>
      <c r="F87" s="151">
        <v>30000</v>
      </c>
      <c r="G87" s="153"/>
      <c r="H87" s="154">
        <f>E87/D88-1</f>
        <v>0.10671936758893286</v>
      </c>
      <c r="I87" s="153"/>
      <c r="J87" s="139"/>
      <c r="K87" s="139"/>
      <c r="L87" s="139"/>
      <c r="M87" s="139"/>
    </row>
    <row r="88" spans="2:13" ht="13.8" x14ac:dyDescent="0.3">
      <c r="B88" s="150">
        <v>201010</v>
      </c>
      <c r="C88" s="151">
        <v>23900</v>
      </c>
      <c r="D88" s="152">
        <v>25300</v>
      </c>
      <c r="E88" s="151">
        <v>27600</v>
      </c>
      <c r="F88" s="151">
        <v>29200</v>
      </c>
      <c r="G88" s="153"/>
      <c r="H88" s="154">
        <f>D88/C89-1</f>
        <v>8.119658119658113E-2</v>
      </c>
      <c r="I88" s="153"/>
      <c r="J88" s="139"/>
      <c r="K88" s="139"/>
      <c r="L88" s="139"/>
      <c r="M88" s="139"/>
    </row>
    <row r="89" spans="2:13" ht="13.8" x14ac:dyDescent="0.3">
      <c r="B89" s="150">
        <v>200904</v>
      </c>
      <c r="C89" s="152">
        <v>23400</v>
      </c>
      <c r="D89" s="155">
        <v>24600</v>
      </c>
      <c r="E89" s="155">
        <v>27100</v>
      </c>
      <c r="F89" s="155">
        <v>28500</v>
      </c>
      <c r="G89" s="153"/>
      <c r="H89" s="139">
        <v>0</v>
      </c>
      <c r="I89" s="153"/>
      <c r="J89" s="139"/>
      <c r="K89" s="139"/>
      <c r="L89" s="139"/>
      <c r="M89" s="139"/>
    </row>
    <row r="90" spans="2:13" ht="13.8" x14ac:dyDescent="0.3">
      <c r="B90" s="150">
        <v>200801</v>
      </c>
      <c r="C90" s="155">
        <v>22400</v>
      </c>
      <c r="D90" s="155">
        <v>23400</v>
      </c>
      <c r="E90" s="155">
        <v>26100</v>
      </c>
      <c r="F90" s="155">
        <v>27300</v>
      </c>
      <c r="G90" s="153"/>
      <c r="H90" s="139"/>
      <c r="I90" s="153"/>
      <c r="J90" s="139"/>
      <c r="K90" s="139"/>
      <c r="L90" s="139"/>
      <c r="M90" s="139"/>
    </row>
    <row r="91" spans="2:13" ht="13.8" x14ac:dyDescent="0.3">
      <c r="B91" s="150">
        <v>200610</v>
      </c>
      <c r="C91" s="155">
        <v>21200</v>
      </c>
      <c r="D91" s="155">
        <v>22000</v>
      </c>
      <c r="E91" s="155">
        <v>24900</v>
      </c>
      <c r="F91" s="155">
        <v>25900</v>
      </c>
      <c r="G91" s="153"/>
      <c r="H91" s="139"/>
      <c r="I91" s="153"/>
      <c r="J91" s="139"/>
      <c r="K91" s="139"/>
      <c r="L91" s="139"/>
      <c r="M91" s="139"/>
    </row>
    <row r="92" spans="2:13" ht="13.8" x14ac:dyDescent="0.3">
      <c r="B92" s="150">
        <v>200510</v>
      </c>
      <c r="C92" s="155">
        <v>20700</v>
      </c>
      <c r="D92" s="155">
        <v>21200</v>
      </c>
      <c r="E92" s="155">
        <v>24400</v>
      </c>
      <c r="F92" s="155">
        <v>25200</v>
      </c>
      <c r="G92" s="153"/>
      <c r="H92" s="139"/>
      <c r="I92" s="153"/>
      <c r="J92" s="139"/>
      <c r="K92" s="139"/>
      <c r="L92" s="139"/>
      <c r="M92" s="139"/>
    </row>
    <row r="93" spans="2:13" ht="13.8" x14ac:dyDescent="0.3">
      <c r="B93" s="150">
        <v>200410</v>
      </c>
      <c r="C93" s="155">
        <v>20200</v>
      </c>
      <c r="D93" s="155">
        <v>20700</v>
      </c>
      <c r="E93" s="155">
        <v>23700</v>
      </c>
      <c r="F93" s="155">
        <v>24600</v>
      </c>
      <c r="G93" s="153"/>
      <c r="H93" s="139"/>
      <c r="I93" s="153"/>
      <c r="J93" s="139"/>
      <c r="K93" s="139"/>
      <c r="L93" s="139"/>
      <c r="M93" s="139"/>
    </row>
    <row r="94" spans="2:13" ht="13.8" x14ac:dyDescent="0.3">
      <c r="B94" s="150">
        <v>200307</v>
      </c>
      <c r="C94" s="151">
        <v>19700</v>
      </c>
      <c r="D94" s="151">
        <v>20200</v>
      </c>
      <c r="E94" s="151">
        <v>23000</v>
      </c>
      <c r="F94" s="151">
        <v>24000</v>
      </c>
      <c r="G94" s="153"/>
      <c r="H94" s="139"/>
      <c r="I94" s="153"/>
      <c r="J94" s="139"/>
      <c r="K94" s="139"/>
      <c r="L94" s="139"/>
      <c r="M94" s="139"/>
    </row>
    <row r="95" spans="2:13" ht="13.8" x14ac:dyDescent="0.3">
      <c r="B95" s="150">
        <v>200204</v>
      </c>
      <c r="C95" s="151">
        <v>19100</v>
      </c>
      <c r="D95" s="151">
        <v>19700</v>
      </c>
      <c r="E95" s="151">
        <v>22000</v>
      </c>
      <c r="F95" s="151">
        <v>23100</v>
      </c>
      <c r="G95" s="153"/>
      <c r="H95" s="139"/>
      <c r="I95" s="153"/>
      <c r="J95" s="139"/>
      <c r="K95" s="139"/>
      <c r="L95" s="139"/>
      <c r="M95" s="139"/>
    </row>
    <row r="96" spans="2:13" ht="13.8" x14ac:dyDescent="0.3">
      <c r="B96" s="150">
        <v>200104</v>
      </c>
      <c r="C96" s="151">
        <v>18300</v>
      </c>
      <c r="D96" s="151">
        <v>19000</v>
      </c>
      <c r="E96" s="151">
        <v>21200</v>
      </c>
      <c r="F96" s="151">
        <v>22300</v>
      </c>
      <c r="G96" s="153"/>
      <c r="H96" s="139"/>
      <c r="I96" s="153"/>
      <c r="J96" s="139"/>
      <c r="K96" s="139"/>
      <c r="L96" s="139"/>
      <c r="M96" s="139"/>
    </row>
    <row r="97" spans="2:13" ht="13.8" x14ac:dyDescent="0.3">
      <c r="B97" s="150">
        <v>200004</v>
      </c>
      <c r="C97" s="151">
        <v>17500</v>
      </c>
      <c r="D97" s="151">
        <v>18200</v>
      </c>
      <c r="E97" s="151">
        <v>20500</v>
      </c>
      <c r="F97" s="151">
        <v>21600</v>
      </c>
      <c r="G97" s="153"/>
      <c r="H97" s="139"/>
      <c r="I97" s="153"/>
      <c r="J97" s="139"/>
      <c r="K97" s="139"/>
      <c r="L97" s="139"/>
      <c r="M97" s="139"/>
    </row>
    <row r="98" spans="2:13" x14ac:dyDescent="0.25">
      <c r="B98" s="156"/>
      <c r="C98" s="139"/>
      <c r="D98" s="139"/>
      <c r="E98" s="139"/>
      <c r="F98" s="139"/>
      <c r="G98" s="139"/>
      <c r="H98" s="139"/>
      <c r="I98" s="139"/>
      <c r="J98" s="139"/>
      <c r="K98" s="139"/>
      <c r="L98" s="139"/>
      <c r="M98" s="139"/>
    </row>
    <row r="99" spans="2:13" x14ac:dyDescent="0.25">
      <c r="B99" s="139"/>
      <c r="C99" s="139" t="s">
        <v>90</v>
      </c>
      <c r="D99" s="139"/>
      <c r="E99" s="139"/>
      <c r="F99" s="139"/>
      <c r="G99" s="139"/>
      <c r="H99" s="139"/>
      <c r="I99" s="139"/>
      <c r="J99" s="139"/>
      <c r="K99" s="139"/>
      <c r="L99" s="139"/>
      <c r="M99" s="139"/>
    </row>
    <row r="100" spans="2:13" x14ac:dyDescent="0.25">
      <c r="B100" s="139"/>
      <c r="C100" s="157">
        <v>23400</v>
      </c>
      <c r="D100" s="157">
        <f>C100*J86+C100</f>
        <v>25631.815829098439</v>
      </c>
      <c r="E100" s="157">
        <f>D100*J86+D100</f>
        <v>28076.494987043647</v>
      </c>
      <c r="F100" s="157">
        <f>E100*J86+E100</f>
        <v>30754.339685235398</v>
      </c>
      <c r="G100" s="139"/>
      <c r="H100" s="139"/>
      <c r="I100" s="139"/>
      <c r="J100" s="139"/>
      <c r="K100" s="139"/>
      <c r="L100" s="139"/>
      <c r="M100" s="139"/>
    </row>
  </sheetData>
  <sheetProtection sheet="1" objects="1" scenarios="1" selectLockedCell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18"/>
  <sheetViews>
    <sheetView workbookViewId="0"/>
  </sheetViews>
  <sheetFormatPr defaultRowHeight="13.2" x14ac:dyDescent="0.25"/>
  <sheetData>
    <row r="1" spans="1:1" x14ac:dyDescent="0.25">
      <c r="A1" t="s">
        <v>0</v>
      </c>
    </row>
    <row r="2" spans="1:1" x14ac:dyDescent="0.25">
      <c r="A2" t="b">
        <v>0</v>
      </c>
    </row>
    <row r="3" spans="1:1" x14ac:dyDescent="0.25">
      <c r="A3" t="b">
        <v>0</v>
      </c>
    </row>
    <row r="7" spans="1:1" x14ac:dyDescent="0.25">
      <c r="A7">
        <v>160</v>
      </c>
    </row>
    <row r="9" spans="1:1" x14ac:dyDescent="0.25">
      <c r="A9" t="b">
        <v>0</v>
      </c>
    </row>
    <row r="11" spans="1:1" x14ac:dyDescent="0.25">
      <c r="A11" t="b">
        <v>0</v>
      </c>
    </row>
    <row r="12" spans="1:1" x14ac:dyDescent="0.25">
      <c r="A12" t="b">
        <v>0</v>
      </c>
    </row>
    <row r="13" spans="1:1" x14ac:dyDescent="0.25">
      <c r="A13" t="b">
        <v>0</v>
      </c>
    </row>
    <row r="16" spans="1:1" x14ac:dyDescent="0.25">
      <c r="A16" t="b">
        <v>0</v>
      </c>
    </row>
    <row r="17" spans="1:1" x14ac:dyDescent="0.25">
      <c r="A17">
        <v>1</v>
      </c>
    </row>
    <row r="18" spans="1:1" x14ac:dyDescent="0.25">
      <c r="A18" t="b">
        <v>0</v>
      </c>
    </row>
  </sheetData>
  <sheetProtection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79998168889431442"/>
  </sheetPr>
  <dimension ref="B3:K26"/>
  <sheetViews>
    <sheetView workbookViewId="0"/>
  </sheetViews>
  <sheetFormatPr defaultRowHeight="13.2" x14ac:dyDescent="0.25"/>
  <cols>
    <col min="1" max="1" width="3.5546875" customWidth="1"/>
    <col min="4" max="4" width="5.6640625" customWidth="1"/>
    <col min="5" max="5" width="3.33203125" customWidth="1"/>
    <col min="6" max="6" width="20.5546875" customWidth="1"/>
    <col min="9" max="9" width="3.6640625" customWidth="1"/>
    <col min="10" max="10" width="20.88671875" customWidth="1"/>
  </cols>
  <sheetData>
    <row r="3" spans="2:11" ht="22.8" x14ac:dyDescent="0.4">
      <c r="B3" s="40" t="s">
        <v>168</v>
      </c>
    </row>
    <row r="4" spans="2:11" ht="14.4" x14ac:dyDescent="0.3">
      <c r="B4" s="41"/>
    </row>
    <row r="5" spans="2:11" x14ac:dyDescent="0.25">
      <c r="B5" s="42" t="s">
        <v>169</v>
      </c>
    </row>
    <row r="6" spans="2:11" x14ac:dyDescent="0.25">
      <c r="B6" s="42" t="s">
        <v>170</v>
      </c>
    </row>
    <row r="7" spans="2:11" x14ac:dyDescent="0.25">
      <c r="B7" s="42" t="s">
        <v>171</v>
      </c>
    </row>
    <row r="8" spans="2:11" x14ac:dyDescent="0.25">
      <c r="B8" s="42"/>
    </row>
    <row r="9" spans="2:11" ht="22.8" x14ac:dyDescent="0.4">
      <c r="B9" s="42"/>
      <c r="J9" s="163" t="s">
        <v>150</v>
      </c>
    </row>
    <row r="10" spans="2:11" x14ac:dyDescent="0.25">
      <c r="B10" s="42"/>
      <c r="J10" s="169">
        <f>J25</f>
        <v>0</v>
      </c>
    </row>
    <row r="11" spans="2:11" x14ac:dyDescent="0.25">
      <c r="B11" s="42"/>
      <c r="J11" s="164"/>
    </row>
    <row r="12" spans="2:11" x14ac:dyDescent="0.25">
      <c r="B12" s="42"/>
    </row>
    <row r="13" spans="2:11" ht="15" thickBot="1" x14ac:dyDescent="0.35">
      <c r="B13" s="64"/>
      <c r="C13" s="64"/>
      <c r="D13" s="64"/>
      <c r="E13" s="64"/>
      <c r="F13" s="64"/>
      <c r="G13" s="64"/>
      <c r="H13" s="64"/>
      <c r="I13" s="64"/>
      <c r="J13" s="64"/>
      <c r="K13" s="64"/>
    </row>
    <row r="15" spans="2:11" ht="14.4" x14ac:dyDescent="0.3">
      <c r="B15" s="158" t="s">
        <v>139</v>
      </c>
      <c r="F15" t="s">
        <v>172</v>
      </c>
      <c r="J15" s="162" t="s">
        <v>166</v>
      </c>
    </row>
    <row r="16" spans="2:11" ht="14.4" x14ac:dyDescent="0.3">
      <c r="B16" s="158"/>
    </row>
    <row r="17" spans="2:10" ht="14.4" x14ac:dyDescent="0.3">
      <c r="B17" s="506" t="s">
        <v>173</v>
      </c>
      <c r="C17" s="506"/>
      <c r="D17" s="506"/>
      <c r="E17" s="506"/>
      <c r="F17" s="508"/>
      <c r="G17" s="509"/>
      <c r="H17" s="509"/>
      <c r="I17" s="510"/>
      <c r="J17" s="160">
        <v>0</v>
      </c>
    </row>
    <row r="18" spans="2:10" ht="14.4" x14ac:dyDescent="0.3">
      <c r="B18" s="507" t="s">
        <v>174</v>
      </c>
      <c r="C18" s="507"/>
      <c r="D18" s="507"/>
      <c r="E18" s="507"/>
      <c r="F18" s="508"/>
      <c r="G18" s="509"/>
      <c r="H18" s="509"/>
      <c r="I18" s="510"/>
      <c r="J18" s="160">
        <v>0</v>
      </c>
    </row>
    <row r="19" spans="2:10" ht="14.4" x14ac:dyDescent="0.3">
      <c r="B19" s="507" t="s">
        <v>175</v>
      </c>
      <c r="C19" s="507"/>
      <c r="D19" s="507"/>
      <c r="E19" s="507"/>
      <c r="F19" s="508"/>
      <c r="G19" s="509"/>
      <c r="H19" s="509"/>
      <c r="I19" s="510"/>
      <c r="J19" s="160">
        <v>0</v>
      </c>
    </row>
    <row r="20" spans="2:10" ht="14.4" x14ac:dyDescent="0.3">
      <c r="B20" s="507" t="s">
        <v>176</v>
      </c>
      <c r="C20" s="507"/>
      <c r="D20" s="507"/>
      <c r="E20" s="507"/>
      <c r="F20" s="508"/>
      <c r="G20" s="509"/>
      <c r="H20" s="509"/>
      <c r="I20" s="510"/>
      <c r="J20" s="160">
        <v>0</v>
      </c>
    </row>
    <row r="21" spans="2:10" ht="14.4" x14ac:dyDescent="0.3">
      <c r="B21" s="506" t="s">
        <v>177</v>
      </c>
      <c r="C21" s="506"/>
      <c r="D21" s="506"/>
      <c r="E21" s="506"/>
      <c r="F21" s="508"/>
      <c r="G21" s="509"/>
      <c r="H21" s="509"/>
      <c r="I21" s="510"/>
      <c r="J21" s="160">
        <v>0</v>
      </c>
    </row>
    <row r="22" spans="2:10" ht="14.4" x14ac:dyDescent="0.3">
      <c r="B22" s="506" t="s">
        <v>178</v>
      </c>
      <c r="C22" s="506"/>
      <c r="D22" s="506"/>
      <c r="E22" s="506"/>
      <c r="F22" s="508"/>
      <c r="G22" s="509"/>
      <c r="H22" s="509"/>
      <c r="I22" s="510"/>
      <c r="J22" s="160">
        <v>0</v>
      </c>
    </row>
    <row r="23" spans="2:10" ht="14.4" x14ac:dyDescent="0.3">
      <c r="B23" s="506" t="s">
        <v>179</v>
      </c>
      <c r="C23" s="506"/>
      <c r="D23" s="506"/>
      <c r="E23" s="506"/>
      <c r="F23" s="508"/>
      <c r="G23" s="509"/>
      <c r="H23" s="509"/>
      <c r="I23" s="510"/>
      <c r="J23" s="160">
        <v>0</v>
      </c>
    </row>
    <row r="24" spans="2:10" ht="14.4" x14ac:dyDescent="0.3">
      <c r="B24" s="506" t="s">
        <v>180</v>
      </c>
      <c r="C24" s="506"/>
      <c r="D24" s="506"/>
      <c r="E24" s="506"/>
      <c r="F24" s="508"/>
      <c r="G24" s="509"/>
      <c r="H24" s="509"/>
      <c r="I24" s="510"/>
      <c r="J24" s="160">
        <v>0</v>
      </c>
    </row>
    <row r="25" spans="2:10" x14ac:dyDescent="0.25">
      <c r="B25" s="159" t="s">
        <v>167</v>
      </c>
      <c r="C25" s="159"/>
      <c r="D25" s="159"/>
      <c r="E25" s="159"/>
      <c r="J25" s="168">
        <f>SUM(J17:J24)</f>
        <v>0</v>
      </c>
    </row>
    <row r="26" spans="2:10" x14ac:dyDescent="0.25">
      <c r="J26" s="161"/>
    </row>
  </sheetData>
  <sheetProtection sheet="1" objects="1" scenarios="1" selectLockedCells="1"/>
  <mergeCells count="16">
    <mergeCell ref="F23:I23"/>
    <mergeCell ref="F24:I24"/>
    <mergeCell ref="F17:I17"/>
    <mergeCell ref="F18:I18"/>
    <mergeCell ref="F19:I19"/>
    <mergeCell ref="F20:I20"/>
    <mergeCell ref="F21:I21"/>
    <mergeCell ref="F22:I22"/>
    <mergeCell ref="B23:E23"/>
    <mergeCell ref="B24:E24"/>
    <mergeCell ref="B17:E17"/>
    <mergeCell ref="B18:E18"/>
    <mergeCell ref="B19:E19"/>
    <mergeCell ref="B20:E20"/>
    <mergeCell ref="B21:E21"/>
    <mergeCell ref="B22:E2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I46"/>
  <sheetViews>
    <sheetView topLeftCell="B1" workbookViewId="0"/>
  </sheetViews>
  <sheetFormatPr defaultRowHeight="13.2" x14ac:dyDescent="0.25"/>
  <cols>
    <col min="1" max="1" width="25.88671875" hidden="1" customWidth="1"/>
    <col min="4" max="4" width="14.5546875" customWidth="1"/>
    <col min="5" max="5" width="16.44140625" bestFit="1" customWidth="1"/>
    <col min="6" max="6" width="12.5546875" customWidth="1"/>
    <col min="7" max="7" width="14.6640625" bestFit="1" customWidth="1"/>
    <col min="8" max="8" width="19.33203125" bestFit="1" customWidth="1"/>
  </cols>
  <sheetData>
    <row r="2" spans="1:9" hidden="1" x14ac:dyDescent="0.25">
      <c r="A2" t="s">
        <v>251</v>
      </c>
    </row>
    <row r="3" spans="1:9" hidden="1" x14ac:dyDescent="0.25">
      <c r="A3" t="s">
        <v>252</v>
      </c>
      <c r="D3" t="s">
        <v>253</v>
      </c>
      <c r="E3" s="97" t="s">
        <v>254</v>
      </c>
      <c r="F3" t="s">
        <v>255</v>
      </c>
      <c r="G3" t="s">
        <v>256</v>
      </c>
    </row>
    <row r="4" spans="1:9" x14ac:dyDescent="0.25">
      <c r="A4" t="s">
        <v>257</v>
      </c>
      <c r="D4" t="s">
        <v>253</v>
      </c>
      <c r="E4" s="97" t="s">
        <v>258</v>
      </c>
      <c r="F4" t="s">
        <v>255</v>
      </c>
      <c r="G4" t="s">
        <v>256</v>
      </c>
    </row>
    <row r="5" spans="1:9" hidden="1" x14ac:dyDescent="0.25">
      <c r="A5" t="s">
        <v>252</v>
      </c>
      <c r="D5" t="s">
        <v>259</v>
      </c>
      <c r="E5" s="97" t="s">
        <v>260</v>
      </c>
      <c r="F5" t="s">
        <v>261</v>
      </c>
      <c r="G5" t="s">
        <v>254</v>
      </c>
    </row>
    <row r="6" spans="1:9" x14ac:dyDescent="0.25">
      <c r="A6" t="s">
        <v>257</v>
      </c>
      <c r="D6" t="s">
        <v>259</v>
      </c>
      <c r="E6" s="97" t="s">
        <v>260</v>
      </c>
      <c r="F6" t="s">
        <v>261</v>
      </c>
      <c r="G6" t="s">
        <v>258</v>
      </c>
    </row>
    <row r="7" spans="1:9" hidden="1" x14ac:dyDescent="0.25">
      <c r="A7" t="s">
        <v>252</v>
      </c>
      <c r="D7" t="s">
        <v>262</v>
      </c>
      <c r="E7" s="97" t="s">
        <v>263</v>
      </c>
      <c r="F7" t="s">
        <v>264</v>
      </c>
      <c r="G7" t="s">
        <v>265</v>
      </c>
      <c r="H7" t="s">
        <v>266</v>
      </c>
      <c r="I7" t="s">
        <v>267</v>
      </c>
    </row>
    <row r="8" spans="1:9" x14ac:dyDescent="0.25">
      <c r="A8" t="s">
        <v>257</v>
      </c>
      <c r="D8" t="s">
        <v>262</v>
      </c>
      <c r="E8" s="97" t="s">
        <v>263</v>
      </c>
      <c r="F8" t="s">
        <v>264</v>
      </c>
      <c r="G8" t="s">
        <v>268</v>
      </c>
      <c r="H8" t="s">
        <v>266</v>
      </c>
      <c r="I8" t="s">
        <v>268</v>
      </c>
    </row>
    <row r="9" spans="1:9" hidden="1" x14ac:dyDescent="0.25">
      <c r="A9" t="s">
        <v>252</v>
      </c>
      <c r="D9" t="s">
        <v>269</v>
      </c>
      <c r="E9" s="97" t="s">
        <v>270</v>
      </c>
      <c r="F9" t="s">
        <v>271</v>
      </c>
      <c r="G9" t="s">
        <v>272</v>
      </c>
    </row>
    <row r="10" spans="1:9" x14ac:dyDescent="0.25">
      <c r="A10" t="s">
        <v>257</v>
      </c>
      <c r="D10" t="s">
        <v>269</v>
      </c>
      <c r="E10" s="97" t="s">
        <v>270</v>
      </c>
      <c r="F10" t="s">
        <v>271</v>
      </c>
      <c r="G10" t="s">
        <v>273</v>
      </c>
    </row>
    <row r="11" spans="1:9" hidden="1" x14ac:dyDescent="0.25">
      <c r="A11" t="s">
        <v>252</v>
      </c>
      <c r="D11" t="s">
        <v>274</v>
      </c>
      <c r="E11" s="97" t="s">
        <v>275</v>
      </c>
      <c r="F11" t="s">
        <v>276</v>
      </c>
      <c r="G11" t="s">
        <v>277</v>
      </c>
    </row>
    <row r="12" spans="1:9" x14ac:dyDescent="0.25">
      <c r="A12" t="s">
        <v>257</v>
      </c>
      <c r="D12" t="s">
        <v>274</v>
      </c>
      <c r="E12" s="97" t="s">
        <v>275</v>
      </c>
      <c r="F12" t="s">
        <v>276</v>
      </c>
      <c r="G12" t="s">
        <v>278</v>
      </c>
    </row>
    <row r="13" spans="1:9" hidden="1" x14ac:dyDescent="0.25">
      <c r="A13" t="s">
        <v>252</v>
      </c>
      <c r="D13" t="s">
        <v>279</v>
      </c>
      <c r="E13" s="97" t="s">
        <v>280</v>
      </c>
      <c r="F13" t="s">
        <v>281</v>
      </c>
      <c r="G13" t="s">
        <v>282</v>
      </c>
    </row>
    <row r="14" spans="1:9" x14ac:dyDescent="0.25">
      <c r="A14" t="s">
        <v>257</v>
      </c>
      <c r="D14" t="s">
        <v>279</v>
      </c>
      <c r="E14" s="97" t="s">
        <v>280</v>
      </c>
      <c r="F14" t="s">
        <v>281</v>
      </c>
      <c r="G14">
        <v>655</v>
      </c>
    </row>
    <row r="15" spans="1:9" hidden="1" x14ac:dyDescent="0.25">
      <c r="A15" t="s">
        <v>252</v>
      </c>
      <c r="D15" t="s">
        <v>283</v>
      </c>
      <c r="E15" s="97" t="s">
        <v>284</v>
      </c>
      <c r="F15" t="s">
        <v>285</v>
      </c>
      <c r="G15" t="s">
        <v>286</v>
      </c>
    </row>
    <row r="16" spans="1:9" x14ac:dyDescent="0.25">
      <c r="A16" t="s">
        <v>257</v>
      </c>
      <c r="D16" t="s">
        <v>283</v>
      </c>
      <c r="E16" s="97" t="s">
        <v>284</v>
      </c>
      <c r="F16" t="s">
        <v>285</v>
      </c>
      <c r="G16" t="s">
        <v>278</v>
      </c>
    </row>
    <row r="17" spans="1:7" hidden="1" x14ac:dyDescent="0.25">
      <c r="A17" t="s">
        <v>252</v>
      </c>
      <c r="E17" s="97"/>
      <c r="F17" t="s">
        <v>287</v>
      </c>
      <c r="G17" t="s">
        <v>288</v>
      </c>
    </row>
    <row r="18" spans="1:7" x14ac:dyDescent="0.25">
      <c r="A18" t="s">
        <v>257</v>
      </c>
      <c r="E18" s="97"/>
      <c r="F18" t="s">
        <v>287</v>
      </c>
      <c r="G18" t="s">
        <v>289</v>
      </c>
    </row>
    <row r="19" spans="1:7" hidden="1" x14ac:dyDescent="0.25">
      <c r="A19" t="s">
        <v>252</v>
      </c>
      <c r="D19" t="s">
        <v>290</v>
      </c>
      <c r="E19" s="98" t="s">
        <v>291</v>
      </c>
    </row>
    <row r="20" spans="1:7" x14ac:dyDescent="0.25">
      <c r="A20" t="s">
        <v>257</v>
      </c>
      <c r="D20" t="s">
        <v>290</v>
      </c>
      <c r="E20" s="98">
        <v>42866.468912037039</v>
      </c>
    </row>
    <row r="21" spans="1:7" hidden="1" x14ac:dyDescent="0.25">
      <c r="A21" t="s">
        <v>252</v>
      </c>
      <c r="D21" t="s">
        <v>292</v>
      </c>
      <c r="E21" s="98" t="s">
        <v>293</v>
      </c>
    </row>
    <row r="22" spans="1:7" x14ac:dyDescent="0.25">
      <c r="A22" t="s">
        <v>257</v>
      </c>
      <c r="D22" t="s">
        <v>292</v>
      </c>
      <c r="E22" s="98" t="s">
        <v>293</v>
      </c>
    </row>
    <row r="23" spans="1:7" hidden="1" x14ac:dyDescent="0.25">
      <c r="A23" t="s">
        <v>252</v>
      </c>
      <c r="D23" t="s">
        <v>294</v>
      </c>
      <c r="E23" s="97" t="s">
        <v>295</v>
      </c>
    </row>
    <row r="24" spans="1:7" x14ac:dyDescent="0.25">
      <c r="A24" t="s">
        <v>257</v>
      </c>
      <c r="D24" t="s">
        <v>294</v>
      </c>
      <c r="E24" s="97" t="s">
        <v>296</v>
      </c>
    </row>
    <row r="25" spans="1:7" x14ac:dyDescent="0.25">
      <c r="A25" t="s">
        <v>9</v>
      </c>
      <c r="D25" t="s">
        <v>9</v>
      </c>
      <c r="E25" s="97" t="s">
        <v>9</v>
      </c>
    </row>
    <row r="27" spans="1:7" x14ac:dyDescent="0.25">
      <c r="E27" s="98"/>
    </row>
    <row r="28" spans="1:7" x14ac:dyDescent="0.25">
      <c r="E28" s="98"/>
    </row>
    <row r="30" spans="1:7" hidden="1" x14ac:dyDescent="0.25">
      <c r="A30" t="s">
        <v>297</v>
      </c>
    </row>
    <row r="31" spans="1:7" hidden="1" x14ac:dyDescent="0.25">
      <c r="A31" t="s">
        <v>298</v>
      </c>
    </row>
    <row r="32" spans="1:7" hidden="1" x14ac:dyDescent="0.25">
      <c r="A32" t="s">
        <v>299</v>
      </c>
    </row>
    <row r="33" spans="1:4" hidden="1" x14ac:dyDescent="0.25">
      <c r="A33" t="s">
        <v>300</v>
      </c>
    </row>
    <row r="34" spans="1:4" x14ac:dyDescent="0.25">
      <c r="D34" t="s">
        <v>301</v>
      </c>
    </row>
    <row r="35" spans="1:4" hidden="1" x14ac:dyDescent="0.25">
      <c r="A35" t="s">
        <v>302</v>
      </c>
      <c r="D35" t="s">
        <v>303</v>
      </c>
    </row>
    <row r="36" spans="1:4" x14ac:dyDescent="0.25">
      <c r="A36" t="s">
        <v>304</v>
      </c>
      <c r="D36" t="s">
        <v>305</v>
      </c>
    </row>
    <row r="40" spans="1:4" hidden="1" x14ac:dyDescent="0.25">
      <c r="A40" t="s">
        <v>306</v>
      </c>
    </row>
    <row r="41" spans="1:4" hidden="1" x14ac:dyDescent="0.25">
      <c r="A41" t="s">
        <v>307</v>
      </c>
    </row>
    <row r="42" spans="1:4" hidden="1" x14ac:dyDescent="0.25">
      <c r="A42" t="s">
        <v>299</v>
      </c>
    </row>
    <row r="43" spans="1:4" hidden="1" x14ac:dyDescent="0.25">
      <c r="A43" s="99" t="s">
        <v>308</v>
      </c>
    </row>
    <row r="44" spans="1:4" x14ac:dyDescent="0.25">
      <c r="D44" t="s">
        <v>301</v>
      </c>
    </row>
    <row r="45" spans="1:4" hidden="1" x14ac:dyDescent="0.25">
      <c r="A45" s="99" t="s">
        <v>309</v>
      </c>
      <c r="D45" t="s">
        <v>310</v>
      </c>
    </row>
    <row r="46" spans="1:4" x14ac:dyDescent="0.25">
      <c r="A46" s="99" t="s">
        <v>311</v>
      </c>
      <c r="D46" t="s">
        <v>312</v>
      </c>
    </row>
  </sheetData>
  <sheetProtection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46"/>
  <sheetViews>
    <sheetView workbookViewId="0"/>
  </sheetViews>
  <sheetFormatPr defaultRowHeight="13.2" x14ac:dyDescent="0.25"/>
  <cols>
    <col min="2" max="3" width="15.6640625" customWidth="1"/>
    <col min="4" max="5" width="30.6640625" customWidth="1"/>
  </cols>
  <sheetData>
    <row r="1" spans="1:3" x14ac:dyDescent="0.25">
      <c r="A1" t="s">
        <v>18</v>
      </c>
      <c r="B1" t="s">
        <v>313</v>
      </c>
    </row>
    <row r="4" spans="1:3" x14ac:dyDescent="0.25">
      <c r="A4" t="s">
        <v>18</v>
      </c>
      <c r="B4" t="s">
        <v>314</v>
      </c>
    </row>
    <row r="5" spans="1:3" x14ac:dyDescent="0.25">
      <c r="A5" t="s">
        <v>18</v>
      </c>
      <c r="B5" t="s">
        <v>315</v>
      </c>
      <c r="C5" t="s">
        <v>316</v>
      </c>
    </row>
    <row r="6" spans="1:3" x14ac:dyDescent="0.25">
      <c r="A6" t="s">
        <v>317</v>
      </c>
      <c r="B6" t="s">
        <v>261</v>
      </c>
      <c r="C6" t="s">
        <v>258</v>
      </c>
    </row>
    <row r="7" spans="1:3" x14ac:dyDescent="0.25">
      <c r="A7" t="s">
        <v>317</v>
      </c>
      <c r="B7" t="s">
        <v>203</v>
      </c>
      <c r="C7">
        <v>201310</v>
      </c>
    </row>
    <row r="8" spans="1:3" x14ac:dyDescent="0.25">
      <c r="A8" t="s">
        <v>317</v>
      </c>
      <c r="B8" t="s">
        <v>318</v>
      </c>
      <c r="C8" t="s">
        <v>319</v>
      </c>
    </row>
    <row r="9" spans="1:3" x14ac:dyDescent="0.25">
      <c r="A9" t="s">
        <v>18</v>
      </c>
      <c r="B9" t="s">
        <v>320</v>
      </c>
    </row>
    <row r="10" spans="1:3" x14ac:dyDescent="0.25">
      <c r="A10" t="s">
        <v>321</v>
      </c>
      <c r="B10" t="s">
        <v>322</v>
      </c>
      <c r="C10" t="s">
        <v>323</v>
      </c>
    </row>
    <row r="11" spans="1:3" x14ac:dyDescent="0.25">
      <c r="A11" t="s">
        <v>321</v>
      </c>
      <c r="B11" t="s">
        <v>324</v>
      </c>
      <c r="C11" t="s">
        <v>325</v>
      </c>
    </row>
    <row r="12" spans="1:3" x14ac:dyDescent="0.25">
      <c r="A12" t="s">
        <v>321</v>
      </c>
      <c r="B12" t="s">
        <v>326</v>
      </c>
      <c r="C12" t="s">
        <v>327</v>
      </c>
    </row>
    <row r="14" spans="1:3" x14ac:dyDescent="0.25">
      <c r="A14" t="s">
        <v>18</v>
      </c>
      <c r="B14" t="s">
        <v>328</v>
      </c>
    </row>
    <row r="15" spans="1:3" x14ac:dyDescent="0.25">
      <c r="A15" t="s">
        <v>18</v>
      </c>
      <c r="B15" t="s">
        <v>329</v>
      </c>
    </row>
    <row r="16" spans="1:3" x14ac:dyDescent="0.25">
      <c r="A16" t="s">
        <v>330</v>
      </c>
      <c r="B16" t="s">
        <v>331</v>
      </c>
      <c r="C16" t="s">
        <v>332</v>
      </c>
    </row>
    <row r="17" spans="1:4" x14ac:dyDescent="0.25">
      <c r="A17" t="s">
        <v>330</v>
      </c>
      <c r="B17" t="s">
        <v>333</v>
      </c>
      <c r="C17" t="s">
        <v>334</v>
      </c>
    </row>
    <row r="18" spans="1:4" x14ac:dyDescent="0.25">
      <c r="A18" t="s">
        <v>330</v>
      </c>
      <c r="B18" t="s">
        <v>335</v>
      </c>
      <c r="C18" t="s">
        <v>336</v>
      </c>
    </row>
    <row r="19" spans="1:4" x14ac:dyDescent="0.25">
      <c r="A19" t="s">
        <v>330</v>
      </c>
      <c r="B19" t="s">
        <v>337</v>
      </c>
      <c r="C19" t="s">
        <v>338</v>
      </c>
    </row>
    <row r="20" spans="1:4" x14ac:dyDescent="0.25">
      <c r="A20" t="s">
        <v>330</v>
      </c>
      <c r="B20" t="s">
        <v>339</v>
      </c>
      <c r="C20" t="s">
        <v>340</v>
      </c>
    </row>
    <row r="21" spans="1:4" x14ac:dyDescent="0.25">
      <c r="A21" t="s">
        <v>330</v>
      </c>
      <c r="B21" t="s">
        <v>341</v>
      </c>
      <c r="C21" t="s">
        <v>342</v>
      </c>
    </row>
    <row r="22" spans="1:4" x14ac:dyDescent="0.25">
      <c r="A22" t="s">
        <v>330</v>
      </c>
      <c r="B22" t="s">
        <v>343</v>
      </c>
      <c r="C22" t="s">
        <v>344</v>
      </c>
    </row>
    <row r="23" spans="1:4" x14ac:dyDescent="0.25">
      <c r="A23" t="s">
        <v>330</v>
      </c>
      <c r="B23" t="s">
        <v>345</v>
      </c>
      <c r="C23" t="s">
        <v>346</v>
      </c>
    </row>
    <row r="24" spans="1:4" x14ac:dyDescent="0.25">
      <c r="A24" t="s">
        <v>330</v>
      </c>
      <c r="B24" t="s">
        <v>347</v>
      </c>
      <c r="C24" t="s">
        <v>348</v>
      </c>
    </row>
    <row r="25" spans="1:4" x14ac:dyDescent="0.25">
      <c r="A25" t="s">
        <v>330</v>
      </c>
      <c r="B25" t="s">
        <v>349</v>
      </c>
      <c r="C25" t="s">
        <v>350</v>
      </c>
    </row>
    <row r="26" spans="1:4" x14ac:dyDescent="0.25">
      <c r="A26" t="s">
        <v>330</v>
      </c>
      <c r="B26" t="s">
        <v>351</v>
      </c>
      <c r="C26" t="s">
        <v>352</v>
      </c>
    </row>
    <row r="27" spans="1:4" x14ac:dyDescent="0.25">
      <c r="A27" t="s">
        <v>353</v>
      </c>
      <c r="B27" t="s">
        <v>354</v>
      </c>
      <c r="C27" t="s">
        <v>355</v>
      </c>
    </row>
    <row r="31" spans="1:4" x14ac:dyDescent="0.25">
      <c r="A31" t="s">
        <v>18</v>
      </c>
      <c r="B31" t="s">
        <v>356</v>
      </c>
    </row>
    <row r="32" spans="1:4" x14ac:dyDescent="0.25">
      <c r="A32" t="s">
        <v>18</v>
      </c>
      <c r="B32" t="s">
        <v>357</v>
      </c>
      <c r="C32" t="s">
        <v>358</v>
      </c>
      <c r="D32" t="s">
        <v>359</v>
      </c>
    </row>
    <row r="33" spans="1:2" x14ac:dyDescent="0.25">
      <c r="A33" t="s">
        <v>360</v>
      </c>
      <c r="B33" t="s">
        <v>361</v>
      </c>
    </row>
    <row r="34" spans="1:2" x14ac:dyDescent="0.25">
      <c r="A34" t="s">
        <v>360</v>
      </c>
      <c r="B34" t="s">
        <v>362</v>
      </c>
    </row>
    <row r="35" spans="1:2" x14ac:dyDescent="0.25">
      <c r="A35" t="s">
        <v>360</v>
      </c>
      <c r="B35" t="s">
        <v>363</v>
      </c>
    </row>
    <row r="36" spans="1:2" x14ac:dyDescent="0.25">
      <c r="A36" t="s">
        <v>360</v>
      </c>
      <c r="B36" t="s">
        <v>364</v>
      </c>
    </row>
    <row r="37" spans="1:2" x14ac:dyDescent="0.25">
      <c r="A37" t="s">
        <v>360</v>
      </c>
      <c r="B37" t="s">
        <v>365</v>
      </c>
    </row>
    <row r="38" spans="1:2" x14ac:dyDescent="0.25">
      <c r="A38" t="s">
        <v>360</v>
      </c>
      <c r="B38" t="s">
        <v>366</v>
      </c>
    </row>
    <row r="39" spans="1:2" x14ac:dyDescent="0.25">
      <c r="A39" t="s">
        <v>360</v>
      </c>
      <c r="B39" t="s">
        <v>367</v>
      </c>
    </row>
    <row r="40" spans="1:2" x14ac:dyDescent="0.25">
      <c r="A40" t="s">
        <v>360</v>
      </c>
      <c r="B40" t="s">
        <v>368</v>
      </c>
    </row>
    <row r="41" spans="1:2" x14ac:dyDescent="0.25">
      <c r="A41" t="s">
        <v>360</v>
      </c>
      <c r="B41" t="s">
        <v>369</v>
      </c>
    </row>
    <row r="42" spans="1:2" x14ac:dyDescent="0.25">
      <c r="A42" t="s">
        <v>360</v>
      </c>
      <c r="B42" t="s">
        <v>370</v>
      </c>
    </row>
    <row r="43" spans="1:2" x14ac:dyDescent="0.25">
      <c r="A43" t="s">
        <v>360</v>
      </c>
      <c r="B43" t="s">
        <v>371</v>
      </c>
    </row>
    <row r="44" spans="1:2" x14ac:dyDescent="0.25">
      <c r="A44" t="s">
        <v>360</v>
      </c>
      <c r="B44" t="s">
        <v>372</v>
      </c>
    </row>
    <row r="45" spans="1:2" x14ac:dyDescent="0.25">
      <c r="A45" t="s">
        <v>360</v>
      </c>
      <c r="B45" t="s">
        <v>373</v>
      </c>
    </row>
    <row r="46" spans="1:2" x14ac:dyDescent="0.25">
      <c r="A46" t="s">
        <v>9</v>
      </c>
      <c r="B46" t="s">
        <v>9</v>
      </c>
    </row>
  </sheetData>
  <sheetProtection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10"/>
  <sheetViews>
    <sheetView topLeftCell="B5" workbookViewId="0"/>
  </sheetViews>
  <sheetFormatPr defaultRowHeight="13.2" x14ac:dyDescent="0.25"/>
  <cols>
    <col min="1" max="1" width="9.109375" hidden="1" customWidth="1"/>
  </cols>
  <sheetData>
    <row r="1" spans="1:9" hidden="1" x14ac:dyDescent="0.25">
      <c r="A1" t="s">
        <v>374</v>
      </c>
    </row>
    <row r="2" spans="1:9" hidden="1" x14ac:dyDescent="0.25">
      <c r="A2" t="s">
        <v>375</v>
      </c>
    </row>
    <row r="3" spans="1:9" hidden="1" x14ac:dyDescent="0.25">
      <c r="A3" t="s">
        <v>376</v>
      </c>
    </row>
    <row r="4" spans="1:9" hidden="1" x14ac:dyDescent="0.25">
      <c r="A4" t="s">
        <v>377</v>
      </c>
    </row>
    <row r="5" spans="1:9" x14ac:dyDescent="0.25">
      <c r="C5" t="s">
        <v>378</v>
      </c>
      <c r="D5" t="s">
        <v>379</v>
      </c>
      <c r="E5" t="s">
        <v>380</v>
      </c>
      <c r="F5" t="s">
        <v>381</v>
      </c>
      <c r="G5" t="s">
        <v>382</v>
      </c>
      <c r="H5" t="s">
        <v>383</v>
      </c>
      <c r="I5" t="s">
        <v>384</v>
      </c>
    </row>
    <row r="6" spans="1:9" hidden="1" x14ac:dyDescent="0.25">
      <c r="A6" t="s">
        <v>385</v>
      </c>
      <c r="C6" t="s">
        <v>386</v>
      </c>
      <c r="D6" t="s">
        <v>387</v>
      </c>
      <c r="E6" t="s">
        <v>388</v>
      </c>
      <c r="F6" t="s">
        <v>389</v>
      </c>
      <c r="G6" t="s">
        <v>390</v>
      </c>
      <c r="H6" t="s">
        <v>391</v>
      </c>
      <c r="I6" t="s">
        <v>392</v>
      </c>
    </row>
    <row r="7" spans="1:9" x14ac:dyDescent="0.25">
      <c r="F7" s="111"/>
      <c r="G7" s="111"/>
      <c r="H7" s="111"/>
      <c r="I7" s="111"/>
    </row>
    <row r="8" spans="1:9" x14ac:dyDescent="0.25">
      <c r="A8" t="s">
        <v>393</v>
      </c>
      <c r="C8" t="s">
        <v>394</v>
      </c>
      <c r="D8" t="s">
        <v>258</v>
      </c>
      <c r="E8" t="s">
        <v>296</v>
      </c>
      <c r="F8" s="111">
        <v>27.65</v>
      </c>
      <c r="G8" s="111">
        <v>12.72</v>
      </c>
      <c r="H8" s="111">
        <v>20.46</v>
      </c>
      <c r="I8" s="111">
        <v>22</v>
      </c>
    </row>
    <row r="9" spans="1:9" x14ac:dyDescent="0.25">
      <c r="A9" t="s">
        <v>395</v>
      </c>
      <c r="C9" t="s">
        <v>396</v>
      </c>
      <c r="D9" t="s">
        <v>258</v>
      </c>
      <c r="E9" t="s">
        <v>296</v>
      </c>
      <c r="F9" s="111">
        <v>35.21</v>
      </c>
      <c r="G9" s="111">
        <v>33.090000000000003</v>
      </c>
      <c r="H9" s="111">
        <v>32.61</v>
      </c>
      <c r="I9" s="111">
        <v>22</v>
      </c>
    </row>
    <row r="10" spans="1:9" x14ac:dyDescent="0.25">
      <c r="F10" s="111"/>
      <c r="G10" s="111"/>
      <c r="H10" s="111"/>
      <c r="I10" s="111"/>
    </row>
  </sheetData>
  <sheetProtection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84"/>
  <sheetViews>
    <sheetView topLeftCell="B3" workbookViewId="0"/>
  </sheetViews>
  <sheetFormatPr defaultRowHeight="13.2" x14ac:dyDescent="0.25"/>
  <cols>
    <col min="1" max="1" width="9.109375" hidden="1" customWidth="1"/>
    <col min="2" max="2" width="9.109375" style="100" customWidth="1"/>
    <col min="3" max="3" width="31.33203125" style="100" bestFit="1" customWidth="1"/>
  </cols>
  <sheetData>
    <row r="1" spans="1:3" hidden="1" x14ac:dyDescent="0.25">
      <c r="A1" t="s">
        <v>397</v>
      </c>
    </row>
    <row r="2" spans="1:3" hidden="1" x14ac:dyDescent="0.25">
      <c r="A2" t="s">
        <v>398</v>
      </c>
    </row>
    <row r="4" spans="1:3" hidden="1" x14ac:dyDescent="0.25">
      <c r="A4" t="s">
        <v>399</v>
      </c>
      <c r="B4" s="100" t="s">
        <v>388</v>
      </c>
      <c r="C4" s="100" t="s">
        <v>400</v>
      </c>
    </row>
    <row r="6" spans="1:3" x14ac:dyDescent="0.25">
      <c r="A6" t="s">
        <v>393</v>
      </c>
      <c r="B6" s="100">
        <v>1</v>
      </c>
      <c r="C6" s="100" t="s">
        <v>401</v>
      </c>
    </row>
    <row r="7" spans="1:3" x14ac:dyDescent="0.25">
      <c r="A7" t="s">
        <v>393</v>
      </c>
      <c r="B7" s="100">
        <v>2</v>
      </c>
      <c r="C7" s="100" t="s">
        <v>402</v>
      </c>
    </row>
    <row r="8" spans="1:3" x14ac:dyDescent="0.25">
      <c r="A8" t="s">
        <v>393</v>
      </c>
      <c r="B8" s="100">
        <v>3</v>
      </c>
      <c r="C8" s="100" t="s">
        <v>403</v>
      </c>
    </row>
    <row r="9" spans="1:3" x14ac:dyDescent="0.25">
      <c r="A9" t="s">
        <v>393</v>
      </c>
      <c r="B9" s="100">
        <v>4</v>
      </c>
      <c r="C9" s="100" t="s">
        <v>404</v>
      </c>
    </row>
    <row r="10" spans="1:3" x14ac:dyDescent="0.25">
      <c r="A10" t="s">
        <v>393</v>
      </c>
      <c r="B10" s="100">
        <v>5</v>
      </c>
      <c r="C10" s="100" t="s">
        <v>405</v>
      </c>
    </row>
    <row r="11" spans="1:3" x14ac:dyDescent="0.25">
      <c r="A11" t="s">
        <v>393</v>
      </c>
      <c r="B11" s="100">
        <v>6</v>
      </c>
      <c r="C11" s="100" t="s">
        <v>406</v>
      </c>
    </row>
    <row r="12" spans="1:3" x14ac:dyDescent="0.25">
      <c r="A12" t="s">
        <v>393</v>
      </c>
      <c r="B12" s="100">
        <v>10</v>
      </c>
      <c r="C12" s="100" t="s">
        <v>407</v>
      </c>
    </row>
    <row r="13" spans="1:3" x14ac:dyDescent="0.25">
      <c r="A13" t="s">
        <v>393</v>
      </c>
      <c r="B13" s="100">
        <v>11</v>
      </c>
      <c r="C13" s="100" t="s">
        <v>408</v>
      </c>
    </row>
    <row r="14" spans="1:3" x14ac:dyDescent="0.25">
      <c r="A14" t="s">
        <v>393</v>
      </c>
      <c r="B14" s="100">
        <v>12</v>
      </c>
      <c r="C14" s="100" t="s">
        <v>409</v>
      </c>
    </row>
    <row r="15" spans="1:3" x14ac:dyDescent="0.25">
      <c r="A15" t="s">
        <v>393</v>
      </c>
      <c r="B15" s="100">
        <v>13</v>
      </c>
      <c r="C15" s="100" t="s">
        <v>410</v>
      </c>
    </row>
    <row r="16" spans="1:3" x14ac:dyDescent="0.25">
      <c r="A16" t="s">
        <v>393</v>
      </c>
      <c r="B16" s="100">
        <v>14</v>
      </c>
      <c r="C16" s="100" t="s">
        <v>411</v>
      </c>
    </row>
    <row r="17" spans="1:3" x14ac:dyDescent="0.25">
      <c r="A17" t="s">
        <v>393</v>
      </c>
      <c r="B17" s="100">
        <v>15</v>
      </c>
      <c r="C17" s="100" t="s">
        <v>412</v>
      </c>
    </row>
    <row r="18" spans="1:3" x14ac:dyDescent="0.25">
      <c r="A18" t="s">
        <v>393</v>
      </c>
      <c r="B18" s="100">
        <v>20</v>
      </c>
      <c r="C18" s="100" t="s">
        <v>413</v>
      </c>
    </row>
    <row r="19" spans="1:3" x14ac:dyDescent="0.25">
      <c r="A19" t="s">
        <v>393</v>
      </c>
      <c r="B19" s="100">
        <v>21</v>
      </c>
      <c r="C19" s="100" t="s">
        <v>414</v>
      </c>
    </row>
    <row r="20" spans="1:3" x14ac:dyDescent="0.25">
      <c r="A20" t="s">
        <v>393</v>
      </c>
      <c r="B20" s="100">
        <v>22</v>
      </c>
      <c r="C20" s="100" t="s">
        <v>415</v>
      </c>
    </row>
    <row r="21" spans="1:3" x14ac:dyDescent="0.25">
      <c r="A21" t="s">
        <v>393</v>
      </c>
      <c r="B21" s="100">
        <v>23</v>
      </c>
      <c r="C21" s="100" t="s">
        <v>416</v>
      </c>
    </row>
    <row r="22" spans="1:3" x14ac:dyDescent="0.25">
      <c r="A22" t="s">
        <v>393</v>
      </c>
      <c r="B22" s="100">
        <v>39</v>
      </c>
      <c r="C22" s="100" t="s">
        <v>417</v>
      </c>
    </row>
    <row r="23" spans="1:3" x14ac:dyDescent="0.25">
      <c r="A23" t="s">
        <v>393</v>
      </c>
      <c r="B23" s="100">
        <v>40</v>
      </c>
      <c r="C23" s="100" t="s">
        <v>418</v>
      </c>
    </row>
    <row r="24" spans="1:3" x14ac:dyDescent="0.25">
      <c r="A24" t="s">
        <v>393</v>
      </c>
      <c r="B24" s="100">
        <v>41</v>
      </c>
      <c r="C24" s="100" t="s">
        <v>419</v>
      </c>
    </row>
    <row r="25" spans="1:3" x14ac:dyDescent="0.25">
      <c r="A25" t="s">
        <v>393</v>
      </c>
      <c r="B25" s="100">
        <v>50</v>
      </c>
      <c r="C25" s="100" t="s">
        <v>420</v>
      </c>
    </row>
    <row r="26" spans="1:3" x14ac:dyDescent="0.25">
      <c r="A26" t="s">
        <v>393</v>
      </c>
      <c r="B26" s="100">
        <v>51</v>
      </c>
      <c r="C26" s="100" t="s">
        <v>421</v>
      </c>
    </row>
    <row r="27" spans="1:3" x14ac:dyDescent="0.25">
      <c r="A27" t="s">
        <v>393</v>
      </c>
      <c r="B27" s="100">
        <v>52</v>
      </c>
      <c r="C27" s="100" t="s">
        <v>422</v>
      </c>
    </row>
    <row r="28" spans="1:3" x14ac:dyDescent="0.25">
      <c r="A28" t="s">
        <v>393</v>
      </c>
      <c r="B28" s="100">
        <v>60</v>
      </c>
      <c r="C28" s="100" t="s">
        <v>423</v>
      </c>
    </row>
    <row r="29" spans="1:3" x14ac:dyDescent="0.25">
      <c r="A29" t="s">
        <v>393</v>
      </c>
      <c r="B29" s="100">
        <v>70</v>
      </c>
      <c r="C29" s="100" t="s">
        <v>424</v>
      </c>
    </row>
    <row r="30" spans="1:3" x14ac:dyDescent="0.25">
      <c r="A30" t="s">
        <v>393</v>
      </c>
      <c r="B30" s="100">
        <v>71</v>
      </c>
      <c r="C30" s="100" t="s">
        <v>425</v>
      </c>
    </row>
    <row r="31" spans="1:3" x14ac:dyDescent="0.25">
      <c r="A31" t="s">
        <v>393</v>
      </c>
      <c r="B31" s="100">
        <v>75</v>
      </c>
      <c r="C31" s="100" t="s">
        <v>426</v>
      </c>
    </row>
    <row r="32" spans="1:3" x14ac:dyDescent="0.25">
      <c r="A32" t="s">
        <v>393</v>
      </c>
      <c r="B32" s="100">
        <v>76</v>
      </c>
      <c r="C32" s="100" t="s">
        <v>427</v>
      </c>
    </row>
    <row r="33" spans="1:3" x14ac:dyDescent="0.25">
      <c r="A33" t="s">
        <v>393</v>
      </c>
      <c r="B33" s="100">
        <v>80</v>
      </c>
      <c r="C33" s="100" t="s">
        <v>428</v>
      </c>
    </row>
    <row r="34" spans="1:3" x14ac:dyDescent="0.25">
      <c r="A34" t="s">
        <v>393</v>
      </c>
      <c r="B34" s="100">
        <v>81</v>
      </c>
      <c r="C34" s="100">
        <v>81</v>
      </c>
    </row>
    <row r="35" spans="1:3" x14ac:dyDescent="0.25">
      <c r="A35" t="s">
        <v>393</v>
      </c>
      <c r="B35" s="100">
        <v>82</v>
      </c>
      <c r="C35" s="100">
        <v>82</v>
      </c>
    </row>
    <row r="36" spans="1:3" x14ac:dyDescent="0.25">
      <c r="A36" t="s">
        <v>393</v>
      </c>
      <c r="B36" s="100">
        <v>83</v>
      </c>
      <c r="C36" s="100">
        <v>83</v>
      </c>
    </row>
    <row r="37" spans="1:3" x14ac:dyDescent="0.25">
      <c r="A37" t="s">
        <v>393</v>
      </c>
      <c r="B37" s="100">
        <v>84</v>
      </c>
      <c r="C37" s="100">
        <v>84</v>
      </c>
    </row>
    <row r="38" spans="1:3" x14ac:dyDescent="0.25">
      <c r="A38" t="s">
        <v>393</v>
      </c>
      <c r="B38" s="100">
        <v>85</v>
      </c>
      <c r="C38" s="100">
        <v>85</v>
      </c>
    </row>
    <row r="39" spans="1:3" x14ac:dyDescent="0.25">
      <c r="A39" t="s">
        <v>393</v>
      </c>
      <c r="B39" s="100">
        <v>86</v>
      </c>
      <c r="C39" s="100">
        <v>86</v>
      </c>
    </row>
    <row r="40" spans="1:3" x14ac:dyDescent="0.25">
      <c r="A40" t="s">
        <v>393</v>
      </c>
      <c r="B40" s="100">
        <v>87</v>
      </c>
      <c r="C40" s="100">
        <v>87</v>
      </c>
    </row>
    <row r="41" spans="1:3" x14ac:dyDescent="0.25">
      <c r="A41" t="s">
        <v>393</v>
      </c>
      <c r="B41" s="100">
        <v>88</v>
      </c>
      <c r="C41" s="100">
        <v>88</v>
      </c>
    </row>
    <row r="42" spans="1:3" x14ac:dyDescent="0.25">
      <c r="A42" t="s">
        <v>393</v>
      </c>
      <c r="B42" s="100">
        <v>89</v>
      </c>
      <c r="C42" s="100">
        <v>89</v>
      </c>
    </row>
    <row r="43" spans="1:3" x14ac:dyDescent="0.25">
      <c r="A43" t="s">
        <v>393</v>
      </c>
      <c r="B43" s="100">
        <v>90</v>
      </c>
      <c r="C43" s="100">
        <v>90</v>
      </c>
    </row>
    <row r="44" spans="1:3" x14ac:dyDescent="0.25">
      <c r="A44" t="s">
        <v>393</v>
      </c>
      <c r="B44" s="100">
        <v>91</v>
      </c>
      <c r="C44" s="100">
        <v>91</v>
      </c>
    </row>
    <row r="45" spans="1:3" x14ac:dyDescent="0.25">
      <c r="A45" t="s">
        <v>393</v>
      </c>
      <c r="B45" s="100">
        <v>92</v>
      </c>
      <c r="C45" s="100">
        <v>92</v>
      </c>
    </row>
    <row r="46" spans="1:3" x14ac:dyDescent="0.25">
      <c r="A46" t="s">
        <v>393</v>
      </c>
      <c r="B46" s="100">
        <v>93</v>
      </c>
      <c r="C46" s="100">
        <v>93</v>
      </c>
    </row>
    <row r="47" spans="1:3" x14ac:dyDescent="0.25">
      <c r="A47" t="s">
        <v>393</v>
      </c>
      <c r="B47" s="100">
        <v>94</v>
      </c>
      <c r="C47" s="100">
        <v>94</v>
      </c>
    </row>
    <row r="48" spans="1:3" x14ac:dyDescent="0.25">
      <c r="A48" t="s">
        <v>393</v>
      </c>
      <c r="B48" s="100">
        <v>95</v>
      </c>
      <c r="C48" s="100">
        <v>95</v>
      </c>
    </row>
    <row r="49" spans="1:3" x14ac:dyDescent="0.25">
      <c r="A49" t="s">
        <v>393</v>
      </c>
      <c r="B49" s="100">
        <v>96</v>
      </c>
      <c r="C49" s="100">
        <v>96</v>
      </c>
    </row>
    <row r="50" spans="1:3" x14ac:dyDescent="0.25">
      <c r="A50" t="s">
        <v>393</v>
      </c>
      <c r="B50" s="100">
        <v>97</v>
      </c>
      <c r="C50" s="100">
        <v>97</v>
      </c>
    </row>
    <row r="51" spans="1:3" x14ac:dyDescent="0.25">
      <c r="A51" t="s">
        <v>393</v>
      </c>
      <c r="B51" s="100">
        <v>98</v>
      </c>
      <c r="C51" s="100">
        <v>98</v>
      </c>
    </row>
    <row r="52" spans="1:3" x14ac:dyDescent="0.25">
      <c r="A52" t="s">
        <v>393</v>
      </c>
      <c r="B52" s="100">
        <v>99</v>
      </c>
      <c r="C52" s="100">
        <v>99</v>
      </c>
    </row>
    <row r="53" spans="1:3" x14ac:dyDescent="0.25">
      <c r="A53" t="s">
        <v>393</v>
      </c>
      <c r="B53" s="100" t="s">
        <v>429</v>
      </c>
      <c r="C53" s="100" t="s">
        <v>430</v>
      </c>
    </row>
    <row r="54" spans="1:3" x14ac:dyDescent="0.25">
      <c r="A54" t="s">
        <v>393</v>
      </c>
      <c r="B54" s="100" t="s">
        <v>431</v>
      </c>
      <c r="C54" s="100" t="s">
        <v>432</v>
      </c>
    </row>
    <row r="55" spans="1:3" x14ac:dyDescent="0.25">
      <c r="A55" t="s">
        <v>393</v>
      </c>
      <c r="B55" s="100" t="s">
        <v>433</v>
      </c>
      <c r="C55" s="100" t="s">
        <v>434</v>
      </c>
    </row>
    <row r="56" spans="1:3" x14ac:dyDescent="0.25">
      <c r="A56" t="s">
        <v>393</v>
      </c>
      <c r="B56" s="100" t="s">
        <v>435</v>
      </c>
      <c r="C56" s="100" t="s">
        <v>436</v>
      </c>
    </row>
    <row r="57" spans="1:3" x14ac:dyDescent="0.25">
      <c r="A57" t="s">
        <v>393</v>
      </c>
      <c r="B57" s="100" t="s">
        <v>437</v>
      </c>
      <c r="C57" s="100" t="s">
        <v>438</v>
      </c>
    </row>
    <row r="58" spans="1:3" x14ac:dyDescent="0.25">
      <c r="A58" t="s">
        <v>393</v>
      </c>
      <c r="B58" s="100" t="s">
        <v>439</v>
      </c>
      <c r="C58" s="100" t="s">
        <v>440</v>
      </c>
    </row>
    <row r="59" spans="1:3" x14ac:dyDescent="0.25">
      <c r="A59" t="s">
        <v>393</v>
      </c>
      <c r="B59" s="100" t="s">
        <v>441</v>
      </c>
      <c r="C59" s="100" t="s">
        <v>442</v>
      </c>
    </row>
    <row r="60" spans="1:3" x14ac:dyDescent="0.25">
      <c r="A60" t="s">
        <v>393</v>
      </c>
      <c r="B60" s="100" t="s">
        <v>443</v>
      </c>
      <c r="C60" s="100" t="s">
        <v>444</v>
      </c>
    </row>
    <row r="61" spans="1:3" x14ac:dyDescent="0.25">
      <c r="A61" t="s">
        <v>393</v>
      </c>
      <c r="B61" s="100" t="s">
        <v>445</v>
      </c>
      <c r="C61" s="100" t="s">
        <v>446</v>
      </c>
    </row>
    <row r="62" spans="1:3" x14ac:dyDescent="0.25">
      <c r="A62" t="s">
        <v>393</v>
      </c>
      <c r="B62" s="100" t="s">
        <v>447</v>
      </c>
      <c r="C62" s="100" t="s">
        <v>448</v>
      </c>
    </row>
    <row r="63" spans="1:3" x14ac:dyDescent="0.25">
      <c r="A63" t="s">
        <v>393</v>
      </c>
      <c r="B63" s="100" t="s">
        <v>449</v>
      </c>
      <c r="C63" s="100" t="s">
        <v>450</v>
      </c>
    </row>
    <row r="64" spans="1:3" x14ac:dyDescent="0.25">
      <c r="A64" t="s">
        <v>393</v>
      </c>
      <c r="B64" s="100" t="s">
        <v>451</v>
      </c>
      <c r="C64" s="100" t="s">
        <v>452</v>
      </c>
    </row>
    <row r="65" spans="1:3" x14ac:dyDescent="0.25">
      <c r="A65" t="s">
        <v>393</v>
      </c>
      <c r="B65" s="100" t="s">
        <v>453</v>
      </c>
      <c r="C65" s="100" t="s">
        <v>454</v>
      </c>
    </row>
    <row r="66" spans="1:3" x14ac:dyDescent="0.25">
      <c r="A66" t="s">
        <v>393</v>
      </c>
      <c r="B66" s="100" t="s">
        <v>455</v>
      </c>
      <c r="C66" s="100" t="s">
        <v>456</v>
      </c>
    </row>
    <row r="67" spans="1:3" x14ac:dyDescent="0.25">
      <c r="A67" t="s">
        <v>393</v>
      </c>
      <c r="B67" s="100" t="s">
        <v>457</v>
      </c>
      <c r="C67" s="100" t="s">
        <v>458</v>
      </c>
    </row>
    <row r="68" spans="1:3" x14ac:dyDescent="0.25">
      <c r="A68" t="s">
        <v>393</v>
      </c>
      <c r="B68" s="100" t="s">
        <v>459</v>
      </c>
      <c r="C68" s="100" t="s">
        <v>460</v>
      </c>
    </row>
    <row r="69" spans="1:3" x14ac:dyDescent="0.25">
      <c r="A69" t="s">
        <v>393</v>
      </c>
      <c r="B69" s="100" t="s">
        <v>461</v>
      </c>
      <c r="C69" s="100" t="s">
        <v>462</v>
      </c>
    </row>
    <row r="70" spans="1:3" x14ac:dyDescent="0.25">
      <c r="A70" t="s">
        <v>393</v>
      </c>
      <c r="B70" s="100" t="s">
        <v>463</v>
      </c>
      <c r="C70" s="100" t="s">
        <v>464</v>
      </c>
    </row>
    <row r="71" spans="1:3" x14ac:dyDescent="0.25">
      <c r="A71" t="s">
        <v>393</v>
      </c>
      <c r="B71" s="100" t="s">
        <v>465</v>
      </c>
      <c r="C71" s="100" t="s">
        <v>466</v>
      </c>
    </row>
    <row r="72" spans="1:3" x14ac:dyDescent="0.25">
      <c r="A72" t="s">
        <v>393</v>
      </c>
      <c r="B72" s="100" t="s">
        <v>467</v>
      </c>
      <c r="C72" s="100" t="s">
        <v>468</v>
      </c>
    </row>
    <row r="73" spans="1:3" x14ac:dyDescent="0.25">
      <c r="A73" t="s">
        <v>393</v>
      </c>
      <c r="B73" s="100" t="s">
        <v>469</v>
      </c>
      <c r="C73" s="100" t="s">
        <v>470</v>
      </c>
    </row>
    <row r="74" spans="1:3" x14ac:dyDescent="0.25">
      <c r="A74" t="s">
        <v>393</v>
      </c>
      <c r="B74" s="100" t="s">
        <v>471</v>
      </c>
      <c r="C74" s="100" t="s">
        <v>472</v>
      </c>
    </row>
    <row r="75" spans="1:3" x14ac:dyDescent="0.25">
      <c r="A75" t="s">
        <v>393</v>
      </c>
      <c r="B75" s="100" t="s">
        <v>473</v>
      </c>
      <c r="C75" s="100" t="s">
        <v>474</v>
      </c>
    </row>
    <row r="76" spans="1:3" x14ac:dyDescent="0.25">
      <c r="A76" t="s">
        <v>393</v>
      </c>
      <c r="B76" s="100" t="s">
        <v>475</v>
      </c>
      <c r="C76" s="100" t="s">
        <v>476</v>
      </c>
    </row>
    <row r="77" spans="1:3" x14ac:dyDescent="0.25">
      <c r="A77" t="s">
        <v>393</v>
      </c>
      <c r="B77" s="100" t="s">
        <v>477</v>
      </c>
      <c r="C77" s="100" t="s">
        <v>478</v>
      </c>
    </row>
    <row r="78" spans="1:3" x14ac:dyDescent="0.25">
      <c r="A78" t="s">
        <v>393</v>
      </c>
      <c r="B78" s="100" t="s">
        <v>479</v>
      </c>
      <c r="C78" s="100" t="s">
        <v>480</v>
      </c>
    </row>
    <row r="79" spans="1:3" x14ac:dyDescent="0.25">
      <c r="A79" t="s">
        <v>393</v>
      </c>
      <c r="B79" s="100" t="s">
        <v>481</v>
      </c>
      <c r="C79" s="100" t="s">
        <v>482</v>
      </c>
    </row>
    <row r="80" spans="1:3" x14ac:dyDescent="0.25">
      <c r="A80" t="s">
        <v>393</v>
      </c>
      <c r="B80" s="100" t="s">
        <v>483</v>
      </c>
      <c r="C80" s="100" t="s">
        <v>484</v>
      </c>
    </row>
    <row r="81" spans="1:3" x14ac:dyDescent="0.25">
      <c r="A81" t="s">
        <v>393</v>
      </c>
      <c r="B81" s="100" t="s">
        <v>485</v>
      </c>
      <c r="C81" s="100" t="s">
        <v>486</v>
      </c>
    </row>
    <row r="82" spans="1:3" x14ac:dyDescent="0.25">
      <c r="A82" t="s">
        <v>393</v>
      </c>
      <c r="B82" s="100" t="s">
        <v>487</v>
      </c>
      <c r="C82" s="100" t="s">
        <v>488</v>
      </c>
    </row>
    <row r="83" spans="1:3" x14ac:dyDescent="0.25">
      <c r="A83" t="s">
        <v>393</v>
      </c>
      <c r="B83" s="100" t="s">
        <v>489</v>
      </c>
      <c r="C83" s="100" t="s">
        <v>490</v>
      </c>
    </row>
    <row r="84" spans="1:3" x14ac:dyDescent="0.25">
      <c r="A84" t="s">
        <v>491</v>
      </c>
      <c r="B84" s="100" t="s">
        <v>492</v>
      </c>
      <c r="C84" s="100" t="s">
        <v>493</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6944"/>
  <sheetViews>
    <sheetView topLeftCell="B3" workbookViewId="0"/>
  </sheetViews>
  <sheetFormatPr defaultRowHeight="13.2" x14ac:dyDescent="0.25"/>
  <cols>
    <col min="1" max="1" width="9.109375" hidden="1" customWidth="1"/>
    <col min="2" max="2" width="30.44140625" customWidth="1"/>
  </cols>
  <sheetData>
    <row r="1" spans="1:3" hidden="1" x14ac:dyDescent="0.25">
      <c r="A1" t="s">
        <v>494</v>
      </c>
    </row>
    <row r="2" spans="1:3" hidden="1" x14ac:dyDescent="0.25">
      <c r="A2" t="s">
        <v>398</v>
      </c>
    </row>
    <row r="4" spans="1:3" hidden="1" x14ac:dyDescent="0.25">
      <c r="A4" t="s">
        <v>399</v>
      </c>
      <c r="B4" t="s">
        <v>495</v>
      </c>
      <c r="C4" t="s">
        <v>496</v>
      </c>
    </row>
    <row r="6" spans="1:3" x14ac:dyDescent="0.25">
      <c r="A6" t="s">
        <v>393</v>
      </c>
      <c r="B6">
        <v>9999999998</v>
      </c>
      <c r="C6" t="s">
        <v>497</v>
      </c>
    </row>
    <row r="7" spans="1:3" x14ac:dyDescent="0.25">
      <c r="A7" t="s">
        <v>393</v>
      </c>
      <c r="B7">
        <v>8611080212</v>
      </c>
      <c r="C7" t="s">
        <v>498</v>
      </c>
    </row>
    <row r="8" spans="1:3" x14ac:dyDescent="0.25">
      <c r="A8" t="s">
        <v>393</v>
      </c>
      <c r="B8">
        <v>4312309851</v>
      </c>
      <c r="C8" t="s">
        <v>499</v>
      </c>
    </row>
    <row r="9" spans="1:3" x14ac:dyDescent="0.25">
      <c r="A9" t="s">
        <v>393</v>
      </c>
      <c r="B9">
        <v>8309204744</v>
      </c>
      <c r="C9" t="s">
        <v>500</v>
      </c>
    </row>
    <row r="10" spans="1:3" x14ac:dyDescent="0.25">
      <c r="A10" t="s">
        <v>393</v>
      </c>
      <c r="B10">
        <v>5306118984</v>
      </c>
      <c r="C10" t="s">
        <v>501</v>
      </c>
    </row>
    <row r="11" spans="1:3" x14ac:dyDescent="0.25">
      <c r="A11" t="s">
        <v>393</v>
      </c>
      <c r="B11">
        <v>5701662735</v>
      </c>
      <c r="C11" t="s">
        <v>502</v>
      </c>
    </row>
    <row r="12" spans="1:3" x14ac:dyDescent="0.25">
      <c r="A12" t="s">
        <v>393</v>
      </c>
      <c r="B12">
        <v>1847505045</v>
      </c>
      <c r="C12" t="s">
        <v>503</v>
      </c>
    </row>
    <row r="13" spans="1:3" x14ac:dyDescent="0.25">
      <c r="A13" t="s">
        <v>393</v>
      </c>
      <c r="B13">
        <v>7968705041</v>
      </c>
      <c r="C13" t="s">
        <v>504</v>
      </c>
    </row>
    <row r="14" spans="1:3" x14ac:dyDescent="0.25">
      <c r="A14" t="s">
        <v>393</v>
      </c>
      <c r="B14">
        <v>9205085278</v>
      </c>
      <c r="C14" t="s">
        <v>505</v>
      </c>
    </row>
    <row r="15" spans="1:3" x14ac:dyDescent="0.25">
      <c r="A15" t="s">
        <v>393</v>
      </c>
      <c r="B15">
        <v>8508010629</v>
      </c>
      <c r="C15" t="s">
        <v>506</v>
      </c>
    </row>
    <row r="16" spans="1:3" x14ac:dyDescent="0.25">
      <c r="A16" t="s">
        <v>393</v>
      </c>
      <c r="B16">
        <v>7301190695</v>
      </c>
      <c r="C16" t="s">
        <v>507</v>
      </c>
    </row>
    <row r="17" spans="1:3" x14ac:dyDescent="0.25">
      <c r="A17" t="s">
        <v>393</v>
      </c>
      <c r="B17">
        <v>9003145233</v>
      </c>
      <c r="C17" t="s">
        <v>508</v>
      </c>
    </row>
    <row r="18" spans="1:3" x14ac:dyDescent="0.25">
      <c r="A18" t="s">
        <v>393</v>
      </c>
      <c r="B18">
        <v>8709181252</v>
      </c>
      <c r="C18" t="s">
        <v>509</v>
      </c>
    </row>
    <row r="19" spans="1:3" x14ac:dyDescent="0.25">
      <c r="A19" t="s">
        <v>393</v>
      </c>
      <c r="B19">
        <v>9111280138</v>
      </c>
      <c r="C19" t="s">
        <v>510</v>
      </c>
    </row>
    <row r="20" spans="1:3" x14ac:dyDescent="0.25">
      <c r="A20" t="s">
        <v>393</v>
      </c>
      <c r="B20">
        <v>8408175068</v>
      </c>
      <c r="C20" t="s">
        <v>511</v>
      </c>
    </row>
    <row r="21" spans="1:3" x14ac:dyDescent="0.25">
      <c r="A21" t="s">
        <v>393</v>
      </c>
      <c r="B21">
        <v>6802152295</v>
      </c>
      <c r="C21" t="s">
        <v>512</v>
      </c>
    </row>
    <row r="22" spans="1:3" x14ac:dyDescent="0.25">
      <c r="A22" t="s">
        <v>393</v>
      </c>
      <c r="B22">
        <v>9208093816</v>
      </c>
      <c r="C22" t="s">
        <v>513</v>
      </c>
    </row>
    <row r="23" spans="1:3" x14ac:dyDescent="0.25">
      <c r="A23" t="s">
        <v>393</v>
      </c>
      <c r="B23">
        <v>9001046755</v>
      </c>
      <c r="C23" t="s">
        <v>514</v>
      </c>
    </row>
    <row r="24" spans="1:3" x14ac:dyDescent="0.25">
      <c r="A24" t="s">
        <v>393</v>
      </c>
      <c r="B24">
        <v>8010141532</v>
      </c>
      <c r="C24" t="s">
        <v>515</v>
      </c>
    </row>
    <row r="25" spans="1:3" x14ac:dyDescent="0.25">
      <c r="A25" t="s">
        <v>393</v>
      </c>
      <c r="B25">
        <v>7403088086</v>
      </c>
      <c r="C25" t="s">
        <v>516</v>
      </c>
    </row>
    <row r="26" spans="1:3" x14ac:dyDescent="0.25">
      <c r="A26" t="s">
        <v>393</v>
      </c>
      <c r="B26">
        <v>5301635339</v>
      </c>
      <c r="C26" t="s">
        <v>517</v>
      </c>
    </row>
    <row r="27" spans="1:3" x14ac:dyDescent="0.25">
      <c r="A27" t="s">
        <v>393</v>
      </c>
      <c r="B27">
        <v>8508226555</v>
      </c>
      <c r="C27" t="s">
        <v>518</v>
      </c>
    </row>
    <row r="28" spans="1:3" x14ac:dyDescent="0.25">
      <c r="A28" t="s">
        <v>393</v>
      </c>
      <c r="B28">
        <v>8812232976</v>
      </c>
      <c r="C28" t="s">
        <v>519</v>
      </c>
    </row>
    <row r="29" spans="1:3" x14ac:dyDescent="0.25">
      <c r="A29" t="s">
        <v>393</v>
      </c>
      <c r="B29">
        <v>3038501049</v>
      </c>
      <c r="C29" t="s">
        <v>520</v>
      </c>
    </row>
    <row r="30" spans="1:3" x14ac:dyDescent="0.25">
      <c r="A30" t="s">
        <v>393</v>
      </c>
      <c r="B30">
        <v>8312242715</v>
      </c>
      <c r="C30" t="s">
        <v>521</v>
      </c>
    </row>
    <row r="31" spans="1:3" x14ac:dyDescent="0.25">
      <c r="A31" t="s">
        <v>393</v>
      </c>
      <c r="B31">
        <v>8304017331</v>
      </c>
      <c r="C31" t="s">
        <v>522</v>
      </c>
    </row>
    <row r="32" spans="1:3" x14ac:dyDescent="0.25">
      <c r="A32" t="s">
        <v>393</v>
      </c>
      <c r="B32">
        <v>7905131723</v>
      </c>
      <c r="C32" t="s">
        <v>523</v>
      </c>
    </row>
    <row r="33" spans="1:3" x14ac:dyDescent="0.25">
      <c r="A33" t="s">
        <v>393</v>
      </c>
      <c r="B33">
        <v>8204188877</v>
      </c>
      <c r="C33" t="s">
        <v>524</v>
      </c>
    </row>
    <row r="34" spans="1:3" x14ac:dyDescent="0.25">
      <c r="A34" t="s">
        <v>393</v>
      </c>
      <c r="B34">
        <v>8309207218</v>
      </c>
      <c r="C34" t="s">
        <v>525</v>
      </c>
    </row>
    <row r="35" spans="1:3" x14ac:dyDescent="0.25">
      <c r="A35" t="s">
        <v>393</v>
      </c>
      <c r="B35">
        <v>8509081728</v>
      </c>
      <c r="C35" t="s">
        <v>526</v>
      </c>
    </row>
    <row r="36" spans="1:3" x14ac:dyDescent="0.25">
      <c r="A36" t="s">
        <v>393</v>
      </c>
      <c r="B36">
        <v>3110221615</v>
      </c>
      <c r="C36" t="s">
        <v>527</v>
      </c>
    </row>
    <row r="37" spans="1:3" x14ac:dyDescent="0.25">
      <c r="A37" t="s">
        <v>393</v>
      </c>
      <c r="B37">
        <v>6510156414</v>
      </c>
      <c r="C37" t="s">
        <v>528</v>
      </c>
    </row>
    <row r="38" spans="1:3" x14ac:dyDescent="0.25">
      <c r="A38" t="s">
        <v>393</v>
      </c>
      <c r="B38">
        <v>5210903935</v>
      </c>
      <c r="C38" t="s">
        <v>529</v>
      </c>
    </row>
    <row r="39" spans="1:3" x14ac:dyDescent="0.25">
      <c r="A39" t="s">
        <v>393</v>
      </c>
      <c r="B39">
        <v>8811301970</v>
      </c>
      <c r="C39" t="s">
        <v>530</v>
      </c>
    </row>
    <row r="40" spans="1:3" x14ac:dyDescent="0.25">
      <c r="A40" t="s">
        <v>393</v>
      </c>
      <c r="B40">
        <v>9009182032</v>
      </c>
      <c r="C40" t="s">
        <v>531</v>
      </c>
    </row>
    <row r="41" spans="1:3" x14ac:dyDescent="0.25">
      <c r="A41" t="s">
        <v>393</v>
      </c>
      <c r="B41">
        <v>8402290079</v>
      </c>
      <c r="C41" t="s">
        <v>532</v>
      </c>
    </row>
    <row r="42" spans="1:3" x14ac:dyDescent="0.25">
      <c r="A42" t="s">
        <v>393</v>
      </c>
      <c r="B42">
        <v>6209828257</v>
      </c>
      <c r="C42" t="s">
        <v>533</v>
      </c>
    </row>
    <row r="43" spans="1:3" x14ac:dyDescent="0.25">
      <c r="A43" t="s">
        <v>393</v>
      </c>
      <c r="B43">
        <v>8203197531</v>
      </c>
      <c r="C43" t="s">
        <v>534</v>
      </c>
    </row>
    <row r="44" spans="1:3" x14ac:dyDescent="0.25">
      <c r="A44" t="s">
        <v>393</v>
      </c>
      <c r="B44">
        <v>9998206081</v>
      </c>
      <c r="C44" t="s">
        <v>535</v>
      </c>
    </row>
    <row r="45" spans="1:3" x14ac:dyDescent="0.25">
      <c r="A45" t="s">
        <v>393</v>
      </c>
      <c r="B45">
        <v>5303261720</v>
      </c>
      <c r="C45" t="s">
        <v>536</v>
      </c>
    </row>
    <row r="46" spans="1:3" x14ac:dyDescent="0.25">
      <c r="A46" t="s">
        <v>393</v>
      </c>
      <c r="B46">
        <v>8105030640</v>
      </c>
      <c r="C46" t="s">
        <v>537</v>
      </c>
    </row>
    <row r="47" spans="1:3" x14ac:dyDescent="0.25">
      <c r="A47" t="s">
        <v>393</v>
      </c>
      <c r="B47">
        <v>8809704490</v>
      </c>
      <c r="C47" t="s">
        <v>538</v>
      </c>
    </row>
    <row r="48" spans="1:3" x14ac:dyDescent="0.25">
      <c r="A48" t="s">
        <v>393</v>
      </c>
      <c r="B48">
        <v>9103062031</v>
      </c>
      <c r="C48" t="s">
        <v>539</v>
      </c>
    </row>
    <row r="49" spans="1:3" x14ac:dyDescent="0.25">
      <c r="A49" t="s">
        <v>393</v>
      </c>
      <c r="B49">
        <v>7211266940</v>
      </c>
      <c r="C49" t="s">
        <v>540</v>
      </c>
    </row>
    <row r="50" spans="1:3" x14ac:dyDescent="0.25">
      <c r="A50" t="s">
        <v>393</v>
      </c>
      <c r="B50">
        <v>8905086966</v>
      </c>
      <c r="C50" t="s">
        <v>541</v>
      </c>
    </row>
    <row r="51" spans="1:3" x14ac:dyDescent="0.25">
      <c r="A51" t="s">
        <v>393</v>
      </c>
      <c r="B51">
        <v>1737505162</v>
      </c>
      <c r="C51" t="s">
        <v>542</v>
      </c>
    </row>
    <row r="52" spans="1:3" x14ac:dyDescent="0.25">
      <c r="A52" t="s">
        <v>393</v>
      </c>
      <c r="B52">
        <v>3188202273</v>
      </c>
      <c r="C52" t="s">
        <v>543</v>
      </c>
    </row>
    <row r="53" spans="1:3" x14ac:dyDescent="0.25">
      <c r="A53" t="s">
        <v>393</v>
      </c>
      <c r="B53">
        <v>8305160056</v>
      </c>
      <c r="C53" t="s">
        <v>544</v>
      </c>
    </row>
    <row r="54" spans="1:3" x14ac:dyDescent="0.25">
      <c r="A54" t="s">
        <v>393</v>
      </c>
      <c r="B54">
        <v>1378311201</v>
      </c>
      <c r="C54" t="s">
        <v>545</v>
      </c>
    </row>
    <row r="55" spans="1:3" x14ac:dyDescent="0.25">
      <c r="A55" t="s">
        <v>393</v>
      </c>
      <c r="B55">
        <v>7408180185</v>
      </c>
      <c r="C55" t="s">
        <v>546</v>
      </c>
    </row>
    <row r="56" spans="1:3" x14ac:dyDescent="0.25">
      <c r="A56" t="s">
        <v>393</v>
      </c>
      <c r="B56">
        <v>6907121435</v>
      </c>
      <c r="C56" t="s">
        <v>547</v>
      </c>
    </row>
    <row r="57" spans="1:3" x14ac:dyDescent="0.25">
      <c r="A57" t="s">
        <v>393</v>
      </c>
      <c r="B57">
        <v>6508161400</v>
      </c>
      <c r="C57" t="s">
        <v>548</v>
      </c>
    </row>
    <row r="58" spans="1:3" x14ac:dyDescent="0.25">
      <c r="A58" t="s">
        <v>393</v>
      </c>
      <c r="B58">
        <v>4911240267</v>
      </c>
      <c r="C58" t="s">
        <v>549</v>
      </c>
    </row>
    <row r="59" spans="1:3" x14ac:dyDescent="0.25">
      <c r="A59" t="s">
        <v>393</v>
      </c>
      <c r="B59">
        <v>8709141074</v>
      </c>
      <c r="C59" t="s">
        <v>550</v>
      </c>
    </row>
    <row r="60" spans="1:3" x14ac:dyDescent="0.25">
      <c r="A60" t="s">
        <v>393</v>
      </c>
      <c r="B60">
        <v>8907251113</v>
      </c>
      <c r="C60" t="s">
        <v>551</v>
      </c>
    </row>
    <row r="61" spans="1:3" x14ac:dyDescent="0.25">
      <c r="A61" t="s">
        <v>393</v>
      </c>
      <c r="B61">
        <v>7704081491</v>
      </c>
      <c r="C61" t="s">
        <v>552</v>
      </c>
    </row>
    <row r="62" spans="1:3" x14ac:dyDescent="0.25">
      <c r="A62" t="s">
        <v>393</v>
      </c>
      <c r="B62">
        <v>7809199693</v>
      </c>
      <c r="C62" t="s">
        <v>553</v>
      </c>
    </row>
    <row r="63" spans="1:3" x14ac:dyDescent="0.25">
      <c r="A63" t="s">
        <v>393</v>
      </c>
      <c r="B63">
        <v>4304271275</v>
      </c>
      <c r="C63" t="s">
        <v>554</v>
      </c>
    </row>
    <row r="64" spans="1:3" x14ac:dyDescent="0.25">
      <c r="A64" t="s">
        <v>393</v>
      </c>
      <c r="B64">
        <v>1028507265</v>
      </c>
      <c r="C64" t="s">
        <v>555</v>
      </c>
    </row>
    <row r="65" spans="1:3" x14ac:dyDescent="0.25">
      <c r="A65" t="s">
        <v>393</v>
      </c>
      <c r="B65">
        <v>1198605238</v>
      </c>
      <c r="C65" t="s">
        <v>556</v>
      </c>
    </row>
    <row r="66" spans="1:3" x14ac:dyDescent="0.25">
      <c r="A66" t="s">
        <v>393</v>
      </c>
      <c r="B66">
        <v>6803120978</v>
      </c>
      <c r="C66" t="s">
        <v>557</v>
      </c>
    </row>
    <row r="67" spans="1:3" x14ac:dyDescent="0.25">
      <c r="A67" t="s">
        <v>393</v>
      </c>
      <c r="B67">
        <v>9101024579</v>
      </c>
      <c r="C67" t="s">
        <v>558</v>
      </c>
    </row>
    <row r="68" spans="1:3" x14ac:dyDescent="0.25">
      <c r="A68" t="s">
        <v>393</v>
      </c>
      <c r="B68">
        <v>8103319136</v>
      </c>
      <c r="C68" t="s">
        <v>559</v>
      </c>
    </row>
    <row r="69" spans="1:3" x14ac:dyDescent="0.25">
      <c r="A69" t="s">
        <v>393</v>
      </c>
      <c r="B69">
        <v>8306251532</v>
      </c>
      <c r="C69" t="s">
        <v>560</v>
      </c>
    </row>
    <row r="70" spans="1:3" x14ac:dyDescent="0.25">
      <c r="A70" t="s">
        <v>393</v>
      </c>
      <c r="B70">
        <v>8301039528</v>
      </c>
      <c r="C70" t="s">
        <v>561</v>
      </c>
    </row>
    <row r="71" spans="1:3" x14ac:dyDescent="0.25">
      <c r="A71" t="s">
        <v>393</v>
      </c>
      <c r="B71">
        <v>8309232018</v>
      </c>
      <c r="C71" t="s">
        <v>562</v>
      </c>
    </row>
    <row r="72" spans="1:3" x14ac:dyDescent="0.25">
      <c r="A72" t="s">
        <v>393</v>
      </c>
      <c r="B72">
        <v>8512090518</v>
      </c>
      <c r="C72" t="s">
        <v>563</v>
      </c>
    </row>
    <row r="73" spans="1:3" x14ac:dyDescent="0.25">
      <c r="A73" t="s">
        <v>393</v>
      </c>
      <c r="B73">
        <v>4703061301</v>
      </c>
      <c r="C73" t="s">
        <v>564</v>
      </c>
    </row>
    <row r="74" spans="1:3" x14ac:dyDescent="0.25">
      <c r="A74" t="s">
        <v>393</v>
      </c>
      <c r="B74">
        <v>8204140498</v>
      </c>
      <c r="C74" t="s">
        <v>565</v>
      </c>
    </row>
    <row r="75" spans="1:3" x14ac:dyDescent="0.25">
      <c r="A75" t="s">
        <v>393</v>
      </c>
      <c r="B75">
        <v>7798606153</v>
      </c>
      <c r="C75" t="s">
        <v>566</v>
      </c>
    </row>
    <row r="76" spans="1:3" x14ac:dyDescent="0.25">
      <c r="A76" t="s">
        <v>393</v>
      </c>
      <c r="B76">
        <v>9211304234</v>
      </c>
      <c r="C76" t="s">
        <v>567</v>
      </c>
    </row>
    <row r="77" spans="1:3" x14ac:dyDescent="0.25">
      <c r="A77" t="s">
        <v>393</v>
      </c>
      <c r="B77">
        <v>5948908024</v>
      </c>
      <c r="C77" t="s">
        <v>568</v>
      </c>
    </row>
    <row r="78" spans="1:3" x14ac:dyDescent="0.25">
      <c r="A78" t="s">
        <v>393</v>
      </c>
      <c r="B78">
        <v>8610211354</v>
      </c>
      <c r="C78" t="s">
        <v>569</v>
      </c>
    </row>
    <row r="79" spans="1:3" x14ac:dyDescent="0.25">
      <c r="A79" t="s">
        <v>393</v>
      </c>
      <c r="B79">
        <v>8409305839</v>
      </c>
      <c r="C79" t="s">
        <v>570</v>
      </c>
    </row>
    <row r="80" spans="1:3" x14ac:dyDescent="0.25">
      <c r="A80" t="s">
        <v>393</v>
      </c>
      <c r="B80">
        <v>9204084322</v>
      </c>
      <c r="C80" t="s">
        <v>571</v>
      </c>
    </row>
    <row r="81" spans="1:3" x14ac:dyDescent="0.25">
      <c r="A81" t="s">
        <v>393</v>
      </c>
      <c r="B81">
        <v>5009015024</v>
      </c>
      <c r="C81" t="s">
        <v>572</v>
      </c>
    </row>
    <row r="82" spans="1:3" x14ac:dyDescent="0.25">
      <c r="A82" t="s">
        <v>393</v>
      </c>
      <c r="B82">
        <v>8910070708</v>
      </c>
      <c r="C82" t="s">
        <v>573</v>
      </c>
    </row>
    <row r="83" spans="1:3" x14ac:dyDescent="0.25">
      <c r="A83" t="s">
        <v>393</v>
      </c>
      <c r="B83">
        <v>6611023539</v>
      </c>
      <c r="C83" t="s">
        <v>574</v>
      </c>
    </row>
    <row r="84" spans="1:3" x14ac:dyDescent="0.25">
      <c r="A84" t="s">
        <v>393</v>
      </c>
      <c r="B84">
        <v>8812317405</v>
      </c>
      <c r="C84" t="s">
        <v>575</v>
      </c>
    </row>
    <row r="85" spans="1:3" x14ac:dyDescent="0.25">
      <c r="A85" t="s">
        <v>393</v>
      </c>
      <c r="B85">
        <v>4312242953</v>
      </c>
      <c r="C85" t="s">
        <v>576</v>
      </c>
    </row>
    <row r="86" spans="1:3" x14ac:dyDescent="0.25">
      <c r="A86" t="s">
        <v>393</v>
      </c>
      <c r="B86">
        <v>6211141038</v>
      </c>
      <c r="C86" t="s">
        <v>577</v>
      </c>
    </row>
    <row r="87" spans="1:3" x14ac:dyDescent="0.25">
      <c r="A87" t="s">
        <v>393</v>
      </c>
      <c r="B87">
        <v>9101254846</v>
      </c>
      <c r="C87" t="s">
        <v>578</v>
      </c>
    </row>
    <row r="88" spans="1:3" x14ac:dyDescent="0.25">
      <c r="A88" t="s">
        <v>393</v>
      </c>
      <c r="B88">
        <v>9104231791</v>
      </c>
      <c r="C88" t="s">
        <v>579</v>
      </c>
    </row>
    <row r="89" spans="1:3" x14ac:dyDescent="0.25">
      <c r="A89" t="s">
        <v>393</v>
      </c>
      <c r="B89">
        <v>9005220836</v>
      </c>
      <c r="C89" t="s">
        <v>580</v>
      </c>
    </row>
    <row r="90" spans="1:3" x14ac:dyDescent="0.25">
      <c r="A90" t="s">
        <v>393</v>
      </c>
      <c r="B90">
        <v>8510304895</v>
      </c>
      <c r="C90" t="s">
        <v>581</v>
      </c>
    </row>
    <row r="91" spans="1:3" x14ac:dyDescent="0.25">
      <c r="A91" t="s">
        <v>393</v>
      </c>
      <c r="B91">
        <v>8805065227</v>
      </c>
      <c r="C91" t="s">
        <v>582</v>
      </c>
    </row>
    <row r="92" spans="1:3" x14ac:dyDescent="0.25">
      <c r="A92" t="s">
        <v>393</v>
      </c>
      <c r="B92">
        <v>8912240432</v>
      </c>
      <c r="C92" t="s">
        <v>583</v>
      </c>
    </row>
    <row r="93" spans="1:3" x14ac:dyDescent="0.25">
      <c r="A93" t="s">
        <v>393</v>
      </c>
      <c r="B93">
        <v>8511198619</v>
      </c>
      <c r="C93" t="s">
        <v>584</v>
      </c>
    </row>
    <row r="94" spans="1:3" x14ac:dyDescent="0.25">
      <c r="A94" t="s">
        <v>393</v>
      </c>
      <c r="B94">
        <v>4206146948</v>
      </c>
      <c r="C94" t="s">
        <v>585</v>
      </c>
    </row>
    <row r="95" spans="1:3" x14ac:dyDescent="0.25">
      <c r="A95" t="s">
        <v>393</v>
      </c>
      <c r="B95">
        <v>9602121148</v>
      </c>
      <c r="C95" t="s">
        <v>586</v>
      </c>
    </row>
    <row r="96" spans="1:3" x14ac:dyDescent="0.25">
      <c r="A96" t="s">
        <v>393</v>
      </c>
      <c r="B96">
        <v>6101190061</v>
      </c>
      <c r="C96" t="s">
        <v>587</v>
      </c>
    </row>
    <row r="97" spans="1:3" x14ac:dyDescent="0.25">
      <c r="A97" t="s">
        <v>393</v>
      </c>
      <c r="B97">
        <v>8402078219</v>
      </c>
      <c r="C97" t="s">
        <v>588</v>
      </c>
    </row>
    <row r="98" spans="1:3" x14ac:dyDescent="0.25">
      <c r="A98" t="s">
        <v>393</v>
      </c>
      <c r="B98">
        <v>9212112412</v>
      </c>
      <c r="C98" t="s">
        <v>589</v>
      </c>
    </row>
    <row r="99" spans="1:3" x14ac:dyDescent="0.25">
      <c r="A99" t="s">
        <v>393</v>
      </c>
      <c r="B99">
        <v>8103270156</v>
      </c>
      <c r="C99" t="s">
        <v>590</v>
      </c>
    </row>
    <row r="100" spans="1:3" x14ac:dyDescent="0.25">
      <c r="A100" t="s">
        <v>393</v>
      </c>
      <c r="B100">
        <v>7904017675</v>
      </c>
      <c r="C100" t="s">
        <v>591</v>
      </c>
    </row>
    <row r="101" spans="1:3" x14ac:dyDescent="0.25">
      <c r="A101" t="s">
        <v>393</v>
      </c>
      <c r="B101">
        <v>9102223279</v>
      </c>
      <c r="C101" t="s">
        <v>592</v>
      </c>
    </row>
    <row r="102" spans="1:3" x14ac:dyDescent="0.25">
      <c r="A102" t="s">
        <v>393</v>
      </c>
      <c r="B102">
        <v>3117304059</v>
      </c>
      <c r="C102" t="s">
        <v>593</v>
      </c>
    </row>
    <row r="103" spans="1:3" x14ac:dyDescent="0.25">
      <c r="A103" t="s">
        <v>393</v>
      </c>
      <c r="B103">
        <v>8001312274</v>
      </c>
      <c r="C103" t="s">
        <v>594</v>
      </c>
    </row>
    <row r="104" spans="1:3" x14ac:dyDescent="0.25">
      <c r="A104" t="s">
        <v>393</v>
      </c>
      <c r="B104">
        <v>9004141793</v>
      </c>
      <c r="C104" t="s">
        <v>595</v>
      </c>
    </row>
    <row r="105" spans="1:3" x14ac:dyDescent="0.25">
      <c r="A105" t="s">
        <v>393</v>
      </c>
      <c r="B105">
        <v>8409751230</v>
      </c>
      <c r="C105" t="s">
        <v>596</v>
      </c>
    </row>
    <row r="106" spans="1:3" x14ac:dyDescent="0.25">
      <c r="A106" t="s">
        <v>393</v>
      </c>
      <c r="B106">
        <v>7808266139</v>
      </c>
      <c r="C106" t="s">
        <v>597</v>
      </c>
    </row>
    <row r="107" spans="1:3" x14ac:dyDescent="0.25">
      <c r="A107" t="s">
        <v>393</v>
      </c>
      <c r="B107">
        <v>8710130322</v>
      </c>
      <c r="C107" t="s">
        <v>598</v>
      </c>
    </row>
    <row r="108" spans="1:3" x14ac:dyDescent="0.25">
      <c r="A108" t="s">
        <v>393</v>
      </c>
      <c r="B108">
        <v>8109306095</v>
      </c>
      <c r="C108" t="s">
        <v>599</v>
      </c>
    </row>
    <row r="109" spans="1:3" x14ac:dyDescent="0.25">
      <c r="A109" t="s">
        <v>393</v>
      </c>
      <c r="B109">
        <v>8811136798</v>
      </c>
      <c r="C109" t="s">
        <v>600</v>
      </c>
    </row>
    <row r="110" spans="1:3" x14ac:dyDescent="0.25">
      <c r="A110" t="s">
        <v>393</v>
      </c>
      <c r="B110">
        <v>8308280877</v>
      </c>
      <c r="C110" t="s">
        <v>601</v>
      </c>
    </row>
    <row r="111" spans="1:3" x14ac:dyDescent="0.25">
      <c r="A111" t="s">
        <v>393</v>
      </c>
      <c r="B111">
        <v>9312018113</v>
      </c>
      <c r="C111" t="s">
        <v>602</v>
      </c>
    </row>
    <row r="112" spans="1:3" x14ac:dyDescent="0.25">
      <c r="A112" t="s">
        <v>393</v>
      </c>
      <c r="B112">
        <v>8904160804</v>
      </c>
      <c r="C112" t="s">
        <v>603</v>
      </c>
    </row>
    <row r="113" spans="1:3" x14ac:dyDescent="0.25">
      <c r="A113" t="s">
        <v>393</v>
      </c>
      <c r="B113">
        <v>8609186963</v>
      </c>
      <c r="C113" t="s">
        <v>604</v>
      </c>
    </row>
    <row r="114" spans="1:3" x14ac:dyDescent="0.25">
      <c r="A114" t="s">
        <v>393</v>
      </c>
      <c r="B114">
        <v>9204201876</v>
      </c>
      <c r="C114" t="s">
        <v>605</v>
      </c>
    </row>
    <row r="115" spans="1:3" x14ac:dyDescent="0.25">
      <c r="A115" t="s">
        <v>393</v>
      </c>
      <c r="B115">
        <v>3902136401</v>
      </c>
      <c r="C115" t="s">
        <v>606</v>
      </c>
    </row>
    <row r="116" spans="1:3" x14ac:dyDescent="0.25">
      <c r="A116" t="s">
        <v>393</v>
      </c>
      <c r="B116">
        <v>4310280187</v>
      </c>
      <c r="C116" t="s">
        <v>607</v>
      </c>
    </row>
    <row r="117" spans="1:3" x14ac:dyDescent="0.25">
      <c r="A117" t="s">
        <v>393</v>
      </c>
      <c r="B117">
        <v>8705274127</v>
      </c>
      <c r="C117" t="s">
        <v>608</v>
      </c>
    </row>
    <row r="118" spans="1:3" x14ac:dyDescent="0.25">
      <c r="A118" t="s">
        <v>393</v>
      </c>
      <c r="B118">
        <v>6507150735</v>
      </c>
      <c r="C118" t="s">
        <v>609</v>
      </c>
    </row>
    <row r="119" spans="1:3" x14ac:dyDescent="0.25">
      <c r="A119" t="s">
        <v>393</v>
      </c>
      <c r="B119">
        <v>8412282637</v>
      </c>
      <c r="C119" t="s">
        <v>610</v>
      </c>
    </row>
    <row r="120" spans="1:3" x14ac:dyDescent="0.25">
      <c r="A120" t="s">
        <v>393</v>
      </c>
      <c r="B120">
        <v>8006136736</v>
      </c>
      <c r="C120" t="s">
        <v>611</v>
      </c>
    </row>
    <row r="121" spans="1:3" x14ac:dyDescent="0.25">
      <c r="A121" t="s">
        <v>393</v>
      </c>
      <c r="B121">
        <v>9212300264</v>
      </c>
      <c r="C121" t="s">
        <v>612</v>
      </c>
    </row>
    <row r="122" spans="1:3" x14ac:dyDescent="0.25">
      <c r="A122" t="s">
        <v>393</v>
      </c>
      <c r="B122">
        <v>4403710017</v>
      </c>
      <c r="C122" t="s">
        <v>613</v>
      </c>
    </row>
    <row r="123" spans="1:3" x14ac:dyDescent="0.25">
      <c r="A123" t="s">
        <v>393</v>
      </c>
      <c r="B123">
        <v>9005030359</v>
      </c>
      <c r="C123" t="s">
        <v>614</v>
      </c>
    </row>
    <row r="124" spans="1:3" x14ac:dyDescent="0.25">
      <c r="A124" t="s">
        <v>393</v>
      </c>
      <c r="B124">
        <v>8403070439</v>
      </c>
      <c r="C124" t="s">
        <v>615</v>
      </c>
    </row>
    <row r="125" spans="1:3" x14ac:dyDescent="0.25">
      <c r="A125" t="s">
        <v>393</v>
      </c>
      <c r="B125">
        <v>7809117430</v>
      </c>
      <c r="C125" t="s">
        <v>616</v>
      </c>
    </row>
    <row r="126" spans="1:3" x14ac:dyDescent="0.25">
      <c r="A126" t="s">
        <v>393</v>
      </c>
      <c r="B126">
        <v>3028809055</v>
      </c>
      <c r="C126" t="s">
        <v>617</v>
      </c>
    </row>
    <row r="127" spans="1:3" x14ac:dyDescent="0.25">
      <c r="A127" t="s">
        <v>393</v>
      </c>
      <c r="B127">
        <v>7203281873</v>
      </c>
      <c r="C127" t="s">
        <v>618</v>
      </c>
    </row>
    <row r="128" spans="1:3" x14ac:dyDescent="0.25">
      <c r="A128" t="s">
        <v>393</v>
      </c>
      <c r="B128">
        <v>8302288355</v>
      </c>
      <c r="C128" t="s">
        <v>619</v>
      </c>
    </row>
    <row r="129" spans="1:3" x14ac:dyDescent="0.25">
      <c r="A129" t="s">
        <v>393</v>
      </c>
      <c r="B129">
        <v>2628801124</v>
      </c>
      <c r="C129" t="s">
        <v>620</v>
      </c>
    </row>
    <row r="130" spans="1:3" x14ac:dyDescent="0.25">
      <c r="A130" t="s">
        <v>393</v>
      </c>
      <c r="B130">
        <v>2458905086</v>
      </c>
      <c r="C130" t="s">
        <v>621</v>
      </c>
    </row>
    <row r="131" spans="1:3" x14ac:dyDescent="0.25">
      <c r="A131" t="s">
        <v>393</v>
      </c>
      <c r="B131">
        <v>8801284145</v>
      </c>
      <c r="C131" t="s">
        <v>622</v>
      </c>
    </row>
    <row r="132" spans="1:3" x14ac:dyDescent="0.25">
      <c r="A132" t="s">
        <v>393</v>
      </c>
      <c r="B132">
        <v>8502069480</v>
      </c>
      <c r="C132" t="s">
        <v>623</v>
      </c>
    </row>
    <row r="133" spans="1:3" x14ac:dyDescent="0.25">
      <c r="A133" t="s">
        <v>393</v>
      </c>
      <c r="B133">
        <v>4001313594</v>
      </c>
      <c r="C133" t="s">
        <v>624</v>
      </c>
    </row>
    <row r="134" spans="1:3" x14ac:dyDescent="0.25">
      <c r="A134" t="s">
        <v>393</v>
      </c>
      <c r="B134">
        <v>9102045029</v>
      </c>
      <c r="C134" t="s">
        <v>625</v>
      </c>
    </row>
    <row r="135" spans="1:3" x14ac:dyDescent="0.25">
      <c r="A135" t="s">
        <v>393</v>
      </c>
      <c r="B135">
        <v>8209267023</v>
      </c>
      <c r="C135" t="s">
        <v>626</v>
      </c>
    </row>
    <row r="136" spans="1:3" x14ac:dyDescent="0.25">
      <c r="A136" t="s">
        <v>393</v>
      </c>
      <c r="B136">
        <v>7502210730</v>
      </c>
      <c r="C136" t="s">
        <v>627</v>
      </c>
    </row>
    <row r="137" spans="1:3" x14ac:dyDescent="0.25">
      <c r="A137" t="s">
        <v>393</v>
      </c>
      <c r="B137">
        <v>8706150649</v>
      </c>
      <c r="C137" t="s">
        <v>628</v>
      </c>
    </row>
    <row r="138" spans="1:3" x14ac:dyDescent="0.25">
      <c r="A138" t="s">
        <v>393</v>
      </c>
      <c r="B138">
        <v>7203644138</v>
      </c>
      <c r="C138" t="s">
        <v>629</v>
      </c>
    </row>
    <row r="139" spans="1:3" x14ac:dyDescent="0.25">
      <c r="A139" t="s">
        <v>393</v>
      </c>
      <c r="B139">
        <v>8612146699</v>
      </c>
      <c r="C139" t="s">
        <v>630</v>
      </c>
    </row>
    <row r="140" spans="1:3" x14ac:dyDescent="0.25">
      <c r="A140" t="s">
        <v>393</v>
      </c>
      <c r="B140">
        <v>6406771235</v>
      </c>
      <c r="C140" t="s">
        <v>631</v>
      </c>
    </row>
    <row r="141" spans="1:3" x14ac:dyDescent="0.25">
      <c r="A141" t="s">
        <v>393</v>
      </c>
      <c r="B141">
        <v>7406215314</v>
      </c>
      <c r="C141" t="s">
        <v>632</v>
      </c>
    </row>
    <row r="142" spans="1:3" x14ac:dyDescent="0.25">
      <c r="A142" t="s">
        <v>393</v>
      </c>
      <c r="B142">
        <v>8801150858</v>
      </c>
      <c r="C142" t="s">
        <v>633</v>
      </c>
    </row>
    <row r="143" spans="1:3" x14ac:dyDescent="0.25">
      <c r="A143" t="s">
        <v>393</v>
      </c>
      <c r="B143">
        <v>8706184499</v>
      </c>
      <c r="C143" t="s">
        <v>634</v>
      </c>
    </row>
    <row r="144" spans="1:3" x14ac:dyDescent="0.25">
      <c r="A144" t="s">
        <v>393</v>
      </c>
      <c r="B144">
        <v>4901141699</v>
      </c>
      <c r="C144" t="s">
        <v>635</v>
      </c>
    </row>
    <row r="145" spans="1:3" x14ac:dyDescent="0.25">
      <c r="A145" t="s">
        <v>393</v>
      </c>
      <c r="B145">
        <v>9906088480</v>
      </c>
      <c r="C145" t="s">
        <v>636</v>
      </c>
    </row>
    <row r="146" spans="1:3" x14ac:dyDescent="0.25">
      <c r="A146" t="s">
        <v>393</v>
      </c>
      <c r="B146">
        <v>9207206559</v>
      </c>
      <c r="C146" t="s">
        <v>637</v>
      </c>
    </row>
    <row r="147" spans="1:3" x14ac:dyDescent="0.25">
      <c r="A147" t="s">
        <v>393</v>
      </c>
      <c r="B147">
        <v>9010265610</v>
      </c>
      <c r="C147" t="s">
        <v>638</v>
      </c>
    </row>
    <row r="148" spans="1:3" x14ac:dyDescent="0.25">
      <c r="A148" t="s">
        <v>393</v>
      </c>
      <c r="B148">
        <v>8506040487</v>
      </c>
      <c r="C148" t="s">
        <v>639</v>
      </c>
    </row>
    <row r="149" spans="1:3" x14ac:dyDescent="0.25">
      <c r="A149" t="s">
        <v>393</v>
      </c>
      <c r="B149">
        <v>8309154238</v>
      </c>
      <c r="C149" t="s">
        <v>640</v>
      </c>
    </row>
    <row r="150" spans="1:3" x14ac:dyDescent="0.25">
      <c r="A150" t="s">
        <v>393</v>
      </c>
      <c r="B150">
        <v>8905040690</v>
      </c>
      <c r="C150" t="s">
        <v>641</v>
      </c>
    </row>
    <row r="151" spans="1:3" x14ac:dyDescent="0.25">
      <c r="A151" t="s">
        <v>393</v>
      </c>
      <c r="B151">
        <v>4412169114</v>
      </c>
      <c r="C151" t="s">
        <v>642</v>
      </c>
    </row>
    <row r="152" spans="1:3" x14ac:dyDescent="0.25">
      <c r="A152" t="s">
        <v>393</v>
      </c>
      <c r="B152">
        <v>8204082815</v>
      </c>
      <c r="C152" t="s">
        <v>643</v>
      </c>
    </row>
    <row r="153" spans="1:3" x14ac:dyDescent="0.25">
      <c r="A153" t="s">
        <v>393</v>
      </c>
      <c r="B153">
        <v>7904135949</v>
      </c>
      <c r="C153" t="s">
        <v>644</v>
      </c>
    </row>
    <row r="154" spans="1:3" x14ac:dyDescent="0.25">
      <c r="A154" t="s">
        <v>393</v>
      </c>
      <c r="B154">
        <v>8611137558</v>
      </c>
      <c r="C154" t="s">
        <v>645</v>
      </c>
    </row>
    <row r="155" spans="1:3" x14ac:dyDescent="0.25">
      <c r="A155" t="s">
        <v>393</v>
      </c>
      <c r="B155">
        <v>8205100079</v>
      </c>
      <c r="C155" t="s">
        <v>646</v>
      </c>
    </row>
    <row r="156" spans="1:3" x14ac:dyDescent="0.25">
      <c r="A156" t="s">
        <v>393</v>
      </c>
      <c r="B156">
        <v>9005272506</v>
      </c>
      <c r="C156" t="s">
        <v>647</v>
      </c>
    </row>
    <row r="157" spans="1:3" x14ac:dyDescent="0.25">
      <c r="A157" t="s">
        <v>393</v>
      </c>
      <c r="B157">
        <v>8207130488</v>
      </c>
      <c r="C157" t="s">
        <v>648</v>
      </c>
    </row>
    <row r="158" spans="1:3" x14ac:dyDescent="0.25">
      <c r="A158" t="s">
        <v>393</v>
      </c>
      <c r="B158">
        <v>8303270329</v>
      </c>
      <c r="C158" t="s">
        <v>649</v>
      </c>
    </row>
    <row r="159" spans="1:3" x14ac:dyDescent="0.25">
      <c r="A159" t="s">
        <v>393</v>
      </c>
      <c r="B159">
        <v>9307034786</v>
      </c>
      <c r="C159" t="s">
        <v>650</v>
      </c>
    </row>
    <row r="160" spans="1:3" x14ac:dyDescent="0.25">
      <c r="A160" t="s">
        <v>393</v>
      </c>
      <c r="B160">
        <v>6509199490</v>
      </c>
      <c r="C160" t="s">
        <v>651</v>
      </c>
    </row>
    <row r="161" spans="1:3" x14ac:dyDescent="0.25">
      <c r="A161" t="s">
        <v>393</v>
      </c>
      <c r="B161">
        <v>7904190472</v>
      </c>
      <c r="C161" t="s">
        <v>652</v>
      </c>
    </row>
    <row r="162" spans="1:3" x14ac:dyDescent="0.25">
      <c r="A162" t="s">
        <v>393</v>
      </c>
      <c r="B162">
        <v>8201110213</v>
      </c>
      <c r="C162" t="s">
        <v>653</v>
      </c>
    </row>
    <row r="163" spans="1:3" x14ac:dyDescent="0.25">
      <c r="A163" t="s">
        <v>393</v>
      </c>
      <c r="B163">
        <v>8205204517</v>
      </c>
      <c r="C163" t="s">
        <v>654</v>
      </c>
    </row>
    <row r="164" spans="1:3" x14ac:dyDescent="0.25">
      <c r="A164" t="s">
        <v>393</v>
      </c>
      <c r="B164">
        <v>5604129014</v>
      </c>
      <c r="C164" t="s">
        <v>655</v>
      </c>
    </row>
    <row r="165" spans="1:3" x14ac:dyDescent="0.25">
      <c r="A165" t="s">
        <v>393</v>
      </c>
      <c r="B165">
        <v>9208133083</v>
      </c>
      <c r="C165" t="s">
        <v>656</v>
      </c>
    </row>
    <row r="166" spans="1:3" x14ac:dyDescent="0.25">
      <c r="A166" t="s">
        <v>393</v>
      </c>
      <c r="B166">
        <v>6301225584</v>
      </c>
      <c r="C166" t="s">
        <v>657</v>
      </c>
    </row>
    <row r="167" spans="1:3" x14ac:dyDescent="0.25">
      <c r="A167" t="s">
        <v>393</v>
      </c>
      <c r="B167">
        <v>5403110132</v>
      </c>
      <c r="C167" t="s">
        <v>658</v>
      </c>
    </row>
    <row r="168" spans="1:3" x14ac:dyDescent="0.25">
      <c r="A168" t="s">
        <v>393</v>
      </c>
      <c r="B168">
        <v>7706185795</v>
      </c>
      <c r="C168" t="s">
        <v>659</v>
      </c>
    </row>
    <row r="169" spans="1:3" x14ac:dyDescent="0.25">
      <c r="A169" t="s">
        <v>393</v>
      </c>
      <c r="B169">
        <v>8009136998</v>
      </c>
      <c r="C169" t="s">
        <v>660</v>
      </c>
    </row>
    <row r="170" spans="1:3" x14ac:dyDescent="0.25">
      <c r="A170" t="s">
        <v>393</v>
      </c>
      <c r="B170">
        <v>9403126965</v>
      </c>
      <c r="C170" t="s">
        <v>661</v>
      </c>
    </row>
    <row r="171" spans="1:3" x14ac:dyDescent="0.25">
      <c r="A171" t="s">
        <v>393</v>
      </c>
      <c r="B171">
        <v>7303780030</v>
      </c>
      <c r="C171" t="s">
        <v>662</v>
      </c>
    </row>
    <row r="172" spans="1:3" x14ac:dyDescent="0.25">
      <c r="A172" t="s">
        <v>393</v>
      </c>
      <c r="B172">
        <v>7708013839</v>
      </c>
      <c r="C172" t="s">
        <v>663</v>
      </c>
    </row>
    <row r="173" spans="1:3" x14ac:dyDescent="0.25">
      <c r="A173" t="s">
        <v>393</v>
      </c>
      <c r="B173">
        <v>4388212237</v>
      </c>
      <c r="C173" t="s">
        <v>664</v>
      </c>
    </row>
    <row r="174" spans="1:3" x14ac:dyDescent="0.25">
      <c r="A174" t="s">
        <v>393</v>
      </c>
      <c r="B174">
        <v>8612204902</v>
      </c>
      <c r="C174" t="s">
        <v>665</v>
      </c>
    </row>
    <row r="175" spans="1:3" x14ac:dyDescent="0.25">
      <c r="A175" t="s">
        <v>393</v>
      </c>
      <c r="B175">
        <v>9108311136</v>
      </c>
      <c r="C175" t="s">
        <v>666</v>
      </c>
    </row>
    <row r="176" spans="1:3" x14ac:dyDescent="0.25">
      <c r="A176" t="s">
        <v>393</v>
      </c>
      <c r="B176">
        <v>9106174817</v>
      </c>
      <c r="C176" t="s">
        <v>667</v>
      </c>
    </row>
    <row r="177" spans="1:3" x14ac:dyDescent="0.25">
      <c r="A177" t="s">
        <v>393</v>
      </c>
      <c r="B177">
        <v>8805101717</v>
      </c>
      <c r="C177" t="s">
        <v>668</v>
      </c>
    </row>
    <row r="178" spans="1:3" x14ac:dyDescent="0.25">
      <c r="A178" t="s">
        <v>393</v>
      </c>
      <c r="B178">
        <v>8903040395</v>
      </c>
      <c r="C178" t="s">
        <v>669</v>
      </c>
    </row>
    <row r="179" spans="1:3" x14ac:dyDescent="0.25">
      <c r="A179" t="s">
        <v>393</v>
      </c>
      <c r="B179">
        <v>8902032906</v>
      </c>
      <c r="C179" t="s">
        <v>670</v>
      </c>
    </row>
    <row r="180" spans="1:3" x14ac:dyDescent="0.25">
      <c r="A180" t="s">
        <v>393</v>
      </c>
      <c r="B180">
        <v>8608273507</v>
      </c>
      <c r="C180" t="s">
        <v>671</v>
      </c>
    </row>
    <row r="181" spans="1:3" x14ac:dyDescent="0.25">
      <c r="A181" t="s">
        <v>393</v>
      </c>
      <c r="B181">
        <v>5812111077</v>
      </c>
      <c r="C181" t="s">
        <v>672</v>
      </c>
    </row>
    <row r="182" spans="1:3" x14ac:dyDescent="0.25">
      <c r="A182" t="s">
        <v>393</v>
      </c>
      <c r="B182">
        <v>8405071450</v>
      </c>
      <c r="C182" t="s">
        <v>673</v>
      </c>
    </row>
    <row r="183" spans="1:3" x14ac:dyDescent="0.25">
      <c r="A183" t="s">
        <v>393</v>
      </c>
      <c r="B183">
        <v>3709060507</v>
      </c>
      <c r="C183" t="s">
        <v>674</v>
      </c>
    </row>
    <row r="184" spans="1:3" x14ac:dyDescent="0.25">
      <c r="A184" t="s">
        <v>393</v>
      </c>
      <c r="B184">
        <v>8307070196</v>
      </c>
      <c r="C184" t="s">
        <v>675</v>
      </c>
    </row>
    <row r="185" spans="1:3" x14ac:dyDescent="0.25">
      <c r="A185" t="s">
        <v>393</v>
      </c>
      <c r="B185">
        <v>4812120048</v>
      </c>
      <c r="C185" t="s">
        <v>676</v>
      </c>
    </row>
    <row r="186" spans="1:3" x14ac:dyDescent="0.25">
      <c r="A186" t="s">
        <v>393</v>
      </c>
      <c r="B186">
        <v>8805197137</v>
      </c>
      <c r="C186" t="s">
        <v>677</v>
      </c>
    </row>
    <row r="187" spans="1:3" x14ac:dyDescent="0.25">
      <c r="A187" t="s">
        <v>393</v>
      </c>
      <c r="B187">
        <v>8601130092</v>
      </c>
      <c r="C187" t="s">
        <v>678</v>
      </c>
    </row>
    <row r="188" spans="1:3" x14ac:dyDescent="0.25">
      <c r="A188" t="s">
        <v>393</v>
      </c>
      <c r="B188">
        <v>7988507179</v>
      </c>
      <c r="C188" t="s">
        <v>679</v>
      </c>
    </row>
    <row r="189" spans="1:3" x14ac:dyDescent="0.25">
      <c r="A189" t="s">
        <v>393</v>
      </c>
      <c r="B189">
        <v>7808140870</v>
      </c>
      <c r="C189" t="s">
        <v>680</v>
      </c>
    </row>
    <row r="190" spans="1:3" x14ac:dyDescent="0.25">
      <c r="A190" t="s">
        <v>393</v>
      </c>
      <c r="B190">
        <v>8707160472</v>
      </c>
      <c r="C190" t="s">
        <v>681</v>
      </c>
    </row>
    <row r="191" spans="1:3" x14ac:dyDescent="0.25">
      <c r="A191" t="s">
        <v>393</v>
      </c>
      <c r="B191">
        <v>4006308045</v>
      </c>
      <c r="C191" t="s">
        <v>682</v>
      </c>
    </row>
    <row r="192" spans="1:3" x14ac:dyDescent="0.25">
      <c r="A192" t="s">
        <v>393</v>
      </c>
      <c r="B192">
        <v>8004210483</v>
      </c>
      <c r="C192" t="s">
        <v>683</v>
      </c>
    </row>
    <row r="193" spans="1:3" x14ac:dyDescent="0.25">
      <c r="A193" t="s">
        <v>393</v>
      </c>
      <c r="B193">
        <v>8401177541</v>
      </c>
      <c r="C193" t="s">
        <v>684</v>
      </c>
    </row>
    <row r="194" spans="1:3" x14ac:dyDescent="0.25">
      <c r="A194" t="s">
        <v>393</v>
      </c>
      <c r="B194">
        <v>9407057018</v>
      </c>
      <c r="C194" t="s">
        <v>685</v>
      </c>
    </row>
    <row r="195" spans="1:3" x14ac:dyDescent="0.25">
      <c r="A195" t="s">
        <v>393</v>
      </c>
      <c r="B195">
        <v>7407063200</v>
      </c>
      <c r="C195" t="s">
        <v>686</v>
      </c>
    </row>
    <row r="196" spans="1:3" x14ac:dyDescent="0.25">
      <c r="A196" t="s">
        <v>393</v>
      </c>
      <c r="B196">
        <v>3506250491</v>
      </c>
      <c r="C196" t="s">
        <v>687</v>
      </c>
    </row>
    <row r="197" spans="1:3" x14ac:dyDescent="0.25">
      <c r="A197" t="s">
        <v>393</v>
      </c>
      <c r="B197">
        <v>7407063226</v>
      </c>
      <c r="C197" t="s">
        <v>688</v>
      </c>
    </row>
    <row r="198" spans="1:3" x14ac:dyDescent="0.25">
      <c r="A198" t="s">
        <v>393</v>
      </c>
      <c r="B198">
        <v>8701030010</v>
      </c>
      <c r="C198" t="s">
        <v>689</v>
      </c>
    </row>
    <row r="199" spans="1:3" x14ac:dyDescent="0.25">
      <c r="A199" t="s">
        <v>393</v>
      </c>
      <c r="B199">
        <v>7206015955</v>
      </c>
      <c r="C199" t="s">
        <v>690</v>
      </c>
    </row>
    <row r="200" spans="1:3" x14ac:dyDescent="0.25">
      <c r="A200" t="s">
        <v>393</v>
      </c>
      <c r="B200">
        <v>8407028979</v>
      </c>
      <c r="C200" t="s">
        <v>691</v>
      </c>
    </row>
    <row r="201" spans="1:3" x14ac:dyDescent="0.25">
      <c r="A201" t="s">
        <v>393</v>
      </c>
      <c r="B201">
        <v>9101152495</v>
      </c>
      <c r="C201" t="s">
        <v>692</v>
      </c>
    </row>
    <row r="202" spans="1:3" x14ac:dyDescent="0.25">
      <c r="A202" t="s">
        <v>393</v>
      </c>
      <c r="B202">
        <v>9402162086</v>
      </c>
      <c r="C202" t="s">
        <v>693</v>
      </c>
    </row>
    <row r="203" spans="1:3" x14ac:dyDescent="0.25">
      <c r="A203" t="s">
        <v>393</v>
      </c>
      <c r="B203">
        <v>9207043523</v>
      </c>
      <c r="C203" t="s">
        <v>694</v>
      </c>
    </row>
    <row r="204" spans="1:3" x14ac:dyDescent="0.25">
      <c r="A204" t="s">
        <v>393</v>
      </c>
      <c r="B204">
        <v>2788805071</v>
      </c>
      <c r="C204" t="s">
        <v>695</v>
      </c>
    </row>
    <row r="205" spans="1:3" x14ac:dyDescent="0.25">
      <c r="A205" t="s">
        <v>393</v>
      </c>
      <c r="B205">
        <v>4910273608</v>
      </c>
      <c r="C205" t="s">
        <v>696</v>
      </c>
    </row>
    <row r="206" spans="1:3" x14ac:dyDescent="0.25">
      <c r="A206" t="s">
        <v>393</v>
      </c>
      <c r="B206">
        <v>8602250758</v>
      </c>
      <c r="C206" t="s">
        <v>697</v>
      </c>
    </row>
    <row r="207" spans="1:3" x14ac:dyDescent="0.25">
      <c r="A207" t="s">
        <v>393</v>
      </c>
      <c r="B207">
        <v>8906220143</v>
      </c>
      <c r="C207" t="s">
        <v>698</v>
      </c>
    </row>
    <row r="208" spans="1:3" x14ac:dyDescent="0.25">
      <c r="A208" t="s">
        <v>393</v>
      </c>
      <c r="B208">
        <v>8209192015</v>
      </c>
      <c r="C208" t="s">
        <v>699</v>
      </c>
    </row>
    <row r="209" spans="1:3" x14ac:dyDescent="0.25">
      <c r="A209" t="s">
        <v>393</v>
      </c>
      <c r="B209">
        <v>7904022923</v>
      </c>
      <c r="C209" t="s">
        <v>700</v>
      </c>
    </row>
    <row r="210" spans="1:3" x14ac:dyDescent="0.25">
      <c r="A210" t="s">
        <v>393</v>
      </c>
      <c r="B210">
        <v>5611072041</v>
      </c>
      <c r="C210" t="s">
        <v>701</v>
      </c>
    </row>
    <row r="211" spans="1:3" x14ac:dyDescent="0.25">
      <c r="A211" t="s">
        <v>393</v>
      </c>
      <c r="B211">
        <v>9303095955</v>
      </c>
      <c r="C211" t="s">
        <v>702</v>
      </c>
    </row>
    <row r="212" spans="1:3" x14ac:dyDescent="0.25">
      <c r="A212" t="s">
        <v>393</v>
      </c>
      <c r="B212">
        <v>6308829131</v>
      </c>
      <c r="C212" t="s">
        <v>703</v>
      </c>
    </row>
    <row r="213" spans="1:3" x14ac:dyDescent="0.25">
      <c r="A213" t="s">
        <v>393</v>
      </c>
      <c r="B213">
        <v>8202050657</v>
      </c>
      <c r="C213" t="s">
        <v>704</v>
      </c>
    </row>
    <row r="214" spans="1:3" x14ac:dyDescent="0.25">
      <c r="A214" t="s">
        <v>393</v>
      </c>
      <c r="B214">
        <v>9303272190</v>
      </c>
      <c r="C214" t="s">
        <v>705</v>
      </c>
    </row>
    <row r="215" spans="1:3" x14ac:dyDescent="0.25">
      <c r="A215" t="s">
        <v>393</v>
      </c>
      <c r="B215">
        <v>8109203623</v>
      </c>
      <c r="C215" t="s">
        <v>706</v>
      </c>
    </row>
    <row r="216" spans="1:3" x14ac:dyDescent="0.25">
      <c r="A216" t="s">
        <v>393</v>
      </c>
      <c r="B216">
        <v>7511783990</v>
      </c>
      <c r="C216" t="s">
        <v>707</v>
      </c>
    </row>
    <row r="217" spans="1:3" x14ac:dyDescent="0.25">
      <c r="A217" t="s">
        <v>393</v>
      </c>
      <c r="B217">
        <v>8608187434</v>
      </c>
      <c r="C217" t="s">
        <v>708</v>
      </c>
    </row>
    <row r="218" spans="1:3" x14ac:dyDescent="0.25">
      <c r="A218" t="s">
        <v>393</v>
      </c>
      <c r="B218">
        <v>9202123015</v>
      </c>
      <c r="C218" t="s">
        <v>709</v>
      </c>
    </row>
    <row r="219" spans="1:3" x14ac:dyDescent="0.25">
      <c r="A219" t="s">
        <v>393</v>
      </c>
      <c r="B219">
        <v>3912041328</v>
      </c>
      <c r="C219" t="s">
        <v>710</v>
      </c>
    </row>
    <row r="220" spans="1:3" x14ac:dyDescent="0.25">
      <c r="A220" t="s">
        <v>393</v>
      </c>
      <c r="B220">
        <v>7303235035</v>
      </c>
      <c r="C220" t="s">
        <v>711</v>
      </c>
    </row>
    <row r="221" spans="1:3" x14ac:dyDescent="0.25">
      <c r="A221" t="s">
        <v>393</v>
      </c>
      <c r="B221">
        <v>9302123253</v>
      </c>
      <c r="C221" t="s">
        <v>712</v>
      </c>
    </row>
    <row r="222" spans="1:3" x14ac:dyDescent="0.25">
      <c r="A222" t="s">
        <v>393</v>
      </c>
      <c r="B222">
        <v>4478402235</v>
      </c>
      <c r="C222" t="s">
        <v>713</v>
      </c>
    </row>
    <row r="223" spans="1:3" x14ac:dyDescent="0.25">
      <c r="A223" t="s">
        <v>393</v>
      </c>
      <c r="B223">
        <v>8209306425</v>
      </c>
      <c r="C223" t="s">
        <v>714</v>
      </c>
    </row>
    <row r="224" spans="1:3" x14ac:dyDescent="0.25">
      <c r="A224" t="s">
        <v>393</v>
      </c>
      <c r="B224">
        <v>1168403085</v>
      </c>
      <c r="C224" t="s">
        <v>715</v>
      </c>
    </row>
    <row r="225" spans="1:3" x14ac:dyDescent="0.25">
      <c r="A225" t="s">
        <v>393</v>
      </c>
      <c r="B225">
        <v>5304121006</v>
      </c>
      <c r="C225" t="s">
        <v>716</v>
      </c>
    </row>
    <row r="226" spans="1:3" x14ac:dyDescent="0.25">
      <c r="A226" t="s">
        <v>393</v>
      </c>
      <c r="B226">
        <v>8408047127</v>
      </c>
      <c r="C226" t="s">
        <v>717</v>
      </c>
    </row>
    <row r="227" spans="1:3" x14ac:dyDescent="0.25">
      <c r="A227" t="s">
        <v>393</v>
      </c>
      <c r="B227">
        <v>9101311935</v>
      </c>
      <c r="C227" t="s">
        <v>718</v>
      </c>
    </row>
    <row r="228" spans="1:3" x14ac:dyDescent="0.25">
      <c r="A228" t="s">
        <v>393</v>
      </c>
      <c r="B228">
        <v>5912799748</v>
      </c>
      <c r="C228" t="s">
        <v>719</v>
      </c>
    </row>
    <row r="229" spans="1:3" x14ac:dyDescent="0.25">
      <c r="A229" t="s">
        <v>393</v>
      </c>
      <c r="B229">
        <v>9204055314</v>
      </c>
      <c r="C229" t="s">
        <v>720</v>
      </c>
    </row>
    <row r="230" spans="1:3" x14ac:dyDescent="0.25">
      <c r="A230" t="s">
        <v>393</v>
      </c>
      <c r="B230">
        <v>8105184173</v>
      </c>
      <c r="C230" t="s">
        <v>721</v>
      </c>
    </row>
    <row r="231" spans="1:3" x14ac:dyDescent="0.25">
      <c r="A231" t="s">
        <v>393</v>
      </c>
      <c r="B231">
        <v>5605822914</v>
      </c>
      <c r="C231" t="s">
        <v>722</v>
      </c>
    </row>
    <row r="232" spans="1:3" x14ac:dyDescent="0.25">
      <c r="A232" t="s">
        <v>393</v>
      </c>
      <c r="B232">
        <v>7905076589</v>
      </c>
      <c r="C232" t="s">
        <v>723</v>
      </c>
    </row>
    <row r="233" spans="1:3" x14ac:dyDescent="0.25">
      <c r="A233" t="s">
        <v>393</v>
      </c>
      <c r="B233">
        <v>7907136050</v>
      </c>
      <c r="C233" t="s">
        <v>724</v>
      </c>
    </row>
    <row r="234" spans="1:3" x14ac:dyDescent="0.25">
      <c r="A234" t="s">
        <v>393</v>
      </c>
      <c r="B234">
        <v>7066803318</v>
      </c>
      <c r="C234" t="s">
        <v>725</v>
      </c>
    </row>
    <row r="235" spans="1:3" x14ac:dyDescent="0.25">
      <c r="A235" t="s">
        <v>393</v>
      </c>
      <c r="B235">
        <v>8005311231</v>
      </c>
      <c r="C235" t="s">
        <v>726</v>
      </c>
    </row>
    <row r="236" spans="1:3" x14ac:dyDescent="0.25">
      <c r="A236" t="s">
        <v>393</v>
      </c>
      <c r="B236">
        <v>9011184810</v>
      </c>
      <c r="C236" t="s">
        <v>727</v>
      </c>
    </row>
    <row r="237" spans="1:3" x14ac:dyDescent="0.25">
      <c r="A237" t="s">
        <v>393</v>
      </c>
      <c r="B237">
        <v>9003184562</v>
      </c>
      <c r="C237" t="s">
        <v>728</v>
      </c>
    </row>
    <row r="238" spans="1:3" x14ac:dyDescent="0.25">
      <c r="A238" t="s">
        <v>393</v>
      </c>
      <c r="B238">
        <v>1818410035</v>
      </c>
      <c r="C238" t="s">
        <v>729</v>
      </c>
    </row>
    <row r="239" spans="1:3" x14ac:dyDescent="0.25">
      <c r="A239" t="s">
        <v>393</v>
      </c>
      <c r="B239">
        <v>8406200066</v>
      </c>
      <c r="C239" t="s">
        <v>730</v>
      </c>
    </row>
    <row r="240" spans="1:3" x14ac:dyDescent="0.25">
      <c r="A240" t="s">
        <v>393</v>
      </c>
      <c r="B240">
        <v>4507279315</v>
      </c>
      <c r="C240" t="s">
        <v>731</v>
      </c>
    </row>
    <row r="241" spans="1:3" x14ac:dyDescent="0.25">
      <c r="A241" t="s">
        <v>393</v>
      </c>
      <c r="B241">
        <v>8607127498</v>
      </c>
      <c r="C241" t="s">
        <v>732</v>
      </c>
    </row>
    <row r="242" spans="1:3" x14ac:dyDescent="0.25">
      <c r="A242" t="s">
        <v>393</v>
      </c>
      <c r="B242">
        <v>9210061793</v>
      </c>
      <c r="C242" t="s">
        <v>733</v>
      </c>
    </row>
    <row r="243" spans="1:3" x14ac:dyDescent="0.25">
      <c r="A243" t="s">
        <v>393</v>
      </c>
      <c r="B243">
        <v>8206124656</v>
      </c>
      <c r="C243" t="s">
        <v>734</v>
      </c>
    </row>
    <row r="244" spans="1:3" x14ac:dyDescent="0.25">
      <c r="A244" t="s">
        <v>393</v>
      </c>
      <c r="B244">
        <v>7902114615</v>
      </c>
      <c r="C244" t="s">
        <v>735</v>
      </c>
    </row>
    <row r="245" spans="1:3" x14ac:dyDescent="0.25">
      <c r="A245" t="s">
        <v>393</v>
      </c>
      <c r="B245">
        <v>4304057500</v>
      </c>
      <c r="C245" t="s">
        <v>736</v>
      </c>
    </row>
    <row r="246" spans="1:3" x14ac:dyDescent="0.25">
      <c r="A246" t="s">
        <v>393</v>
      </c>
      <c r="B246">
        <v>4205194709</v>
      </c>
      <c r="C246" t="s">
        <v>737</v>
      </c>
    </row>
    <row r="247" spans="1:3" x14ac:dyDescent="0.25">
      <c r="A247" t="s">
        <v>393</v>
      </c>
      <c r="B247">
        <v>7201010035</v>
      </c>
      <c r="C247" t="s">
        <v>738</v>
      </c>
    </row>
    <row r="248" spans="1:3" x14ac:dyDescent="0.25">
      <c r="A248" t="s">
        <v>393</v>
      </c>
      <c r="B248">
        <v>4503156657</v>
      </c>
      <c r="C248" t="s">
        <v>739</v>
      </c>
    </row>
    <row r="249" spans="1:3" x14ac:dyDescent="0.25">
      <c r="A249" t="s">
        <v>393</v>
      </c>
      <c r="B249">
        <v>6404062967</v>
      </c>
      <c r="C249" t="s">
        <v>740</v>
      </c>
    </row>
    <row r="250" spans="1:3" x14ac:dyDescent="0.25">
      <c r="A250" t="s">
        <v>393</v>
      </c>
      <c r="B250">
        <v>9308105171</v>
      </c>
      <c r="C250" t="s">
        <v>741</v>
      </c>
    </row>
    <row r="251" spans="1:3" x14ac:dyDescent="0.25">
      <c r="A251" t="s">
        <v>393</v>
      </c>
      <c r="B251">
        <v>8303020054</v>
      </c>
      <c r="C251" t="s">
        <v>742</v>
      </c>
    </row>
    <row r="252" spans="1:3" x14ac:dyDescent="0.25">
      <c r="A252" t="s">
        <v>393</v>
      </c>
      <c r="B252">
        <v>5806261078</v>
      </c>
      <c r="C252" t="s">
        <v>743</v>
      </c>
    </row>
    <row r="253" spans="1:3" x14ac:dyDescent="0.25">
      <c r="A253" t="s">
        <v>393</v>
      </c>
      <c r="B253">
        <v>9004040961</v>
      </c>
      <c r="C253" t="s">
        <v>744</v>
      </c>
    </row>
    <row r="254" spans="1:3" x14ac:dyDescent="0.25">
      <c r="A254" t="s">
        <v>393</v>
      </c>
      <c r="B254">
        <v>8701060207</v>
      </c>
      <c r="C254" t="s">
        <v>745</v>
      </c>
    </row>
    <row r="255" spans="1:3" x14ac:dyDescent="0.25">
      <c r="A255" t="s">
        <v>393</v>
      </c>
      <c r="B255">
        <v>6104231243</v>
      </c>
      <c r="C255" t="s">
        <v>746</v>
      </c>
    </row>
    <row r="256" spans="1:3" x14ac:dyDescent="0.25">
      <c r="A256" t="s">
        <v>393</v>
      </c>
      <c r="B256">
        <v>7810250287</v>
      </c>
      <c r="C256" t="s">
        <v>747</v>
      </c>
    </row>
    <row r="257" spans="1:3" x14ac:dyDescent="0.25">
      <c r="A257" t="s">
        <v>393</v>
      </c>
      <c r="B257">
        <v>9307047853</v>
      </c>
      <c r="C257" t="s">
        <v>748</v>
      </c>
    </row>
    <row r="258" spans="1:3" x14ac:dyDescent="0.25">
      <c r="A258" t="s">
        <v>393</v>
      </c>
      <c r="B258">
        <v>9104112751</v>
      </c>
      <c r="C258" t="s">
        <v>749</v>
      </c>
    </row>
    <row r="259" spans="1:3" x14ac:dyDescent="0.25">
      <c r="A259" t="s">
        <v>393</v>
      </c>
      <c r="B259">
        <v>8307250251</v>
      </c>
      <c r="C259" t="s">
        <v>749</v>
      </c>
    </row>
    <row r="260" spans="1:3" x14ac:dyDescent="0.25">
      <c r="A260" t="s">
        <v>393</v>
      </c>
      <c r="B260">
        <v>9110302917</v>
      </c>
      <c r="C260" t="s">
        <v>749</v>
      </c>
    </row>
    <row r="261" spans="1:3" x14ac:dyDescent="0.25">
      <c r="A261" t="s">
        <v>393</v>
      </c>
      <c r="B261">
        <v>8509013218</v>
      </c>
      <c r="C261" t="s">
        <v>749</v>
      </c>
    </row>
    <row r="262" spans="1:3" x14ac:dyDescent="0.25">
      <c r="A262" t="s">
        <v>393</v>
      </c>
      <c r="B262">
        <v>9304130173</v>
      </c>
      <c r="C262" t="s">
        <v>750</v>
      </c>
    </row>
    <row r="263" spans="1:3" x14ac:dyDescent="0.25">
      <c r="A263" t="s">
        <v>393</v>
      </c>
      <c r="B263">
        <v>9006233838</v>
      </c>
      <c r="C263" t="s">
        <v>751</v>
      </c>
    </row>
    <row r="264" spans="1:3" x14ac:dyDescent="0.25">
      <c r="A264" t="s">
        <v>393</v>
      </c>
      <c r="B264">
        <v>9109101312</v>
      </c>
      <c r="C264" t="s">
        <v>752</v>
      </c>
    </row>
    <row r="265" spans="1:3" x14ac:dyDescent="0.25">
      <c r="A265" t="s">
        <v>393</v>
      </c>
      <c r="B265">
        <v>8105070455</v>
      </c>
      <c r="C265" t="s">
        <v>753</v>
      </c>
    </row>
    <row r="266" spans="1:3" x14ac:dyDescent="0.25">
      <c r="A266" t="s">
        <v>393</v>
      </c>
      <c r="B266">
        <v>8412083340</v>
      </c>
      <c r="C266" t="s">
        <v>754</v>
      </c>
    </row>
    <row r="267" spans="1:3" x14ac:dyDescent="0.25">
      <c r="A267" t="s">
        <v>393</v>
      </c>
      <c r="B267">
        <v>5812204633</v>
      </c>
      <c r="C267" t="s">
        <v>755</v>
      </c>
    </row>
    <row r="268" spans="1:3" x14ac:dyDescent="0.25">
      <c r="A268" t="s">
        <v>393</v>
      </c>
      <c r="B268">
        <v>8408276270</v>
      </c>
      <c r="C268" t="s">
        <v>756</v>
      </c>
    </row>
    <row r="269" spans="1:3" x14ac:dyDescent="0.25">
      <c r="A269" t="s">
        <v>393</v>
      </c>
      <c r="B269">
        <v>8909100235</v>
      </c>
      <c r="C269" t="s">
        <v>757</v>
      </c>
    </row>
    <row r="270" spans="1:3" x14ac:dyDescent="0.25">
      <c r="A270" t="s">
        <v>393</v>
      </c>
      <c r="B270">
        <v>8102145532</v>
      </c>
      <c r="C270" t="s">
        <v>758</v>
      </c>
    </row>
    <row r="271" spans="1:3" x14ac:dyDescent="0.25">
      <c r="A271" t="s">
        <v>393</v>
      </c>
      <c r="B271">
        <v>3902137151</v>
      </c>
      <c r="C271" t="s">
        <v>759</v>
      </c>
    </row>
    <row r="272" spans="1:3" x14ac:dyDescent="0.25">
      <c r="A272" t="s">
        <v>393</v>
      </c>
      <c r="B272">
        <v>3511180816</v>
      </c>
      <c r="C272" t="s">
        <v>760</v>
      </c>
    </row>
    <row r="273" spans="1:3" x14ac:dyDescent="0.25">
      <c r="A273" t="s">
        <v>393</v>
      </c>
      <c r="B273">
        <v>8704011611</v>
      </c>
      <c r="C273" t="s">
        <v>761</v>
      </c>
    </row>
    <row r="274" spans="1:3" x14ac:dyDescent="0.25">
      <c r="A274" t="s">
        <v>393</v>
      </c>
      <c r="B274">
        <v>7701121928</v>
      </c>
      <c r="C274" t="s">
        <v>762</v>
      </c>
    </row>
    <row r="275" spans="1:3" x14ac:dyDescent="0.25">
      <c r="A275" t="s">
        <v>393</v>
      </c>
      <c r="B275">
        <v>8207231625</v>
      </c>
      <c r="C275" t="s">
        <v>763</v>
      </c>
    </row>
    <row r="276" spans="1:3" x14ac:dyDescent="0.25">
      <c r="A276" t="s">
        <v>393</v>
      </c>
      <c r="B276">
        <v>5901041417</v>
      </c>
      <c r="C276" t="s">
        <v>764</v>
      </c>
    </row>
    <row r="277" spans="1:3" x14ac:dyDescent="0.25">
      <c r="A277" t="s">
        <v>393</v>
      </c>
      <c r="B277">
        <v>8105210440</v>
      </c>
      <c r="C277" t="s">
        <v>765</v>
      </c>
    </row>
    <row r="278" spans="1:3" x14ac:dyDescent="0.25">
      <c r="A278" t="s">
        <v>393</v>
      </c>
      <c r="B278">
        <v>8308104101</v>
      </c>
      <c r="C278" t="s">
        <v>766</v>
      </c>
    </row>
    <row r="279" spans="1:3" x14ac:dyDescent="0.25">
      <c r="A279" t="s">
        <v>393</v>
      </c>
      <c r="B279">
        <v>8301097179</v>
      </c>
      <c r="C279" t="s">
        <v>767</v>
      </c>
    </row>
    <row r="280" spans="1:3" x14ac:dyDescent="0.25">
      <c r="A280" t="s">
        <v>393</v>
      </c>
      <c r="B280">
        <v>8708090249</v>
      </c>
      <c r="C280" t="s">
        <v>768</v>
      </c>
    </row>
    <row r="281" spans="1:3" x14ac:dyDescent="0.25">
      <c r="A281" t="s">
        <v>393</v>
      </c>
      <c r="B281">
        <v>8810220486</v>
      </c>
      <c r="C281" t="s">
        <v>769</v>
      </c>
    </row>
    <row r="282" spans="1:3" x14ac:dyDescent="0.25">
      <c r="A282" t="s">
        <v>393</v>
      </c>
      <c r="B282">
        <v>8402100211</v>
      </c>
      <c r="C282" t="s">
        <v>770</v>
      </c>
    </row>
    <row r="283" spans="1:3" x14ac:dyDescent="0.25">
      <c r="A283" t="s">
        <v>393</v>
      </c>
      <c r="B283">
        <v>7605022495</v>
      </c>
      <c r="C283" t="s">
        <v>770</v>
      </c>
    </row>
    <row r="284" spans="1:3" x14ac:dyDescent="0.25">
      <c r="A284" t="s">
        <v>393</v>
      </c>
      <c r="B284">
        <v>6309071444</v>
      </c>
      <c r="C284" t="s">
        <v>771</v>
      </c>
    </row>
    <row r="285" spans="1:3" x14ac:dyDescent="0.25">
      <c r="A285" t="s">
        <v>393</v>
      </c>
      <c r="B285">
        <v>8902282402</v>
      </c>
      <c r="C285" t="s">
        <v>772</v>
      </c>
    </row>
    <row r="286" spans="1:3" x14ac:dyDescent="0.25">
      <c r="A286" t="s">
        <v>393</v>
      </c>
      <c r="B286">
        <v>3205112604</v>
      </c>
      <c r="C286" t="s">
        <v>772</v>
      </c>
    </row>
    <row r="287" spans="1:3" x14ac:dyDescent="0.25">
      <c r="A287" t="s">
        <v>393</v>
      </c>
      <c r="B287">
        <v>8603190144</v>
      </c>
      <c r="C287" t="s">
        <v>773</v>
      </c>
    </row>
    <row r="288" spans="1:3" x14ac:dyDescent="0.25">
      <c r="A288" t="s">
        <v>393</v>
      </c>
      <c r="B288">
        <v>8506031734</v>
      </c>
      <c r="C288" t="s">
        <v>774</v>
      </c>
    </row>
    <row r="289" spans="1:3" x14ac:dyDescent="0.25">
      <c r="A289" t="s">
        <v>393</v>
      </c>
      <c r="B289">
        <v>7708243352</v>
      </c>
      <c r="C289" t="s">
        <v>774</v>
      </c>
    </row>
    <row r="290" spans="1:3" x14ac:dyDescent="0.25">
      <c r="A290" t="s">
        <v>393</v>
      </c>
      <c r="B290">
        <v>5908203614</v>
      </c>
      <c r="C290" t="s">
        <v>775</v>
      </c>
    </row>
    <row r="291" spans="1:3" x14ac:dyDescent="0.25">
      <c r="A291" t="s">
        <v>393</v>
      </c>
      <c r="B291">
        <v>8907210077</v>
      </c>
      <c r="C291" t="s">
        <v>776</v>
      </c>
    </row>
    <row r="292" spans="1:3" x14ac:dyDescent="0.25">
      <c r="A292" t="s">
        <v>393</v>
      </c>
      <c r="B292">
        <v>8912316638</v>
      </c>
      <c r="C292" t="s">
        <v>777</v>
      </c>
    </row>
    <row r="293" spans="1:3" x14ac:dyDescent="0.25">
      <c r="A293" t="s">
        <v>393</v>
      </c>
      <c r="B293">
        <v>8508070292</v>
      </c>
      <c r="C293" t="s">
        <v>777</v>
      </c>
    </row>
    <row r="294" spans="1:3" x14ac:dyDescent="0.25">
      <c r="A294" t="s">
        <v>393</v>
      </c>
      <c r="B294">
        <v>9101192343</v>
      </c>
      <c r="C294" t="s">
        <v>778</v>
      </c>
    </row>
    <row r="295" spans="1:3" x14ac:dyDescent="0.25">
      <c r="A295" t="s">
        <v>393</v>
      </c>
      <c r="B295">
        <v>9302132312</v>
      </c>
      <c r="C295" t="s">
        <v>779</v>
      </c>
    </row>
    <row r="296" spans="1:3" x14ac:dyDescent="0.25">
      <c r="A296" t="s">
        <v>393</v>
      </c>
      <c r="B296">
        <v>8511030036</v>
      </c>
      <c r="C296" t="s">
        <v>779</v>
      </c>
    </row>
    <row r="297" spans="1:3" x14ac:dyDescent="0.25">
      <c r="A297" t="s">
        <v>393</v>
      </c>
      <c r="B297">
        <v>8511047535</v>
      </c>
      <c r="C297" t="s">
        <v>780</v>
      </c>
    </row>
    <row r="298" spans="1:3" x14ac:dyDescent="0.25">
      <c r="A298" t="s">
        <v>393</v>
      </c>
      <c r="B298">
        <v>4503192710</v>
      </c>
      <c r="C298" t="s">
        <v>781</v>
      </c>
    </row>
    <row r="299" spans="1:3" x14ac:dyDescent="0.25">
      <c r="A299" t="s">
        <v>393</v>
      </c>
      <c r="B299">
        <v>8504287171</v>
      </c>
      <c r="C299" t="s">
        <v>782</v>
      </c>
    </row>
    <row r="300" spans="1:3" x14ac:dyDescent="0.25">
      <c r="A300" t="s">
        <v>393</v>
      </c>
      <c r="B300">
        <v>8704130379</v>
      </c>
      <c r="C300" t="s">
        <v>783</v>
      </c>
    </row>
    <row r="301" spans="1:3" x14ac:dyDescent="0.25">
      <c r="A301" t="s">
        <v>393</v>
      </c>
      <c r="B301">
        <v>9507082973</v>
      </c>
      <c r="C301" t="s">
        <v>784</v>
      </c>
    </row>
    <row r="302" spans="1:3" x14ac:dyDescent="0.25">
      <c r="A302" t="s">
        <v>393</v>
      </c>
      <c r="B302">
        <v>5704071454</v>
      </c>
      <c r="C302" t="s">
        <v>784</v>
      </c>
    </row>
    <row r="303" spans="1:3" x14ac:dyDescent="0.25">
      <c r="A303" t="s">
        <v>393</v>
      </c>
      <c r="B303">
        <v>8804050295</v>
      </c>
      <c r="C303" t="s">
        <v>784</v>
      </c>
    </row>
    <row r="304" spans="1:3" x14ac:dyDescent="0.25">
      <c r="A304" t="s">
        <v>393</v>
      </c>
      <c r="B304">
        <v>8103060177</v>
      </c>
      <c r="C304" t="s">
        <v>785</v>
      </c>
    </row>
    <row r="305" spans="1:3" x14ac:dyDescent="0.25">
      <c r="A305" t="s">
        <v>393</v>
      </c>
      <c r="B305">
        <v>8512201933</v>
      </c>
      <c r="C305" t="s">
        <v>786</v>
      </c>
    </row>
    <row r="306" spans="1:3" x14ac:dyDescent="0.25">
      <c r="A306" t="s">
        <v>393</v>
      </c>
      <c r="B306">
        <v>8412306618</v>
      </c>
      <c r="C306" t="s">
        <v>787</v>
      </c>
    </row>
    <row r="307" spans="1:3" x14ac:dyDescent="0.25">
      <c r="A307" t="s">
        <v>393</v>
      </c>
      <c r="B307">
        <v>8812050444</v>
      </c>
      <c r="C307" t="s">
        <v>788</v>
      </c>
    </row>
    <row r="308" spans="1:3" x14ac:dyDescent="0.25">
      <c r="A308" t="s">
        <v>393</v>
      </c>
      <c r="B308">
        <v>8707028604</v>
      </c>
      <c r="C308" t="s">
        <v>789</v>
      </c>
    </row>
    <row r="309" spans="1:3" x14ac:dyDescent="0.25">
      <c r="A309" t="s">
        <v>393</v>
      </c>
      <c r="B309">
        <v>8906270189</v>
      </c>
      <c r="C309" t="s">
        <v>789</v>
      </c>
    </row>
    <row r="310" spans="1:3" x14ac:dyDescent="0.25">
      <c r="A310" t="s">
        <v>393</v>
      </c>
      <c r="B310">
        <v>5204066277</v>
      </c>
      <c r="C310" t="s">
        <v>790</v>
      </c>
    </row>
    <row r="311" spans="1:3" x14ac:dyDescent="0.25">
      <c r="A311" t="s">
        <v>393</v>
      </c>
      <c r="B311">
        <v>4405118631</v>
      </c>
      <c r="C311" t="s">
        <v>791</v>
      </c>
    </row>
    <row r="312" spans="1:3" x14ac:dyDescent="0.25">
      <c r="A312" t="s">
        <v>393</v>
      </c>
      <c r="B312">
        <v>4210025500</v>
      </c>
      <c r="C312" t="s">
        <v>792</v>
      </c>
    </row>
    <row r="313" spans="1:3" x14ac:dyDescent="0.25">
      <c r="A313" t="s">
        <v>393</v>
      </c>
      <c r="B313">
        <v>3605257850</v>
      </c>
      <c r="C313" t="s">
        <v>793</v>
      </c>
    </row>
    <row r="314" spans="1:3" x14ac:dyDescent="0.25">
      <c r="A314" t="s">
        <v>393</v>
      </c>
      <c r="B314">
        <v>7007063550</v>
      </c>
      <c r="C314" t="s">
        <v>794</v>
      </c>
    </row>
    <row r="315" spans="1:3" x14ac:dyDescent="0.25">
      <c r="A315" t="s">
        <v>393</v>
      </c>
      <c r="B315">
        <v>4609234655</v>
      </c>
      <c r="C315" t="s">
        <v>795</v>
      </c>
    </row>
    <row r="316" spans="1:3" x14ac:dyDescent="0.25">
      <c r="A316" t="s">
        <v>393</v>
      </c>
      <c r="B316">
        <v>8408064015</v>
      </c>
      <c r="C316" t="s">
        <v>796</v>
      </c>
    </row>
    <row r="317" spans="1:3" x14ac:dyDescent="0.25">
      <c r="A317" t="s">
        <v>393</v>
      </c>
      <c r="B317">
        <v>8906180016</v>
      </c>
      <c r="C317" t="s">
        <v>797</v>
      </c>
    </row>
    <row r="318" spans="1:3" x14ac:dyDescent="0.25">
      <c r="A318" t="s">
        <v>393</v>
      </c>
      <c r="B318">
        <v>8707040013</v>
      </c>
      <c r="C318" t="s">
        <v>798</v>
      </c>
    </row>
    <row r="319" spans="1:3" x14ac:dyDescent="0.25">
      <c r="A319" t="s">
        <v>393</v>
      </c>
      <c r="B319">
        <v>3912171158</v>
      </c>
      <c r="C319" t="s">
        <v>799</v>
      </c>
    </row>
    <row r="320" spans="1:3" x14ac:dyDescent="0.25">
      <c r="A320" t="s">
        <v>393</v>
      </c>
      <c r="B320">
        <v>4401110509</v>
      </c>
      <c r="C320" t="s">
        <v>800</v>
      </c>
    </row>
    <row r="321" spans="1:3" x14ac:dyDescent="0.25">
      <c r="A321" t="s">
        <v>393</v>
      </c>
      <c r="B321">
        <v>8505204985</v>
      </c>
      <c r="C321" t="s">
        <v>801</v>
      </c>
    </row>
    <row r="322" spans="1:3" x14ac:dyDescent="0.25">
      <c r="A322" t="s">
        <v>393</v>
      </c>
      <c r="B322">
        <v>9106062319</v>
      </c>
      <c r="C322" t="s">
        <v>802</v>
      </c>
    </row>
    <row r="323" spans="1:3" x14ac:dyDescent="0.25">
      <c r="A323" t="s">
        <v>393</v>
      </c>
      <c r="B323">
        <v>4702205073</v>
      </c>
      <c r="C323" t="s">
        <v>803</v>
      </c>
    </row>
    <row r="324" spans="1:3" x14ac:dyDescent="0.25">
      <c r="A324" t="s">
        <v>393</v>
      </c>
      <c r="B324">
        <v>8712075731</v>
      </c>
      <c r="C324" t="s">
        <v>804</v>
      </c>
    </row>
    <row r="325" spans="1:3" x14ac:dyDescent="0.25">
      <c r="A325" t="s">
        <v>393</v>
      </c>
      <c r="B325">
        <v>9107062714</v>
      </c>
      <c r="C325" t="s">
        <v>805</v>
      </c>
    </row>
    <row r="326" spans="1:3" x14ac:dyDescent="0.25">
      <c r="A326" t="s">
        <v>393</v>
      </c>
      <c r="B326">
        <v>7508200677</v>
      </c>
      <c r="C326" t="s">
        <v>806</v>
      </c>
    </row>
    <row r="327" spans="1:3" x14ac:dyDescent="0.25">
      <c r="A327" t="s">
        <v>393</v>
      </c>
      <c r="B327">
        <v>8903787433</v>
      </c>
      <c r="C327" t="s">
        <v>807</v>
      </c>
    </row>
    <row r="328" spans="1:3" x14ac:dyDescent="0.25">
      <c r="A328" t="s">
        <v>393</v>
      </c>
      <c r="B328">
        <v>8211010791</v>
      </c>
      <c r="C328" t="s">
        <v>808</v>
      </c>
    </row>
    <row r="329" spans="1:3" x14ac:dyDescent="0.25">
      <c r="A329" t="s">
        <v>393</v>
      </c>
      <c r="B329">
        <v>8804100041</v>
      </c>
      <c r="C329" t="s">
        <v>809</v>
      </c>
    </row>
    <row r="330" spans="1:3" x14ac:dyDescent="0.25">
      <c r="A330" t="s">
        <v>393</v>
      </c>
      <c r="B330">
        <v>6901280294</v>
      </c>
      <c r="C330" t="s">
        <v>810</v>
      </c>
    </row>
    <row r="331" spans="1:3" x14ac:dyDescent="0.25">
      <c r="A331" t="s">
        <v>393</v>
      </c>
      <c r="B331">
        <v>6608202401</v>
      </c>
      <c r="C331" t="s">
        <v>811</v>
      </c>
    </row>
    <row r="332" spans="1:3" x14ac:dyDescent="0.25">
      <c r="A332" t="s">
        <v>393</v>
      </c>
      <c r="B332">
        <v>8705017443</v>
      </c>
      <c r="C332" t="s">
        <v>812</v>
      </c>
    </row>
    <row r="333" spans="1:3" x14ac:dyDescent="0.25">
      <c r="A333" t="s">
        <v>393</v>
      </c>
      <c r="B333">
        <v>8106270377</v>
      </c>
      <c r="C333" t="s">
        <v>813</v>
      </c>
    </row>
    <row r="334" spans="1:3" x14ac:dyDescent="0.25">
      <c r="A334" t="s">
        <v>393</v>
      </c>
      <c r="B334">
        <v>8409125583</v>
      </c>
      <c r="C334" t="s">
        <v>814</v>
      </c>
    </row>
    <row r="335" spans="1:3" x14ac:dyDescent="0.25">
      <c r="A335" t="s">
        <v>393</v>
      </c>
      <c r="B335">
        <v>8812220112</v>
      </c>
      <c r="C335" t="s">
        <v>815</v>
      </c>
    </row>
    <row r="336" spans="1:3" x14ac:dyDescent="0.25">
      <c r="A336" t="s">
        <v>393</v>
      </c>
      <c r="B336">
        <v>8409236224</v>
      </c>
      <c r="C336" t="s">
        <v>816</v>
      </c>
    </row>
    <row r="337" spans="1:3" x14ac:dyDescent="0.25">
      <c r="A337" t="s">
        <v>393</v>
      </c>
      <c r="B337">
        <v>7012663204</v>
      </c>
      <c r="C337" t="s">
        <v>817</v>
      </c>
    </row>
    <row r="338" spans="1:3" x14ac:dyDescent="0.25">
      <c r="A338" t="s">
        <v>393</v>
      </c>
      <c r="B338">
        <v>8604180367</v>
      </c>
      <c r="C338" t="s">
        <v>818</v>
      </c>
    </row>
    <row r="339" spans="1:3" x14ac:dyDescent="0.25">
      <c r="A339" t="s">
        <v>393</v>
      </c>
      <c r="B339">
        <v>6305644756</v>
      </c>
      <c r="C339" t="s">
        <v>819</v>
      </c>
    </row>
    <row r="340" spans="1:3" x14ac:dyDescent="0.25">
      <c r="A340" t="s">
        <v>393</v>
      </c>
      <c r="B340">
        <v>8605080608</v>
      </c>
      <c r="C340" t="s">
        <v>820</v>
      </c>
    </row>
    <row r="341" spans="1:3" x14ac:dyDescent="0.25">
      <c r="A341" t="s">
        <v>393</v>
      </c>
      <c r="B341">
        <v>5112842637</v>
      </c>
      <c r="C341" t="s">
        <v>821</v>
      </c>
    </row>
    <row r="342" spans="1:3" x14ac:dyDescent="0.25">
      <c r="A342" t="s">
        <v>393</v>
      </c>
      <c r="B342">
        <v>3406303309</v>
      </c>
      <c r="C342" t="s">
        <v>822</v>
      </c>
    </row>
    <row r="343" spans="1:3" x14ac:dyDescent="0.25">
      <c r="A343" t="s">
        <v>393</v>
      </c>
      <c r="B343">
        <v>9403207021</v>
      </c>
      <c r="C343" t="s">
        <v>823</v>
      </c>
    </row>
    <row r="344" spans="1:3" x14ac:dyDescent="0.25">
      <c r="A344" t="s">
        <v>393</v>
      </c>
      <c r="B344">
        <v>4906220035</v>
      </c>
      <c r="C344" t="s">
        <v>824</v>
      </c>
    </row>
    <row r="345" spans="1:3" x14ac:dyDescent="0.25">
      <c r="A345" t="s">
        <v>393</v>
      </c>
      <c r="B345">
        <v>8102272039</v>
      </c>
      <c r="C345" t="s">
        <v>825</v>
      </c>
    </row>
    <row r="346" spans="1:3" x14ac:dyDescent="0.25">
      <c r="A346" t="s">
        <v>393</v>
      </c>
      <c r="B346">
        <v>8109117617</v>
      </c>
      <c r="C346" t="s">
        <v>826</v>
      </c>
    </row>
    <row r="347" spans="1:3" x14ac:dyDescent="0.25">
      <c r="A347" t="s">
        <v>393</v>
      </c>
      <c r="B347">
        <v>2468804295</v>
      </c>
      <c r="C347" t="s">
        <v>827</v>
      </c>
    </row>
    <row r="348" spans="1:3" x14ac:dyDescent="0.25">
      <c r="A348" t="s">
        <v>393</v>
      </c>
      <c r="B348">
        <v>3209190515</v>
      </c>
      <c r="C348" t="s">
        <v>828</v>
      </c>
    </row>
    <row r="349" spans="1:3" x14ac:dyDescent="0.25">
      <c r="A349" t="s">
        <v>393</v>
      </c>
      <c r="B349">
        <v>8905120534</v>
      </c>
      <c r="C349" t="s">
        <v>829</v>
      </c>
    </row>
    <row r="350" spans="1:3" x14ac:dyDescent="0.25">
      <c r="A350" t="s">
        <v>393</v>
      </c>
      <c r="B350">
        <v>8101024662</v>
      </c>
      <c r="C350" t="s">
        <v>830</v>
      </c>
    </row>
    <row r="351" spans="1:3" x14ac:dyDescent="0.25">
      <c r="A351" t="s">
        <v>393</v>
      </c>
      <c r="B351">
        <v>1168404299</v>
      </c>
      <c r="C351" t="s">
        <v>831</v>
      </c>
    </row>
    <row r="352" spans="1:3" x14ac:dyDescent="0.25">
      <c r="A352" t="s">
        <v>393</v>
      </c>
      <c r="B352">
        <v>6888205041</v>
      </c>
      <c r="C352" t="s">
        <v>832</v>
      </c>
    </row>
    <row r="353" spans="1:3" x14ac:dyDescent="0.25">
      <c r="A353" t="s">
        <v>393</v>
      </c>
      <c r="B353">
        <v>8711093180</v>
      </c>
      <c r="C353" t="s">
        <v>833</v>
      </c>
    </row>
    <row r="354" spans="1:3" x14ac:dyDescent="0.25">
      <c r="A354" t="s">
        <v>393</v>
      </c>
      <c r="B354">
        <v>5358702024</v>
      </c>
      <c r="C354" t="s">
        <v>834</v>
      </c>
    </row>
    <row r="355" spans="1:3" x14ac:dyDescent="0.25">
      <c r="A355" t="s">
        <v>393</v>
      </c>
      <c r="B355">
        <v>8211039055</v>
      </c>
      <c r="C355" t="s">
        <v>835</v>
      </c>
    </row>
    <row r="356" spans="1:3" x14ac:dyDescent="0.25">
      <c r="A356" t="s">
        <v>393</v>
      </c>
      <c r="B356">
        <v>7311277656</v>
      </c>
      <c r="C356" t="s">
        <v>836</v>
      </c>
    </row>
    <row r="357" spans="1:3" x14ac:dyDescent="0.25">
      <c r="A357" t="s">
        <v>393</v>
      </c>
      <c r="B357">
        <v>8609010478</v>
      </c>
      <c r="C357" t="s">
        <v>837</v>
      </c>
    </row>
    <row r="358" spans="1:3" x14ac:dyDescent="0.25">
      <c r="A358" t="s">
        <v>393</v>
      </c>
      <c r="B358">
        <v>7301015934</v>
      </c>
      <c r="C358" t="s">
        <v>838</v>
      </c>
    </row>
    <row r="359" spans="1:3" x14ac:dyDescent="0.25">
      <c r="A359" t="s">
        <v>393</v>
      </c>
      <c r="B359">
        <v>7501033661</v>
      </c>
      <c r="C359" t="s">
        <v>839</v>
      </c>
    </row>
    <row r="360" spans="1:3" x14ac:dyDescent="0.25">
      <c r="A360" t="s">
        <v>393</v>
      </c>
      <c r="B360">
        <v>9105271499</v>
      </c>
      <c r="C360" t="s">
        <v>840</v>
      </c>
    </row>
    <row r="361" spans="1:3" x14ac:dyDescent="0.25">
      <c r="A361" t="s">
        <v>393</v>
      </c>
      <c r="B361">
        <v>9009054561</v>
      </c>
      <c r="C361" t="s">
        <v>841</v>
      </c>
    </row>
    <row r="362" spans="1:3" x14ac:dyDescent="0.25">
      <c r="A362" t="s">
        <v>393</v>
      </c>
      <c r="B362">
        <v>9306028334</v>
      </c>
      <c r="C362" t="s">
        <v>842</v>
      </c>
    </row>
    <row r="363" spans="1:3" x14ac:dyDescent="0.25">
      <c r="A363" t="s">
        <v>393</v>
      </c>
      <c r="B363">
        <v>7909200201</v>
      </c>
      <c r="C363" t="s">
        <v>843</v>
      </c>
    </row>
    <row r="364" spans="1:3" x14ac:dyDescent="0.25">
      <c r="A364" t="s">
        <v>393</v>
      </c>
      <c r="B364">
        <v>4207266992</v>
      </c>
      <c r="C364" t="s">
        <v>844</v>
      </c>
    </row>
    <row r="365" spans="1:3" x14ac:dyDescent="0.25">
      <c r="A365" t="s">
        <v>393</v>
      </c>
      <c r="B365">
        <v>6958106111</v>
      </c>
      <c r="C365" t="s">
        <v>845</v>
      </c>
    </row>
    <row r="366" spans="1:3" x14ac:dyDescent="0.25">
      <c r="A366" t="s">
        <v>393</v>
      </c>
      <c r="B366">
        <v>8503167440</v>
      </c>
      <c r="C366" t="s">
        <v>846</v>
      </c>
    </row>
    <row r="367" spans="1:3" x14ac:dyDescent="0.25">
      <c r="A367" t="s">
        <v>393</v>
      </c>
      <c r="B367">
        <v>8810287204</v>
      </c>
      <c r="C367" t="s">
        <v>847</v>
      </c>
    </row>
    <row r="368" spans="1:3" x14ac:dyDescent="0.25">
      <c r="A368" t="s">
        <v>393</v>
      </c>
      <c r="B368">
        <v>5704071355</v>
      </c>
      <c r="C368" t="s">
        <v>848</v>
      </c>
    </row>
    <row r="369" spans="1:3" x14ac:dyDescent="0.25">
      <c r="A369" t="s">
        <v>393</v>
      </c>
      <c r="B369">
        <v>5004777859</v>
      </c>
      <c r="C369" t="s">
        <v>849</v>
      </c>
    </row>
    <row r="370" spans="1:3" x14ac:dyDescent="0.25">
      <c r="A370" t="s">
        <v>393</v>
      </c>
      <c r="B370">
        <v>8411059051</v>
      </c>
      <c r="C370" t="s">
        <v>850</v>
      </c>
    </row>
    <row r="371" spans="1:3" x14ac:dyDescent="0.25">
      <c r="A371" t="s">
        <v>393</v>
      </c>
      <c r="B371">
        <v>4328802170</v>
      </c>
      <c r="C371" t="s">
        <v>851</v>
      </c>
    </row>
    <row r="372" spans="1:3" x14ac:dyDescent="0.25">
      <c r="A372" t="s">
        <v>393</v>
      </c>
      <c r="B372">
        <v>8602170188</v>
      </c>
      <c r="C372" t="s">
        <v>852</v>
      </c>
    </row>
    <row r="373" spans="1:3" x14ac:dyDescent="0.25">
      <c r="A373" t="s">
        <v>393</v>
      </c>
      <c r="B373">
        <v>4706020304</v>
      </c>
      <c r="C373" t="s">
        <v>853</v>
      </c>
    </row>
    <row r="374" spans="1:3" x14ac:dyDescent="0.25">
      <c r="A374" t="s">
        <v>393</v>
      </c>
      <c r="B374">
        <v>9002142447</v>
      </c>
      <c r="C374" t="s">
        <v>854</v>
      </c>
    </row>
    <row r="375" spans="1:3" x14ac:dyDescent="0.25">
      <c r="A375" t="s">
        <v>393</v>
      </c>
      <c r="B375">
        <v>4701300313</v>
      </c>
      <c r="C375" t="s">
        <v>855</v>
      </c>
    </row>
    <row r="376" spans="1:3" x14ac:dyDescent="0.25">
      <c r="A376" t="s">
        <v>393</v>
      </c>
      <c r="B376">
        <v>4005256849</v>
      </c>
      <c r="C376" t="s">
        <v>856</v>
      </c>
    </row>
    <row r="377" spans="1:3" x14ac:dyDescent="0.25">
      <c r="A377" t="s">
        <v>393</v>
      </c>
      <c r="B377">
        <v>8007150181</v>
      </c>
      <c r="C377" t="s">
        <v>857</v>
      </c>
    </row>
    <row r="378" spans="1:3" x14ac:dyDescent="0.25">
      <c r="A378" t="s">
        <v>393</v>
      </c>
      <c r="B378">
        <v>4307261083</v>
      </c>
      <c r="C378" t="s">
        <v>858</v>
      </c>
    </row>
    <row r="379" spans="1:3" x14ac:dyDescent="0.25">
      <c r="A379" t="s">
        <v>393</v>
      </c>
      <c r="B379">
        <v>7901314034</v>
      </c>
      <c r="C379" t="s">
        <v>859</v>
      </c>
    </row>
    <row r="380" spans="1:3" x14ac:dyDescent="0.25">
      <c r="A380" t="s">
        <v>393</v>
      </c>
      <c r="B380">
        <v>9402147939</v>
      </c>
      <c r="C380" t="s">
        <v>860</v>
      </c>
    </row>
    <row r="381" spans="1:3" x14ac:dyDescent="0.25">
      <c r="A381" t="s">
        <v>393</v>
      </c>
      <c r="B381">
        <v>5308290054</v>
      </c>
      <c r="C381" t="s">
        <v>861</v>
      </c>
    </row>
    <row r="382" spans="1:3" x14ac:dyDescent="0.25">
      <c r="A382" t="s">
        <v>393</v>
      </c>
      <c r="B382">
        <v>8708175115</v>
      </c>
      <c r="C382" t="s">
        <v>862</v>
      </c>
    </row>
    <row r="383" spans="1:3" x14ac:dyDescent="0.25">
      <c r="A383" t="s">
        <v>393</v>
      </c>
      <c r="B383">
        <v>5605090215</v>
      </c>
      <c r="C383" t="s">
        <v>863</v>
      </c>
    </row>
    <row r="384" spans="1:3" x14ac:dyDescent="0.25">
      <c r="A384" t="s">
        <v>393</v>
      </c>
      <c r="B384">
        <v>9009100414</v>
      </c>
      <c r="C384" t="s">
        <v>864</v>
      </c>
    </row>
    <row r="385" spans="1:3" x14ac:dyDescent="0.25">
      <c r="A385" t="s">
        <v>393</v>
      </c>
      <c r="B385">
        <v>6907297961</v>
      </c>
      <c r="C385" t="s">
        <v>865</v>
      </c>
    </row>
    <row r="386" spans="1:3" x14ac:dyDescent="0.25">
      <c r="A386" t="s">
        <v>393</v>
      </c>
      <c r="B386">
        <v>8805111492</v>
      </c>
      <c r="C386" t="s">
        <v>866</v>
      </c>
    </row>
    <row r="387" spans="1:3" x14ac:dyDescent="0.25">
      <c r="A387" t="s">
        <v>393</v>
      </c>
      <c r="B387">
        <v>8705171257</v>
      </c>
      <c r="C387" t="s">
        <v>867</v>
      </c>
    </row>
    <row r="388" spans="1:3" x14ac:dyDescent="0.25">
      <c r="A388" t="s">
        <v>393</v>
      </c>
      <c r="B388">
        <v>1178907257</v>
      </c>
      <c r="C388" t="s">
        <v>868</v>
      </c>
    </row>
    <row r="389" spans="1:3" x14ac:dyDescent="0.25">
      <c r="A389" t="s">
        <v>393</v>
      </c>
      <c r="B389">
        <v>4507631416</v>
      </c>
      <c r="C389" t="s">
        <v>869</v>
      </c>
    </row>
    <row r="390" spans="1:3" x14ac:dyDescent="0.25">
      <c r="A390" t="s">
        <v>393</v>
      </c>
      <c r="B390">
        <v>5410873037</v>
      </c>
      <c r="C390" t="s">
        <v>870</v>
      </c>
    </row>
    <row r="391" spans="1:3" x14ac:dyDescent="0.25">
      <c r="A391" t="s">
        <v>393</v>
      </c>
      <c r="B391">
        <v>7601012557</v>
      </c>
      <c r="C391" t="s">
        <v>871</v>
      </c>
    </row>
    <row r="392" spans="1:3" x14ac:dyDescent="0.25">
      <c r="A392" t="s">
        <v>393</v>
      </c>
      <c r="B392">
        <v>7011100497</v>
      </c>
      <c r="C392" t="s">
        <v>872</v>
      </c>
    </row>
    <row r="393" spans="1:3" x14ac:dyDescent="0.25">
      <c r="A393" t="s">
        <v>393</v>
      </c>
      <c r="B393">
        <v>7007676435</v>
      </c>
      <c r="C393" t="s">
        <v>873</v>
      </c>
    </row>
    <row r="394" spans="1:3" x14ac:dyDescent="0.25">
      <c r="A394" t="s">
        <v>393</v>
      </c>
      <c r="B394">
        <v>9011125896</v>
      </c>
      <c r="C394" t="s">
        <v>874</v>
      </c>
    </row>
    <row r="395" spans="1:3" x14ac:dyDescent="0.25">
      <c r="A395" t="s">
        <v>393</v>
      </c>
      <c r="B395">
        <v>9410080866</v>
      </c>
      <c r="C395" t="s">
        <v>875</v>
      </c>
    </row>
    <row r="396" spans="1:3" x14ac:dyDescent="0.25">
      <c r="A396" t="s">
        <v>393</v>
      </c>
      <c r="B396">
        <v>4705041673</v>
      </c>
      <c r="C396" t="s">
        <v>876</v>
      </c>
    </row>
    <row r="397" spans="1:3" x14ac:dyDescent="0.25">
      <c r="A397" t="s">
        <v>393</v>
      </c>
      <c r="B397">
        <v>9305226632</v>
      </c>
      <c r="C397" t="s">
        <v>877</v>
      </c>
    </row>
    <row r="398" spans="1:3" x14ac:dyDescent="0.25">
      <c r="A398" t="s">
        <v>393</v>
      </c>
      <c r="B398">
        <v>6404241793</v>
      </c>
      <c r="C398" t="s">
        <v>878</v>
      </c>
    </row>
    <row r="399" spans="1:3" x14ac:dyDescent="0.25">
      <c r="A399" t="s">
        <v>393</v>
      </c>
      <c r="B399">
        <v>8501030541</v>
      </c>
      <c r="C399" t="s">
        <v>879</v>
      </c>
    </row>
    <row r="400" spans="1:3" x14ac:dyDescent="0.25">
      <c r="A400" t="s">
        <v>393</v>
      </c>
      <c r="B400">
        <v>8309060096</v>
      </c>
      <c r="C400" t="s">
        <v>880</v>
      </c>
    </row>
    <row r="401" spans="1:3" x14ac:dyDescent="0.25">
      <c r="A401" t="s">
        <v>393</v>
      </c>
      <c r="B401">
        <v>1488202092</v>
      </c>
      <c r="C401" t="s">
        <v>881</v>
      </c>
    </row>
    <row r="402" spans="1:3" x14ac:dyDescent="0.25">
      <c r="A402" t="s">
        <v>393</v>
      </c>
      <c r="B402">
        <v>8209190761</v>
      </c>
      <c r="C402" t="s">
        <v>882</v>
      </c>
    </row>
    <row r="403" spans="1:3" x14ac:dyDescent="0.25">
      <c r="A403" t="s">
        <v>393</v>
      </c>
      <c r="B403">
        <v>9002224708</v>
      </c>
      <c r="C403" t="s">
        <v>883</v>
      </c>
    </row>
    <row r="404" spans="1:3" x14ac:dyDescent="0.25">
      <c r="A404" t="s">
        <v>393</v>
      </c>
      <c r="B404">
        <v>4809081310</v>
      </c>
      <c r="C404" t="s">
        <v>884</v>
      </c>
    </row>
    <row r="405" spans="1:3" x14ac:dyDescent="0.25">
      <c r="A405" t="s">
        <v>393</v>
      </c>
      <c r="B405">
        <v>8109166762</v>
      </c>
      <c r="C405" t="s">
        <v>885</v>
      </c>
    </row>
    <row r="406" spans="1:3" x14ac:dyDescent="0.25">
      <c r="A406" t="s">
        <v>393</v>
      </c>
      <c r="B406">
        <v>9112093274</v>
      </c>
      <c r="C406" t="s">
        <v>886</v>
      </c>
    </row>
    <row r="407" spans="1:3" x14ac:dyDescent="0.25">
      <c r="A407" t="s">
        <v>393</v>
      </c>
      <c r="B407">
        <v>7305060548</v>
      </c>
      <c r="C407" t="s">
        <v>887</v>
      </c>
    </row>
    <row r="408" spans="1:3" x14ac:dyDescent="0.25">
      <c r="A408" t="s">
        <v>393</v>
      </c>
      <c r="B408">
        <v>8202130178</v>
      </c>
      <c r="C408" t="s">
        <v>888</v>
      </c>
    </row>
    <row r="409" spans="1:3" x14ac:dyDescent="0.25">
      <c r="A409" t="s">
        <v>393</v>
      </c>
      <c r="B409">
        <v>7711156930</v>
      </c>
      <c r="C409" t="s">
        <v>889</v>
      </c>
    </row>
    <row r="410" spans="1:3" x14ac:dyDescent="0.25">
      <c r="A410" t="s">
        <v>393</v>
      </c>
      <c r="B410">
        <v>6605101275</v>
      </c>
      <c r="C410" t="s">
        <v>890</v>
      </c>
    </row>
    <row r="411" spans="1:3" x14ac:dyDescent="0.25">
      <c r="A411" t="s">
        <v>393</v>
      </c>
      <c r="B411">
        <v>4302028511</v>
      </c>
      <c r="C411" t="s">
        <v>891</v>
      </c>
    </row>
    <row r="412" spans="1:3" x14ac:dyDescent="0.25">
      <c r="A412" t="s">
        <v>393</v>
      </c>
      <c r="B412">
        <v>8901155740</v>
      </c>
      <c r="C412" t="s">
        <v>892</v>
      </c>
    </row>
    <row r="413" spans="1:3" x14ac:dyDescent="0.25">
      <c r="A413" t="s">
        <v>393</v>
      </c>
      <c r="B413">
        <v>4404188296</v>
      </c>
      <c r="C413" t="s">
        <v>893</v>
      </c>
    </row>
    <row r="414" spans="1:3" x14ac:dyDescent="0.25">
      <c r="A414" t="s">
        <v>393</v>
      </c>
      <c r="B414">
        <v>8908034856</v>
      </c>
      <c r="C414" t="s">
        <v>894</v>
      </c>
    </row>
    <row r="415" spans="1:3" x14ac:dyDescent="0.25">
      <c r="A415" t="s">
        <v>393</v>
      </c>
      <c r="B415">
        <v>7601100105</v>
      </c>
      <c r="C415" t="s">
        <v>895</v>
      </c>
    </row>
    <row r="416" spans="1:3" x14ac:dyDescent="0.25">
      <c r="A416" t="s">
        <v>393</v>
      </c>
      <c r="B416">
        <v>7209308050</v>
      </c>
      <c r="C416" t="s">
        <v>896</v>
      </c>
    </row>
    <row r="417" spans="1:3" x14ac:dyDescent="0.25">
      <c r="A417" t="s">
        <v>393</v>
      </c>
      <c r="B417">
        <v>9978109149</v>
      </c>
      <c r="C417" t="s">
        <v>897</v>
      </c>
    </row>
    <row r="418" spans="1:3" x14ac:dyDescent="0.25">
      <c r="A418" t="s">
        <v>393</v>
      </c>
      <c r="B418">
        <v>8505027758</v>
      </c>
      <c r="C418" t="s">
        <v>898</v>
      </c>
    </row>
    <row r="419" spans="1:3" x14ac:dyDescent="0.25">
      <c r="A419" t="s">
        <v>393</v>
      </c>
      <c r="B419">
        <v>7309903081</v>
      </c>
      <c r="C419" t="s">
        <v>899</v>
      </c>
    </row>
    <row r="420" spans="1:3" x14ac:dyDescent="0.25">
      <c r="A420" t="s">
        <v>393</v>
      </c>
      <c r="B420">
        <v>7878506174</v>
      </c>
      <c r="C420" t="s">
        <v>900</v>
      </c>
    </row>
    <row r="421" spans="1:3" x14ac:dyDescent="0.25">
      <c r="A421" t="s">
        <v>393</v>
      </c>
      <c r="B421">
        <v>8101231002</v>
      </c>
      <c r="C421" t="s">
        <v>901</v>
      </c>
    </row>
    <row r="422" spans="1:3" x14ac:dyDescent="0.25">
      <c r="A422" t="s">
        <v>393</v>
      </c>
      <c r="B422">
        <v>1078404199</v>
      </c>
      <c r="C422" t="s">
        <v>902</v>
      </c>
    </row>
    <row r="423" spans="1:3" x14ac:dyDescent="0.25">
      <c r="A423" t="s">
        <v>393</v>
      </c>
      <c r="B423">
        <v>9307115981</v>
      </c>
      <c r="C423" t="s">
        <v>903</v>
      </c>
    </row>
    <row r="424" spans="1:3" x14ac:dyDescent="0.25">
      <c r="A424" t="s">
        <v>393</v>
      </c>
      <c r="B424">
        <v>9002022573</v>
      </c>
      <c r="C424" t="s">
        <v>904</v>
      </c>
    </row>
    <row r="425" spans="1:3" x14ac:dyDescent="0.25">
      <c r="A425" t="s">
        <v>393</v>
      </c>
      <c r="B425">
        <v>8806170505</v>
      </c>
      <c r="C425" t="s">
        <v>905</v>
      </c>
    </row>
    <row r="426" spans="1:3" x14ac:dyDescent="0.25">
      <c r="A426" t="s">
        <v>393</v>
      </c>
      <c r="B426">
        <v>7058104253</v>
      </c>
      <c r="C426" t="s">
        <v>906</v>
      </c>
    </row>
    <row r="427" spans="1:3" x14ac:dyDescent="0.25">
      <c r="A427" t="s">
        <v>393</v>
      </c>
      <c r="B427">
        <v>6510212928</v>
      </c>
      <c r="C427" t="s">
        <v>907</v>
      </c>
    </row>
    <row r="428" spans="1:3" x14ac:dyDescent="0.25">
      <c r="A428" t="s">
        <v>393</v>
      </c>
      <c r="B428">
        <v>8309240201</v>
      </c>
      <c r="C428" t="s">
        <v>908</v>
      </c>
    </row>
    <row r="429" spans="1:3" x14ac:dyDescent="0.25">
      <c r="A429" t="s">
        <v>393</v>
      </c>
      <c r="B429">
        <v>8504253538</v>
      </c>
      <c r="C429" t="s">
        <v>909</v>
      </c>
    </row>
    <row r="430" spans="1:3" x14ac:dyDescent="0.25">
      <c r="A430" t="s">
        <v>393</v>
      </c>
      <c r="B430">
        <v>8811055030</v>
      </c>
      <c r="C430" t="s">
        <v>910</v>
      </c>
    </row>
    <row r="431" spans="1:3" x14ac:dyDescent="0.25">
      <c r="A431" t="s">
        <v>393</v>
      </c>
      <c r="B431">
        <v>8901238355</v>
      </c>
      <c r="C431" t="s">
        <v>911</v>
      </c>
    </row>
    <row r="432" spans="1:3" x14ac:dyDescent="0.25">
      <c r="A432" t="s">
        <v>393</v>
      </c>
      <c r="B432">
        <v>1328207061</v>
      </c>
      <c r="C432" t="s">
        <v>912</v>
      </c>
    </row>
    <row r="433" spans="1:3" x14ac:dyDescent="0.25">
      <c r="A433" t="s">
        <v>393</v>
      </c>
      <c r="B433">
        <v>4405156755</v>
      </c>
      <c r="C433" t="s">
        <v>913</v>
      </c>
    </row>
    <row r="434" spans="1:3" x14ac:dyDescent="0.25">
      <c r="A434" t="s">
        <v>393</v>
      </c>
      <c r="B434">
        <v>9210120193</v>
      </c>
      <c r="C434" t="s">
        <v>914</v>
      </c>
    </row>
    <row r="435" spans="1:3" x14ac:dyDescent="0.25">
      <c r="A435" t="s">
        <v>393</v>
      </c>
      <c r="B435">
        <v>6708098600</v>
      </c>
      <c r="C435" t="s">
        <v>915</v>
      </c>
    </row>
    <row r="436" spans="1:3" x14ac:dyDescent="0.25">
      <c r="A436" t="s">
        <v>393</v>
      </c>
      <c r="B436">
        <v>9206110992</v>
      </c>
      <c r="C436" t="s">
        <v>916</v>
      </c>
    </row>
    <row r="437" spans="1:3" x14ac:dyDescent="0.25">
      <c r="A437" t="s">
        <v>393</v>
      </c>
      <c r="B437">
        <v>6805202014</v>
      </c>
      <c r="C437" t="s">
        <v>917</v>
      </c>
    </row>
    <row r="438" spans="1:3" x14ac:dyDescent="0.25">
      <c r="A438" t="s">
        <v>393</v>
      </c>
      <c r="B438">
        <v>6412081058</v>
      </c>
      <c r="C438" t="s">
        <v>918</v>
      </c>
    </row>
    <row r="439" spans="1:3" x14ac:dyDescent="0.25">
      <c r="A439" t="s">
        <v>393</v>
      </c>
      <c r="B439">
        <v>9210181625</v>
      </c>
      <c r="C439" t="s">
        <v>919</v>
      </c>
    </row>
    <row r="440" spans="1:3" x14ac:dyDescent="0.25">
      <c r="A440" t="s">
        <v>393</v>
      </c>
      <c r="B440">
        <v>8909254081</v>
      </c>
      <c r="C440" t="s">
        <v>920</v>
      </c>
    </row>
    <row r="441" spans="1:3" x14ac:dyDescent="0.25">
      <c r="A441" t="s">
        <v>393</v>
      </c>
      <c r="B441">
        <v>7801137113</v>
      </c>
      <c r="C441" t="s">
        <v>921</v>
      </c>
    </row>
    <row r="442" spans="1:3" x14ac:dyDescent="0.25">
      <c r="A442" t="s">
        <v>393</v>
      </c>
      <c r="B442">
        <v>8304130332</v>
      </c>
      <c r="C442" t="s">
        <v>922</v>
      </c>
    </row>
    <row r="443" spans="1:3" x14ac:dyDescent="0.25">
      <c r="A443" t="s">
        <v>393</v>
      </c>
      <c r="B443">
        <v>9007252209</v>
      </c>
      <c r="C443" t="s">
        <v>923</v>
      </c>
    </row>
    <row r="444" spans="1:3" x14ac:dyDescent="0.25">
      <c r="A444" t="s">
        <v>393</v>
      </c>
      <c r="B444">
        <v>6305717099</v>
      </c>
      <c r="C444" t="s">
        <v>924</v>
      </c>
    </row>
    <row r="445" spans="1:3" x14ac:dyDescent="0.25">
      <c r="A445" t="s">
        <v>393</v>
      </c>
      <c r="B445">
        <v>4602268502</v>
      </c>
      <c r="C445" t="s">
        <v>925</v>
      </c>
    </row>
    <row r="446" spans="1:3" x14ac:dyDescent="0.25">
      <c r="A446" t="s">
        <v>393</v>
      </c>
      <c r="B446">
        <v>9012290210</v>
      </c>
      <c r="C446" t="s">
        <v>926</v>
      </c>
    </row>
    <row r="447" spans="1:3" x14ac:dyDescent="0.25">
      <c r="A447" t="s">
        <v>393</v>
      </c>
      <c r="B447">
        <v>9868405235</v>
      </c>
      <c r="C447" t="s">
        <v>927</v>
      </c>
    </row>
    <row r="448" spans="1:3" x14ac:dyDescent="0.25">
      <c r="A448" t="s">
        <v>393</v>
      </c>
      <c r="B448">
        <v>9410105333</v>
      </c>
      <c r="C448" t="s">
        <v>928</v>
      </c>
    </row>
    <row r="449" spans="1:3" x14ac:dyDescent="0.25">
      <c r="A449" t="s">
        <v>393</v>
      </c>
      <c r="B449">
        <v>5506040608</v>
      </c>
      <c r="C449" t="s">
        <v>929</v>
      </c>
    </row>
    <row r="450" spans="1:3" x14ac:dyDescent="0.25">
      <c r="A450" t="s">
        <v>393</v>
      </c>
      <c r="B450">
        <v>7807232561</v>
      </c>
      <c r="C450" t="s">
        <v>930</v>
      </c>
    </row>
    <row r="451" spans="1:3" x14ac:dyDescent="0.25">
      <c r="A451" t="s">
        <v>393</v>
      </c>
      <c r="B451">
        <v>6512722353</v>
      </c>
      <c r="C451" t="s">
        <v>931</v>
      </c>
    </row>
    <row r="452" spans="1:3" x14ac:dyDescent="0.25">
      <c r="A452" t="s">
        <v>393</v>
      </c>
      <c r="B452">
        <v>6504722353</v>
      </c>
      <c r="C452" t="s">
        <v>931</v>
      </c>
    </row>
    <row r="453" spans="1:3" x14ac:dyDescent="0.25">
      <c r="A453" t="s">
        <v>393</v>
      </c>
      <c r="B453">
        <v>9109242819</v>
      </c>
      <c r="C453" t="s">
        <v>932</v>
      </c>
    </row>
    <row r="454" spans="1:3" x14ac:dyDescent="0.25">
      <c r="A454" t="s">
        <v>393</v>
      </c>
      <c r="B454">
        <v>1278904188</v>
      </c>
      <c r="C454" t="s">
        <v>933</v>
      </c>
    </row>
    <row r="455" spans="1:3" x14ac:dyDescent="0.25">
      <c r="A455" t="s">
        <v>393</v>
      </c>
      <c r="B455">
        <v>9307215849</v>
      </c>
      <c r="C455" t="s">
        <v>934</v>
      </c>
    </row>
    <row r="456" spans="1:3" x14ac:dyDescent="0.25">
      <c r="A456" t="s">
        <v>393</v>
      </c>
      <c r="B456">
        <v>1968408029</v>
      </c>
      <c r="C456" t="s">
        <v>935</v>
      </c>
    </row>
    <row r="457" spans="1:3" x14ac:dyDescent="0.25">
      <c r="A457" t="s">
        <v>393</v>
      </c>
      <c r="B457">
        <v>2478708254</v>
      </c>
      <c r="C457" t="s">
        <v>936</v>
      </c>
    </row>
    <row r="458" spans="1:3" x14ac:dyDescent="0.25">
      <c r="A458" t="s">
        <v>393</v>
      </c>
      <c r="B458">
        <v>8207260236</v>
      </c>
      <c r="C458" t="s">
        <v>937</v>
      </c>
    </row>
    <row r="459" spans="1:3" x14ac:dyDescent="0.25">
      <c r="A459" t="s">
        <v>393</v>
      </c>
      <c r="B459">
        <v>8604301609</v>
      </c>
      <c r="C459" t="s">
        <v>938</v>
      </c>
    </row>
    <row r="460" spans="1:3" x14ac:dyDescent="0.25">
      <c r="A460" t="s">
        <v>393</v>
      </c>
      <c r="B460">
        <v>8609155232</v>
      </c>
      <c r="C460" t="s">
        <v>939</v>
      </c>
    </row>
    <row r="461" spans="1:3" x14ac:dyDescent="0.25">
      <c r="A461" t="s">
        <v>393</v>
      </c>
      <c r="B461">
        <v>9307102732</v>
      </c>
      <c r="C461" t="s">
        <v>940</v>
      </c>
    </row>
    <row r="462" spans="1:3" x14ac:dyDescent="0.25">
      <c r="A462" t="s">
        <v>393</v>
      </c>
      <c r="B462">
        <v>8904081455</v>
      </c>
      <c r="C462" t="s">
        <v>941</v>
      </c>
    </row>
    <row r="463" spans="1:3" x14ac:dyDescent="0.25">
      <c r="A463" t="s">
        <v>393</v>
      </c>
      <c r="B463">
        <v>8909070255</v>
      </c>
      <c r="C463" t="s">
        <v>942</v>
      </c>
    </row>
    <row r="464" spans="1:3" x14ac:dyDescent="0.25">
      <c r="A464" t="s">
        <v>393</v>
      </c>
      <c r="B464">
        <v>5607241006</v>
      </c>
      <c r="C464" t="s">
        <v>943</v>
      </c>
    </row>
    <row r="465" spans="1:3" x14ac:dyDescent="0.25">
      <c r="A465" t="s">
        <v>393</v>
      </c>
      <c r="B465">
        <v>8110307454</v>
      </c>
      <c r="C465" t="s">
        <v>944</v>
      </c>
    </row>
    <row r="466" spans="1:3" x14ac:dyDescent="0.25">
      <c r="A466" t="s">
        <v>393</v>
      </c>
      <c r="B466">
        <v>4803288002</v>
      </c>
      <c r="C466" t="s">
        <v>945</v>
      </c>
    </row>
    <row r="467" spans="1:3" x14ac:dyDescent="0.25">
      <c r="A467" t="s">
        <v>393</v>
      </c>
      <c r="B467">
        <v>3407146418</v>
      </c>
      <c r="C467" t="s">
        <v>946</v>
      </c>
    </row>
    <row r="468" spans="1:3" x14ac:dyDescent="0.25">
      <c r="A468" t="s">
        <v>393</v>
      </c>
      <c r="B468">
        <v>8303312535</v>
      </c>
      <c r="C468" t="s">
        <v>947</v>
      </c>
    </row>
    <row r="469" spans="1:3" x14ac:dyDescent="0.25">
      <c r="A469" t="s">
        <v>393</v>
      </c>
      <c r="B469">
        <v>8502042438</v>
      </c>
      <c r="C469" t="s">
        <v>948</v>
      </c>
    </row>
    <row r="470" spans="1:3" x14ac:dyDescent="0.25">
      <c r="A470" t="s">
        <v>393</v>
      </c>
      <c r="B470">
        <v>6002704127</v>
      </c>
      <c r="C470" t="s">
        <v>949</v>
      </c>
    </row>
    <row r="471" spans="1:3" x14ac:dyDescent="0.25">
      <c r="A471" t="s">
        <v>393</v>
      </c>
      <c r="B471">
        <v>8211170199</v>
      </c>
      <c r="C471" t="s">
        <v>950</v>
      </c>
    </row>
    <row r="472" spans="1:3" x14ac:dyDescent="0.25">
      <c r="A472" t="s">
        <v>393</v>
      </c>
      <c r="B472">
        <v>9898202149</v>
      </c>
      <c r="C472" t="s">
        <v>951</v>
      </c>
    </row>
    <row r="473" spans="1:3" x14ac:dyDescent="0.25">
      <c r="A473" t="s">
        <v>393</v>
      </c>
      <c r="B473">
        <v>9302147955</v>
      </c>
      <c r="C473" t="s">
        <v>952</v>
      </c>
    </row>
    <row r="474" spans="1:3" x14ac:dyDescent="0.25">
      <c r="A474" t="s">
        <v>393</v>
      </c>
      <c r="B474">
        <v>8203096576</v>
      </c>
      <c r="C474" t="s">
        <v>953</v>
      </c>
    </row>
    <row r="475" spans="1:3" x14ac:dyDescent="0.25">
      <c r="A475" t="s">
        <v>393</v>
      </c>
      <c r="B475">
        <v>9947507274</v>
      </c>
      <c r="C475" t="s">
        <v>954</v>
      </c>
    </row>
    <row r="476" spans="1:3" x14ac:dyDescent="0.25">
      <c r="A476" t="s">
        <v>393</v>
      </c>
      <c r="B476">
        <v>9306078958</v>
      </c>
      <c r="C476" t="s">
        <v>955</v>
      </c>
    </row>
    <row r="477" spans="1:3" x14ac:dyDescent="0.25">
      <c r="A477" t="s">
        <v>393</v>
      </c>
      <c r="B477">
        <v>8606241258</v>
      </c>
      <c r="C477" t="s">
        <v>956</v>
      </c>
    </row>
    <row r="478" spans="1:3" x14ac:dyDescent="0.25">
      <c r="A478" t="s">
        <v>393</v>
      </c>
      <c r="B478">
        <v>9001106765</v>
      </c>
      <c r="C478" t="s">
        <v>957</v>
      </c>
    </row>
    <row r="479" spans="1:3" x14ac:dyDescent="0.25">
      <c r="A479" t="s">
        <v>393</v>
      </c>
      <c r="B479">
        <v>8511045042</v>
      </c>
      <c r="C479" t="s">
        <v>958</v>
      </c>
    </row>
    <row r="480" spans="1:3" x14ac:dyDescent="0.25">
      <c r="A480" t="s">
        <v>393</v>
      </c>
      <c r="B480">
        <v>4004200061</v>
      </c>
      <c r="C480" t="s">
        <v>959</v>
      </c>
    </row>
    <row r="481" spans="1:3" x14ac:dyDescent="0.25">
      <c r="A481" t="s">
        <v>393</v>
      </c>
      <c r="B481">
        <v>7708299073</v>
      </c>
      <c r="C481" t="s">
        <v>960</v>
      </c>
    </row>
    <row r="482" spans="1:3" x14ac:dyDescent="0.25">
      <c r="A482" t="s">
        <v>393</v>
      </c>
      <c r="B482">
        <v>3307117733</v>
      </c>
      <c r="C482" t="s">
        <v>961</v>
      </c>
    </row>
    <row r="483" spans="1:3" x14ac:dyDescent="0.25">
      <c r="A483" t="s">
        <v>393</v>
      </c>
      <c r="B483">
        <v>9546402190</v>
      </c>
      <c r="C483" t="s">
        <v>962</v>
      </c>
    </row>
    <row r="484" spans="1:3" x14ac:dyDescent="0.25">
      <c r="A484" t="s">
        <v>393</v>
      </c>
      <c r="B484">
        <v>4803870593</v>
      </c>
      <c r="C484" t="s">
        <v>963</v>
      </c>
    </row>
    <row r="485" spans="1:3" x14ac:dyDescent="0.25">
      <c r="A485" t="s">
        <v>393</v>
      </c>
      <c r="B485">
        <v>9012247756</v>
      </c>
      <c r="C485" t="s">
        <v>964</v>
      </c>
    </row>
    <row r="486" spans="1:3" x14ac:dyDescent="0.25">
      <c r="A486" t="s">
        <v>393</v>
      </c>
      <c r="B486">
        <v>8604170301</v>
      </c>
      <c r="C486" t="s">
        <v>965</v>
      </c>
    </row>
    <row r="487" spans="1:3" x14ac:dyDescent="0.25">
      <c r="A487" t="s">
        <v>393</v>
      </c>
      <c r="B487">
        <v>4488708100</v>
      </c>
      <c r="C487" t="s">
        <v>966</v>
      </c>
    </row>
    <row r="488" spans="1:3" x14ac:dyDescent="0.25">
      <c r="A488" t="s">
        <v>393</v>
      </c>
      <c r="B488">
        <v>6408805338</v>
      </c>
      <c r="C488" t="s">
        <v>967</v>
      </c>
    </row>
    <row r="489" spans="1:3" x14ac:dyDescent="0.25">
      <c r="A489" t="s">
        <v>393</v>
      </c>
      <c r="B489">
        <v>9938409217</v>
      </c>
      <c r="C489" t="s">
        <v>968</v>
      </c>
    </row>
    <row r="490" spans="1:3" x14ac:dyDescent="0.25">
      <c r="A490" t="s">
        <v>393</v>
      </c>
      <c r="B490">
        <v>7828309273</v>
      </c>
      <c r="C490" t="s">
        <v>969</v>
      </c>
    </row>
    <row r="491" spans="1:3" x14ac:dyDescent="0.25">
      <c r="A491" t="s">
        <v>393</v>
      </c>
      <c r="B491">
        <v>8309277971</v>
      </c>
      <c r="C491" t="s">
        <v>969</v>
      </c>
    </row>
    <row r="492" spans="1:3" x14ac:dyDescent="0.25">
      <c r="A492" t="s">
        <v>393</v>
      </c>
      <c r="B492">
        <v>6009151751</v>
      </c>
      <c r="C492" t="s">
        <v>970</v>
      </c>
    </row>
    <row r="493" spans="1:3" x14ac:dyDescent="0.25">
      <c r="A493" t="s">
        <v>393</v>
      </c>
      <c r="B493">
        <v>9004050952</v>
      </c>
      <c r="C493" t="s">
        <v>971</v>
      </c>
    </row>
    <row r="494" spans="1:3" x14ac:dyDescent="0.25">
      <c r="A494" t="s">
        <v>393</v>
      </c>
      <c r="B494">
        <v>8508070052</v>
      </c>
      <c r="C494" t="s">
        <v>972</v>
      </c>
    </row>
    <row r="495" spans="1:3" x14ac:dyDescent="0.25">
      <c r="A495" t="s">
        <v>393</v>
      </c>
      <c r="B495">
        <v>7227606196</v>
      </c>
      <c r="C495" t="s">
        <v>973</v>
      </c>
    </row>
    <row r="496" spans="1:3" x14ac:dyDescent="0.25">
      <c r="A496" t="s">
        <v>393</v>
      </c>
      <c r="B496">
        <v>9928208165</v>
      </c>
      <c r="C496" t="s">
        <v>974</v>
      </c>
    </row>
    <row r="497" spans="1:3" x14ac:dyDescent="0.25">
      <c r="A497" t="s">
        <v>393</v>
      </c>
      <c r="B497">
        <v>8112021210</v>
      </c>
      <c r="C497" t="s">
        <v>975</v>
      </c>
    </row>
    <row r="498" spans="1:3" x14ac:dyDescent="0.25">
      <c r="A498" t="s">
        <v>393</v>
      </c>
      <c r="B498">
        <v>9403081491</v>
      </c>
      <c r="C498" t="s">
        <v>976</v>
      </c>
    </row>
    <row r="499" spans="1:3" x14ac:dyDescent="0.25">
      <c r="A499" t="s">
        <v>393</v>
      </c>
      <c r="B499">
        <v>8309211038</v>
      </c>
      <c r="C499" t="s">
        <v>977</v>
      </c>
    </row>
    <row r="500" spans="1:3" x14ac:dyDescent="0.25">
      <c r="A500" t="s">
        <v>393</v>
      </c>
      <c r="B500">
        <v>2802209557</v>
      </c>
      <c r="C500" t="s">
        <v>978</v>
      </c>
    </row>
    <row r="501" spans="1:3" x14ac:dyDescent="0.25">
      <c r="A501" t="s">
        <v>393</v>
      </c>
      <c r="B501">
        <v>8404072350</v>
      </c>
      <c r="C501" t="s">
        <v>979</v>
      </c>
    </row>
    <row r="502" spans="1:3" x14ac:dyDescent="0.25">
      <c r="A502" t="s">
        <v>393</v>
      </c>
      <c r="B502">
        <v>7906841809</v>
      </c>
      <c r="C502" t="s">
        <v>980</v>
      </c>
    </row>
    <row r="503" spans="1:3" x14ac:dyDescent="0.25">
      <c r="A503" t="s">
        <v>393</v>
      </c>
      <c r="B503">
        <v>8504890313</v>
      </c>
      <c r="C503" t="s">
        <v>981</v>
      </c>
    </row>
    <row r="504" spans="1:3" x14ac:dyDescent="0.25">
      <c r="A504" t="s">
        <v>393</v>
      </c>
      <c r="B504">
        <v>5111830377</v>
      </c>
      <c r="C504" t="s">
        <v>982</v>
      </c>
    </row>
    <row r="505" spans="1:3" x14ac:dyDescent="0.25">
      <c r="A505" t="s">
        <v>393</v>
      </c>
      <c r="B505">
        <v>6203671075</v>
      </c>
      <c r="C505" t="s">
        <v>983</v>
      </c>
    </row>
    <row r="506" spans="1:3" x14ac:dyDescent="0.25">
      <c r="A506" t="s">
        <v>393</v>
      </c>
      <c r="B506">
        <v>7408068216</v>
      </c>
      <c r="C506" t="s">
        <v>984</v>
      </c>
    </row>
    <row r="507" spans="1:3" x14ac:dyDescent="0.25">
      <c r="A507" t="s">
        <v>393</v>
      </c>
      <c r="B507">
        <v>6112282410</v>
      </c>
      <c r="C507" t="s">
        <v>985</v>
      </c>
    </row>
    <row r="508" spans="1:3" x14ac:dyDescent="0.25">
      <c r="A508" t="s">
        <v>393</v>
      </c>
      <c r="B508">
        <v>7811170237</v>
      </c>
      <c r="C508" t="s">
        <v>986</v>
      </c>
    </row>
    <row r="509" spans="1:3" x14ac:dyDescent="0.25">
      <c r="A509" t="s">
        <v>393</v>
      </c>
      <c r="B509">
        <v>8103120377</v>
      </c>
      <c r="C509" t="s">
        <v>987</v>
      </c>
    </row>
    <row r="510" spans="1:3" x14ac:dyDescent="0.25">
      <c r="A510" t="s">
        <v>393</v>
      </c>
      <c r="B510">
        <v>7102841355</v>
      </c>
      <c r="C510" t="s">
        <v>988</v>
      </c>
    </row>
    <row r="511" spans="1:3" x14ac:dyDescent="0.25">
      <c r="A511" t="s">
        <v>393</v>
      </c>
      <c r="B511">
        <v>7211271551</v>
      </c>
      <c r="C511" t="s">
        <v>989</v>
      </c>
    </row>
    <row r="512" spans="1:3" x14ac:dyDescent="0.25">
      <c r="A512" t="s">
        <v>393</v>
      </c>
      <c r="B512">
        <v>5368506183</v>
      </c>
      <c r="C512" t="s">
        <v>990</v>
      </c>
    </row>
    <row r="513" spans="1:3" x14ac:dyDescent="0.25">
      <c r="A513" t="s">
        <v>393</v>
      </c>
      <c r="B513">
        <v>6006636473</v>
      </c>
      <c r="C513" t="s">
        <v>991</v>
      </c>
    </row>
    <row r="514" spans="1:3" x14ac:dyDescent="0.25">
      <c r="A514" t="s">
        <v>393</v>
      </c>
      <c r="B514">
        <v>8503247457</v>
      </c>
      <c r="C514" t="s">
        <v>992</v>
      </c>
    </row>
    <row r="515" spans="1:3" x14ac:dyDescent="0.25">
      <c r="A515" t="s">
        <v>393</v>
      </c>
      <c r="B515">
        <v>9312163141</v>
      </c>
      <c r="C515" t="s">
        <v>993</v>
      </c>
    </row>
    <row r="516" spans="1:3" x14ac:dyDescent="0.25">
      <c r="A516" t="s">
        <v>393</v>
      </c>
      <c r="B516">
        <v>8609106094</v>
      </c>
      <c r="C516" t="s">
        <v>994</v>
      </c>
    </row>
    <row r="517" spans="1:3" x14ac:dyDescent="0.25">
      <c r="A517" t="s">
        <v>393</v>
      </c>
      <c r="B517">
        <v>8910649790</v>
      </c>
      <c r="C517" t="s">
        <v>995</v>
      </c>
    </row>
    <row r="518" spans="1:3" x14ac:dyDescent="0.25">
      <c r="A518" t="s">
        <v>393</v>
      </c>
      <c r="B518">
        <v>2488304300</v>
      </c>
      <c r="C518" t="s">
        <v>996</v>
      </c>
    </row>
    <row r="519" spans="1:3" x14ac:dyDescent="0.25">
      <c r="A519" t="s">
        <v>393</v>
      </c>
      <c r="B519">
        <v>4801013337</v>
      </c>
      <c r="C519" t="s">
        <v>997</v>
      </c>
    </row>
    <row r="520" spans="1:3" x14ac:dyDescent="0.25">
      <c r="A520" t="s">
        <v>393</v>
      </c>
      <c r="B520">
        <v>9210194420</v>
      </c>
      <c r="C520" t="s">
        <v>998</v>
      </c>
    </row>
    <row r="521" spans="1:3" x14ac:dyDescent="0.25">
      <c r="A521" t="s">
        <v>393</v>
      </c>
      <c r="B521">
        <v>7703216288</v>
      </c>
      <c r="C521" t="s">
        <v>999</v>
      </c>
    </row>
    <row r="522" spans="1:3" x14ac:dyDescent="0.25">
      <c r="A522" t="s">
        <v>393</v>
      </c>
      <c r="B522">
        <v>8909290697</v>
      </c>
      <c r="C522" t="s">
        <v>1000</v>
      </c>
    </row>
    <row r="523" spans="1:3" x14ac:dyDescent="0.25">
      <c r="A523" t="s">
        <v>393</v>
      </c>
      <c r="B523">
        <v>6505798055</v>
      </c>
      <c r="C523" t="s">
        <v>1001</v>
      </c>
    </row>
    <row r="524" spans="1:3" x14ac:dyDescent="0.25">
      <c r="A524" t="s">
        <v>393</v>
      </c>
      <c r="B524">
        <v>9238402243</v>
      </c>
      <c r="C524" t="s">
        <v>1002</v>
      </c>
    </row>
    <row r="525" spans="1:3" x14ac:dyDescent="0.25">
      <c r="A525" t="s">
        <v>393</v>
      </c>
      <c r="B525">
        <v>7507282072</v>
      </c>
      <c r="C525" t="s">
        <v>1003</v>
      </c>
    </row>
    <row r="526" spans="1:3" x14ac:dyDescent="0.25">
      <c r="A526" t="s">
        <v>393</v>
      </c>
      <c r="B526">
        <v>6805710016</v>
      </c>
      <c r="C526" t="s">
        <v>1004</v>
      </c>
    </row>
    <row r="527" spans="1:3" x14ac:dyDescent="0.25">
      <c r="A527" t="s">
        <v>393</v>
      </c>
      <c r="B527">
        <v>9878108084</v>
      </c>
      <c r="C527" t="s">
        <v>1005</v>
      </c>
    </row>
    <row r="528" spans="1:3" x14ac:dyDescent="0.25">
      <c r="A528" t="s">
        <v>393</v>
      </c>
      <c r="B528">
        <v>5108737213</v>
      </c>
      <c r="C528" t="s">
        <v>1006</v>
      </c>
    </row>
    <row r="529" spans="1:3" x14ac:dyDescent="0.25">
      <c r="A529" t="s">
        <v>393</v>
      </c>
      <c r="B529">
        <v>6309164322</v>
      </c>
      <c r="C529" t="s">
        <v>1007</v>
      </c>
    </row>
    <row r="530" spans="1:3" x14ac:dyDescent="0.25">
      <c r="A530" t="s">
        <v>393</v>
      </c>
      <c r="B530">
        <v>6507214911</v>
      </c>
      <c r="C530" t="s">
        <v>1008</v>
      </c>
    </row>
    <row r="531" spans="1:3" x14ac:dyDescent="0.25">
      <c r="A531" t="s">
        <v>393</v>
      </c>
      <c r="B531">
        <v>6709050113</v>
      </c>
      <c r="C531" t="s">
        <v>1009</v>
      </c>
    </row>
    <row r="532" spans="1:3" x14ac:dyDescent="0.25">
      <c r="A532" t="s">
        <v>393</v>
      </c>
      <c r="B532">
        <v>7012304023</v>
      </c>
      <c r="C532" t="s">
        <v>1010</v>
      </c>
    </row>
    <row r="533" spans="1:3" x14ac:dyDescent="0.25">
      <c r="A533" t="s">
        <v>393</v>
      </c>
      <c r="B533">
        <v>6208885696</v>
      </c>
      <c r="C533" t="s">
        <v>1011</v>
      </c>
    </row>
    <row r="534" spans="1:3" x14ac:dyDescent="0.25">
      <c r="A534" t="s">
        <v>393</v>
      </c>
      <c r="B534">
        <v>7102159287</v>
      </c>
      <c r="C534" t="s">
        <v>1012</v>
      </c>
    </row>
    <row r="535" spans="1:3" x14ac:dyDescent="0.25">
      <c r="A535" t="s">
        <v>393</v>
      </c>
      <c r="B535">
        <v>8503045422</v>
      </c>
      <c r="C535" t="s">
        <v>1013</v>
      </c>
    </row>
    <row r="536" spans="1:3" x14ac:dyDescent="0.25">
      <c r="A536" t="s">
        <v>393</v>
      </c>
      <c r="B536">
        <v>8509011253</v>
      </c>
      <c r="C536" t="s">
        <v>1014</v>
      </c>
    </row>
    <row r="537" spans="1:3" x14ac:dyDescent="0.25">
      <c r="A537" t="s">
        <v>393</v>
      </c>
      <c r="B537">
        <v>9109233479</v>
      </c>
      <c r="C537" t="s">
        <v>1015</v>
      </c>
    </row>
    <row r="538" spans="1:3" x14ac:dyDescent="0.25">
      <c r="A538" t="s">
        <v>393</v>
      </c>
      <c r="B538">
        <v>8904150441</v>
      </c>
      <c r="C538" t="s">
        <v>1016</v>
      </c>
    </row>
    <row r="539" spans="1:3" x14ac:dyDescent="0.25">
      <c r="A539" t="s">
        <v>393</v>
      </c>
      <c r="B539">
        <v>8602020151</v>
      </c>
      <c r="C539" t="s">
        <v>1017</v>
      </c>
    </row>
    <row r="540" spans="1:3" x14ac:dyDescent="0.25">
      <c r="A540" t="s">
        <v>393</v>
      </c>
      <c r="B540">
        <v>8909240114</v>
      </c>
      <c r="C540" t="s">
        <v>1018</v>
      </c>
    </row>
    <row r="541" spans="1:3" x14ac:dyDescent="0.25">
      <c r="A541" t="s">
        <v>393</v>
      </c>
      <c r="B541">
        <v>9402063516</v>
      </c>
      <c r="C541" t="s">
        <v>1019</v>
      </c>
    </row>
    <row r="542" spans="1:3" x14ac:dyDescent="0.25">
      <c r="A542" t="s">
        <v>393</v>
      </c>
      <c r="B542">
        <v>8109297351</v>
      </c>
      <c r="C542" t="s">
        <v>1020</v>
      </c>
    </row>
    <row r="543" spans="1:3" x14ac:dyDescent="0.25">
      <c r="A543" t="s">
        <v>393</v>
      </c>
      <c r="B543">
        <v>8104089530</v>
      </c>
      <c r="C543" t="s">
        <v>1021</v>
      </c>
    </row>
    <row r="544" spans="1:3" x14ac:dyDescent="0.25">
      <c r="A544" t="s">
        <v>393</v>
      </c>
      <c r="B544">
        <v>8309211749</v>
      </c>
      <c r="C544" t="s">
        <v>1022</v>
      </c>
    </row>
    <row r="545" spans="1:3" x14ac:dyDescent="0.25">
      <c r="A545" t="s">
        <v>393</v>
      </c>
      <c r="B545">
        <v>8412252572</v>
      </c>
      <c r="C545" t="s">
        <v>1023</v>
      </c>
    </row>
    <row r="546" spans="1:3" x14ac:dyDescent="0.25">
      <c r="A546" t="s">
        <v>393</v>
      </c>
      <c r="B546">
        <v>4910291998</v>
      </c>
      <c r="C546" t="s">
        <v>1024</v>
      </c>
    </row>
    <row r="547" spans="1:3" x14ac:dyDescent="0.25">
      <c r="A547" t="s">
        <v>393</v>
      </c>
      <c r="B547">
        <v>4805668714</v>
      </c>
      <c r="C547" t="s">
        <v>1025</v>
      </c>
    </row>
    <row r="548" spans="1:3" x14ac:dyDescent="0.25">
      <c r="A548" t="s">
        <v>393</v>
      </c>
      <c r="B548">
        <v>6601314310</v>
      </c>
      <c r="C548" t="s">
        <v>1026</v>
      </c>
    </row>
    <row r="549" spans="1:3" x14ac:dyDescent="0.25">
      <c r="A549" t="s">
        <v>393</v>
      </c>
      <c r="B549">
        <v>8403076931</v>
      </c>
      <c r="C549" t="s">
        <v>1027</v>
      </c>
    </row>
    <row r="550" spans="1:3" x14ac:dyDescent="0.25">
      <c r="A550" t="s">
        <v>393</v>
      </c>
      <c r="B550">
        <v>6303101478</v>
      </c>
      <c r="C550" t="s">
        <v>1028</v>
      </c>
    </row>
    <row r="551" spans="1:3" x14ac:dyDescent="0.25">
      <c r="A551" t="s">
        <v>393</v>
      </c>
      <c r="B551">
        <v>1127407300</v>
      </c>
      <c r="C551" t="s">
        <v>1029</v>
      </c>
    </row>
    <row r="552" spans="1:3" x14ac:dyDescent="0.25">
      <c r="A552" t="s">
        <v>393</v>
      </c>
      <c r="B552">
        <v>5705240637</v>
      </c>
      <c r="C552" t="s">
        <v>1030</v>
      </c>
    </row>
    <row r="553" spans="1:3" x14ac:dyDescent="0.25">
      <c r="A553" t="s">
        <v>393</v>
      </c>
      <c r="B553">
        <v>6408229323</v>
      </c>
      <c r="C553" t="s">
        <v>1031</v>
      </c>
    </row>
    <row r="554" spans="1:3" x14ac:dyDescent="0.25">
      <c r="A554" t="s">
        <v>393</v>
      </c>
      <c r="B554">
        <v>5509170196</v>
      </c>
      <c r="C554" t="s">
        <v>1032</v>
      </c>
    </row>
    <row r="555" spans="1:3" x14ac:dyDescent="0.25">
      <c r="A555" t="s">
        <v>393</v>
      </c>
      <c r="B555">
        <v>8405170070</v>
      </c>
      <c r="C555" t="s">
        <v>1033</v>
      </c>
    </row>
    <row r="556" spans="1:3" x14ac:dyDescent="0.25">
      <c r="A556" t="s">
        <v>393</v>
      </c>
      <c r="B556">
        <v>6611048502</v>
      </c>
      <c r="C556" t="s">
        <v>1034</v>
      </c>
    </row>
    <row r="557" spans="1:3" x14ac:dyDescent="0.25">
      <c r="A557" t="s">
        <v>393</v>
      </c>
      <c r="B557">
        <v>8302725059</v>
      </c>
      <c r="C557" t="s">
        <v>1035</v>
      </c>
    </row>
    <row r="558" spans="1:3" x14ac:dyDescent="0.25">
      <c r="A558" t="s">
        <v>393</v>
      </c>
      <c r="B558">
        <v>5410110877</v>
      </c>
      <c r="C558" t="s">
        <v>1036</v>
      </c>
    </row>
    <row r="559" spans="1:3" x14ac:dyDescent="0.25">
      <c r="A559" t="s">
        <v>393</v>
      </c>
      <c r="B559">
        <v>7403141760</v>
      </c>
      <c r="C559" t="s">
        <v>1037</v>
      </c>
    </row>
    <row r="560" spans="1:3" x14ac:dyDescent="0.25">
      <c r="A560" t="s">
        <v>393</v>
      </c>
      <c r="B560">
        <v>9002012699</v>
      </c>
      <c r="C560" t="s">
        <v>1038</v>
      </c>
    </row>
    <row r="561" spans="1:3" x14ac:dyDescent="0.25">
      <c r="A561" t="s">
        <v>393</v>
      </c>
      <c r="B561">
        <v>5656611109</v>
      </c>
      <c r="C561" t="s">
        <v>1039</v>
      </c>
    </row>
    <row r="562" spans="1:3" x14ac:dyDescent="0.25">
      <c r="A562" t="s">
        <v>393</v>
      </c>
      <c r="B562">
        <v>9704259572</v>
      </c>
      <c r="C562" t="s">
        <v>1040</v>
      </c>
    </row>
    <row r="563" spans="1:3" x14ac:dyDescent="0.25">
      <c r="A563" t="s">
        <v>393</v>
      </c>
      <c r="B563">
        <v>9106192710</v>
      </c>
      <c r="C563" t="s">
        <v>1041</v>
      </c>
    </row>
    <row r="564" spans="1:3" x14ac:dyDescent="0.25">
      <c r="A564" t="s">
        <v>393</v>
      </c>
      <c r="B564">
        <v>8402100575</v>
      </c>
      <c r="C564" t="s">
        <v>1042</v>
      </c>
    </row>
    <row r="565" spans="1:3" x14ac:dyDescent="0.25">
      <c r="A565" t="s">
        <v>393</v>
      </c>
      <c r="B565">
        <v>4110029917</v>
      </c>
      <c r="C565" t="s">
        <v>1043</v>
      </c>
    </row>
    <row r="566" spans="1:3" x14ac:dyDescent="0.25">
      <c r="A566" t="s">
        <v>393</v>
      </c>
      <c r="B566">
        <v>9001295899</v>
      </c>
      <c r="C566" t="s">
        <v>1044</v>
      </c>
    </row>
    <row r="567" spans="1:3" x14ac:dyDescent="0.25">
      <c r="A567" t="s">
        <v>393</v>
      </c>
      <c r="B567">
        <v>8805301432</v>
      </c>
      <c r="C567" t="s">
        <v>1045</v>
      </c>
    </row>
    <row r="568" spans="1:3" x14ac:dyDescent="0.25">
      <c r="A568" t="s">
        <v>393</v>
      </c>
      <c r="B568">
        <v>8303183985</v>
      </c>
      <c r="C568" t="s">
        <v>1046</v>
      </c>
    </row>
    <row r="569" spans="1:3" x14ac:dyDescent="0.25">
      <c r="A569" t="s">
        <v>393</v>
      </c>
      <c r="B569">
        <v>4210090850</v>
      </c>
      <c r="C569" t="s">
        <v>1047</v>
      </c>
    </row>
    <row r="570" spans="1:3" x14ac:dyDescent="0.25">
      <c r="A570" t="s">
        <v>393</v>
      </c>
      <c r="B570">
        <v>8311160033</v>
      </c>
      <c r="C570" t="s">
        <v>1048</v>
      </c>
    </row>
    <row r="571" spans="1:3" x14ac:dyDescent="0.25">
      <c r="A571" t="s">
        <v>393</v>
      </c>
      <c r="B571">
        <v>8102010033</v>
      </c>
      <c r="C571" t="s">
        <v>1049</v>
      </c>
    </row>
    <row r="572" spans="1:3" x14ac:dyDescent="0.25">
      <c r="A572" t="s">
        <v>393</v>
      </c>
      <c r="B572">
        <v>8306030316</v>
      </c>
      <c r="C572" t="s">
        <v>1050</v>
      </c>
    </row>
    <row r="573" spans="1:3" x14ac:dyDescent="0.25">
      <c r="A573" t="s">
        <v>393</v>
      </c>
      <c r="B573">
        <v>9410258751</v>
      </c>
      <c r="C573" t="s">
        <v>1051</v>
      </c>
    </row>
    <row r="574" spans="1:3" x14ac:dyDescent="0.25">
      <c r="A574" t="s">
        <v>393</v>
      </c>
      <c r="B574">
        <v>4611100266</v>
      </c>
      <c r="C574" t="s">
        <v>1052</v>
      </c>
    </row>
    <row r="575" spans="1:3" x14ac:dyDescent="0.25">
      <c r="A575" t="s">
        <v>393</v>
      </c>
      <c r="B575">
        <v>8609100675</v>
      </c>
      <c r="C575" t="s">
        <v>1053</v>
      </c>
    </row>
    <row r="576" spans="1:3" x14ac:dyDescent="0.25">
      <c r="A576" t="s">
        <v>393</v>
      </c>
      <c r="B576">
        <v>9011103612</v>
      </c>
      <c r="C576" t="s">
        <v>1054</v>
      </c>
    </row>
    <row r="577" spans="1:3" x14ac:dyDescent="0.25">
      <c r="A577" t="s">
        <v>393</v>
      </c>
      <c r="B577">
        <v>4801210081</v>
      </c>
      <c r="C577" t="s">
        <v>1055</v>
      </c>
    </row>
    <row r="578" spans="1:3" x14ac:dyDescent="0.25">
      <c r="A578" t="s">
        <v>393</v>
      </c>
      <c r="B578">
        <v>8611240196</v>
      </c>
      <c r="C578" t="s">
        <v>1056</v>
      </c>
    </row>
    <row r="579" spans="1:3" x14ac:dyDescent="0.25">
      <c r="A579" t="s">
        <v>393</v>
      </c>
      <c r="B579">
        <v>5879306222</v>
      </c>
      <c r="C579" t="s">
        <v>1057</v>
      </c>
    </row>
    <row r="580" spans="1:3" x14ac:dyDescent="0.25">
      <c r="A580" t="s">
        <v>393</v>
      </c>
      <c r="B580">
        <v>6912215537</v>
      </c>
      <c r="C580" t="s">
        <v>1058</v>
      </c>
    </row>
    <row r="581" spans="1:3" x14ac:dyDescent="0.25">
      <c r="A581" t="s">
        <v>393</v>
      </c>
      <c r="B581">
        <v>6307826278</v>
      </c>
      <c r="C581" t="s">
        <v>1059</v>
      </c>
    </row>
    <row r="582" spans="1:3" x14ac:dyDescent="0.25">
      <c r="A582" t="s">
        <v>393</v>
      </c>
      <c r="B582">
        <v>5310144695</v>
      </c>
      <c r="C582" t="s">
        <v>1060</v>
      </c>
    </row>
    <row r="583" spans="1:3" x14ac:dyDescent="0.25">
      <c r="A583" t="s">
        <v>393</v>
      </c>
      <c r="B583">
        <v>9110152874</v>
      </c>
      <c r="C583" t="s">
        <v>1061</v>
      </c>
    </row>
    <row r="584" spans="1:3" x14ac:dyDescent="0.25">
      <c r="A584" t="s">
        <v>393</v>
      </c>
      <c r="B584">
        <v>8706056614</v>
      </c>
      <c r="C584" t="s">
        <v>1062</v>
      </c>
    </row>
    <row r="585" spans="1:3" x14ac:dyDescent="0.25">
      <c r="A585" t="s">
        <v>393</v>
      </c>
      <c r="B585">
        <v>5007241044</v>
      </c>
      <c r="C585" t="s">
        <v>1063</v>
      </c>
    </row>
    <row r="586" spans="1:3" x14ac:dyDescent="0.25">
      <c r="A586" t="s">
        <v>393</v>
      </c>
      <c r="B586">
        <v>8711235427</v>
      </c>
      <c r="C586" t="s">
        <v>1064</v>
      </c>
    </row>
    <row r="587" spans="1:3" x14ac:dyDescent="0.25">
      <c r="A587" t="s">
        <v>393</v>
      </c>
      <c r="B587">
        <v>8601180410</v>
      </c>
      <c r="C587" t="s">
        <v>1065</v>
      </c>
    </row>
    <row r="588" spans="1:3" x14ac:dyDescent="0.25">
      <c r="A588" t="s">
        <v>393</v>
      </c>
      <c r="B588">
        <v>8705110529</v>
      </c>
      <c r="C588" t="s">
        <v>1066</v>
      </c>
    </row>
    <row r="589" spans="1:3" x14ac:dyDescent="0.25">
      <c r="A589" t="s">
        <v>393</v>
      </c>
      <c r="B589">
        <v>9001104729</v>
      </c>
      <c r="C589" t="s">
        <v>1066</v>
      </c>
    </row>
    <row r="590" spans="1:3" x14ac:dyDescent="0.25">
      <c r="A590" t="s">
        <v>393</v>
      </c>
      <c r="B590">
        <v>8801295117</v>
      </c>
      <c r="C590" t="s">
        <v>1067</v>
      </c>
    </row>
    <row r="591" spans="1:3" x14ac:dyDescent="0.25">
      <c r="A591" t="s">
        <v>393</v>
      </c>
      <c r="B591">
        <v>7312054054</v>
      </c>
      <c r="C591" t="s">
        <v>1068</v>
      </c>
    </row>
    <row r="592" spans="1:3" x14ac:dyDescent="0.25">
      <c r="A592" t="s">
        <v>393</v>
      </c>
      <c r="B592">
        <v>7802270517</v>
      </c>
      <c r="C592" t="s">
        <v>1069</v>
      </c>
    </row>
    <row r="593" spans="1:3" x14ac:dyDescent="0.25">
      <c r="A593" t="s">
        <v>393</v>
      </c>
      <c r="B593">
        <v>7308230049</v>
      </c>
      <c r="C593" t="s">
        <v>1070</v>
      </c>
    </row>
    <row r="594" spans="1:3" x14ac:dyDescent="0.25">
      <c r="A594" t="s">
        <v>393</v>
      </c>
      <c r="B594">
        <v>7611080156</v>
      </c>
      <c r="C594" t="s">
        <v>1071</v>
      </c>
    </row>
    <row r="595" spans="1:3" x14ac:dyDescent="0.25">
      <c r="A595" t="s">
        <v>393</v>
      </c>
      <c r="B595">
        <v>3006223014</v>
      </c>
      <c r="C595" t="s">
        <v>1072</v>
      </c>
    </row>
    <row r="596" spans="1:3" x14ac:dyDescent="0.25">
      <c r="A596" t="s">
        <v>393</v>
      </c>
      <c r="B596">
        <v>8211251650</v>
      </c>
      <c r="C596" t="s">
        <v>1073</v>
      </c>
    </row>
    <row r="597" spans="1:3" x14ac:dyDescent="0.25">
      <c r="A597" t="s">
        <v>393</v>
      </c>
      <c r="B597">
        <v>9210265881</v>
      </c>
      <c r="C597" t="s">
        <v>1074</v>
      </c>
    </row>
    <row r="598" spans="1:3" x14ac:dyDescent="0.25">
      <c r="A598" t="s">
        <v>393</v>
      </c>
      <c r="B598">
        <v>5010260114</v>
      </c>
      <c r="C598" t="s">
        <v>1075</v>
      </c>
    </row>
    <row r="599" spans="1:3" x14ac:dyDescent="0.25">
      <c r="A599" t="s">
        <v>393</v>
      </c>
      <c r="B599">
        <v>8905140318</v>
      </c>
      <c r="C599" t="s">
        <v>1076</v>
      </c>
    </row>
    <row r="600" spans="1:3" x14ac:dyDescent="0.25">
      <c r="A600" t="s">
        <v>393</v>
      </c>
      <c r="B600">
        <v>8703160377</v>
      </c>
      <c r="C600" t="s">
        <v>1077</v>
      </c>
    </row>
    <row r="601" spans="1:3" x14ac:dyDescent="0.25">
      <c r="A601" t="s">
        <v>393</v>
      </c>
      <c r="B601">
        <v>8809190344</v>
      </c>
      <c r="C601" t="s">
        <v>1078</v>
      </c>
    </row>
    <row r="602" spans="1:3" x14ac:dyDescent="0.25">
      <c r="A602" t="s">
        <v>393</v>
      </c>
      <c r="B602">
        <v>5003114435</v>
      </c>
      <c r="C602" t="s">
        <v>1079</v>
      </c>
    </row>
    <row r="603" spans="1:3" x14ac:dyDescent="0.25">
      <c r="A603" t="s">
        <v>393</v>
      </c>
      <c r="B603">
        <v>8009204937</v>
      </c>
      <c r="C603" t="s">
        <v>1080</v>
      </c>
    </row>
    <row r="604" spans="1:3" x14ac:dyDescent="0.25">
      <c r="A604" t="s">
        <v>393</v>
      </c>
      <c r="B604">
        <v>8804214982</v>
      </c>
      <c r="C604" t="s">
        <v>1081</v>
      </c>
    </row>
    <row r="605" spans="1:3" x14ac:dyDescent="0.25">
      <c r="A605" t="s">
        <v>393</v>
      </c>
      <c r="B605">
        <v>8009132419</v>
      </c>
      <c r="C605" t="s">
        <v>1082</v>
      </c>
    </row>
    <row r="606" spans="1:3" x14ac:dyDescent="0.25">
      <c r="A606" t="s">
        <v>393</v>
      </c>
      <c r="B606">
        <v>7402157015</v>
      </c>
      <c r="C606" t="s">
        <v>1082</v>
      </c>
    </row>
    <row r="607" spans="1:3" x14ac:dyDescent="0.25">
      <c r="A607" t="s">
        <v>393</v>
      </c>
      <c r="B607">
        <v>8306150361</v>
      </c>
      <c r="C607" t="s">
        <v>1083</v>
      </c>
    </row>
    <row r="608" spans="1:3" x14ac:dyDescent="0.25">
      <c r="A608" t="s">
        <v>393</v>
      </c>
      <c r="B608">
        <v>8802061690</v>
      </c>
      <c r="C608" t="s">
        <v>1084</v>
      </c>
    </row>
    <row r="609" spans="1:3" x14ac:dyDescent="0.25">
      <c r="A609" t="s">
        <v>393</v>
      </c>
      <c r="B609">
        <v>7806197138</v>
      </c>
      <c r="C609" t="s">
        <v>1085</v>
      </c>
    </row>
    <row r="610" spans="1:3" x14ac:dyDescent="0.25">
      <c r="A610" t="s">
        <v>393</v>
      </c>
      <c r="B610">
        <v>6712128542</v>
      </c>
      <c r="C610" t="s">
        <v>1086</v>
      </c>
    </row>
    <row r="611" spans="1:3" x14ac:dyDescent="0.25">
      <c r="A611" t="s">
        <v>393</v>
      </c>
      <c r="B611">
        <v>8504030415</v>
      </c>
      <c r="C611" t="s">
        <v>1087</v>
      </c>
    </row>
    <row r="612" spans="1:3" x14ac:dyDescent="0.25">
      <c r="A612" t="s">
        <v>393</v>
      </c>
      <c r="B612">
        <v>9010085216</v>
      </c>
      <c r="C612" t="s">
        <v>1088</v>
      </c>
    </row>
    <row r="613" spans="1:3" x14ac:dyDescent="0.25">
      <c r="A613" t="s">
        <v>393</v>
      </c>
      <c r="B613">
        <v>4904180249</v>
      </c>
      <c r="C613" t="s">
        <v>1089</v>
      </c>
    </row>
    <row r="614" spans="1:3" x14ac:dyDescent="0.25">
      <c r="A614" t="s">
        <v>393</v>
      </c>
      <c r="B614">
        <v>8607067546</v>
      </c>
      <c r="C614" t="s">
        <v>1090</v>
      </c>
    </row>
    <row r="615" spans="1:3" x14ac:dyDescent="0.25">
      <c r="A615" t="s">
        <v>393</v>
      </c>
      <c r="B615">
        <v>8201141671</v>
      </c>
      <c r="C615" t="s">
        <v>1091</v>
      </c>
    </row>
    <row r="616" spans="1:3" x14ac:dyDescent="0.25">
      <c r="A616" t="s">
        <v>393</v>
      </c>
      <c r="B616">
        <v>4410210191</v>
      </c>
      <c r="C616" t="s">
        <v>1092</v>
      </c>
    </row>
    <row r="617" spans="1:3" x14ac:dyDescent="0.25">
      <c r="A617" t="s">
        <v>393</v>
      </c>
      <c r="B617">
        <v>9303174081</v>
      </c>
      <c r="C617" t="s">
        <v>1093</v>
      </c>
    </row>
    <row r="618" spans="1:3" x14ac:dyDescent="0.25">
      <c r="A618" t="s">
        <v>393</v>
      </c>
      <c r="B618">
        <v>8506261570</v>
      </c>
      <c r="C618" t="s">
        <v>1094</v>
      </c>
    </row>
    <row r="619" spans="1:3" x14ac:dyDescent="0.25">
      <c r="A619" t="s">
        <v>393</v>
      </c>
      <c r="B619">
        <v>9104162467</v>
      </c>
      <c r="C619" t="s">
        <v>1095</v>
      </c>
    </row>
    <row r="620" spans="1:3" x14ac:dyDescent="0.25">
      <c r="A620" t="s">
        <v>393</v>
      </c>
      <c r="B620">
        <v>6402125659</v>
      </c>
      <c r="C620" t="s">
        <v>1096</v>
      </c>
    </row>
    <row r="621" spans="1:3" x14ac:dyDescent="0.25">
      <c r="A621" t="s">
        <v>393</v>
      </c>
      <c r="B621">
        <v>9301133279</v>
      </c>
      <c r="C621" t="s">
        <v>1097</v>
      </c>
    </row>
    <row r="622" spans="1:3" x14ac:dyDescent="0.25">
      <c r="A622" t="s">
        <v>393</v>
      </c>
      <c r="B622">
        <v>9209261370</v>
      </c>
      <c r="C622" t="s">
        <v>1098</v>
      </c>
    </row>
    <row r="623" spans="1:3" x14ac:dyDescent="0.25">
      <c r="A623" t="s">
        <v>393</v>
      </c>
      <c r="B623">
        <v>7711150339</v>
      </c>
      <c r="C623" t="s">
        <v>1099</v>
      </c>
    </row>
    <row r="624" spans="1:3" x14ac:dyDescent="0.25">
      <c r="A624" t="s">
        <v>393</v>
      </c>
      <c r="B624">
        <v>7908180156</v>
      </c>
      <c r="C624" t="s">
        <v>1100</v>
      </c>
    </row>
    <row r="625" spans="1:3" x14ac:dyDescent="0.25">
      <c r="A625" t="s">
        <v>393</v>
      </c>
      <c r="B625">
        <v>8503080171</v>
      </c>
      <c r="C625" t="s">
        <v>1101</v>
      </c>
    </row>
    <row r="626" spans="1:3" x14ac:dyDescent="0.25">
      <c r="A626" t="s">
        <v>393</v>
      </c>
      <c r="B626">
        <v>8602190335</v>
      </c>
      <c r="C626" t="s">
        <v>1102</v>
      </c>
    </row>
    <row r="627" spans="1:3" x14ac:dyDescent="0.25">
      <c r="A627" t="s">
        <v>393</v>
      </c>
      <c r="B627">
        <v>7611209334</v>
      </c>
      <c r="C627" t="s">
        <v>1103</v>
      </c>
    </row>
    <row r="628" spans="1:3" x14ac:dyDescent="0.25">
      <c r="A628" t="s">
        <v>393</v>
      </c>
      <c r="B628">
        <v>4402251062</v>
      </c>
      <c r="C628" t="s">
        <v>1104</v>
      </c>
    </row>
    <row r="629" spans="1:3" x14ac:dyDescent="0.25">
      <c r="A629" t="s">
        <v>393</v>
      </c>
      <c r="B629">
        <v>8405225593</v>
      </c>
      <c r="C629" t="s">
        <v>1105</v>
      </c>
    </row>
    <row r="630" spans="1:3" x14ac:dyDescent="0.25">
      <c r="A630" t="s">
        <v>393</v>
      </c>
      <c r="B630">
        <v>8201080390</v>
      </c>
      <c r="C630" t="s">
        <v>1106</v>
      </c>
    </row>
    <row r="631" spans="1:3" x14ac:dyDescent="0.25">
      <c r="A631" t="s">
        <v>393</v>
      </c>
      <c r="B631">
        <v>7803296206</v>
      </c>
      <c r="C631" t="s">
        <v>1107</v>
      </c>
    </row>
    <row r="632" spans="1:3" x14ac:dyDescent="0.25">
      <c r="A632" t="s">
        <v>393</v>
      </c>
      <c r="B632">
        <v>9104224549</v>
      </c>
      <c r="C632" t="s">
        <v>1108</v>
      </c>
    </row>
    <row r="633" spans="1:3" x14ac:dyDescent="0.25">
      <c r="A633" t="s">
        <v>393</v>
      </c>
      <c r="B633">
        <v>7909140100</v>
      </c>
      <c r="C633" t="s">
        <v>1109</v>
      </c>
    </row>
    <row r="634" spans="1:3" x14ac:dyDescent="0.25">
      <c r="A634" t="s">
        <v>393</v>
      </c>
      <c r="B634">
        <v>8608235514</v>
      </c>
      <c r="C634" t="s">
        <v>1110</v>
      </c>
    </row>
    <row r="635" spans="1:3" x14ac:dyDescent="0.25">
      <c r="A635" t="s">
        <v>393</v>
      </c>
      <c r="B635">
        <v>9104052304</v>
      </c>
      <c r="C635" t="s">
        <v>1111</v>
      </c>
    </row>
    <row r="636" spans="1:3" x14ac:dyDescent="0.25">
      <c r="A636" t="s">
        <v>393</v>
      </c>
      <c r="B636">
        <v>4008191019</v>
      </c>
      <c r="C636" t="s">
        <v>1112</v>
      </c>
    </row>
    <row r="637" spans="1:3" x14ac:dyDescent="0.25">
      <c r="A637" t="s">
        <v>393</v>
      </c>
      <c r="B637">
        <v>9108081341</v>
      </c>
      <c r="C637" t="s">
        <v>1113</v>
      </c>
    </row>
    <row r="638" spans="1:3" x14ac:dyDescent="0.25">
      <c r="A638" t="s">
        <v>393</v>
      </c>
      <c r="B638">
        <v>5403036238</v>
      </c>
      <c r="C638" t="s">
        <v>1114</v>
      </c>
    </row>
    <row r="639" spans="1:3" x14ac:dyDescent="0.25">
      <c r="A639" t="s">
        <v>393</v>
      </c>
      <c r="B639">
        <v>8902234171</v>
      </c>
      <c r="C639" t="s">
        <v>1115</v>
      </c>
    </row>
    <row r="640" spans="1:3" x14ac:dyDescent="0.25">
      <c r="A640" t="s">
        <v>393</v>
      </c>
      <c r="B640">
        <v>6103219074</v>
      </c>
      <c r="C640" t="s">
        <v>1116</v>
      </c>
    </row>
    <row r="641" spans="1:3" x14ac:dyDescent="0.25">
      <c r="A641" t="s">
        <v>393</v>
      </c>
      <c r="B641">
        <v>5510056707</v>
      </c>
      <c r="C641" t="s">
        <v>1117</v>
      </c>
    </row>
    <row r="642" spans="1:3" x14ac:dyDescent="0.25">
      <c r="A642" t="s">
        <v>393</v>
      </c>
      <c r="B642">
        <v>9008035215</v>
      </c>
      <c r="C642" t="s">
        <v>1118</v>
      </c>
    </row>
    <row r="643" spans="1:3" x14ac:dyDescent="0.25">
      <c r="A643" t="s">
        <v>393</v>
      </c>
      <c r="B643">
        <v>5206297177</v>
      </c>
      <c r="C643" t="s">
        <v>1119</v>
      </c>
    </row>
    <row r="644" spans="1:3" x14ac:dyDescent="0.25">
      <c r="A644" t="s">
        <v>393</v>
      </c>
      <c r="B644">
        <v>8708154995</v>
      </c>
      <c r="C644" t="s">
        <v>1120</v>
      </c>
    </row>
    <row r="645" spans="1:3" x14ac:dyDescent="0.25">
      <c r="A645" t="s">
        <v>393</v>
      </c>
      <c r="B645">
        <v>4706240274</v>
      </c>
      <c r="C645" t="s">
        <v>1121</v>
      </c>
    </row>
    <row r="646" spans="1:3" x14ac:dyDescent="0.25">
      <c r="A646" t="s">
        <v>393</v>
      </c>
      <c r="B646">
        <v>6610071190</v>
      </c>
      <c r="C646" t="s">
        <v>1122</v>
      </c>
    </row>
    <row r="647" spans="1:3" x14ac:dyDescent="0.25">
      <c r="A647" t="s">
        <v>393</v>
      </c>
      <c r="B647">
        <v>8602254602</v>
      </c>
      <c r="C647" t="s">
        <v>1123</v>
      </c>
    </row>
    <row r="648" spans="1:3" x14ac:dyDescent="0.25">
      <c r="A648" t="s">
        <v>393</v>
      </c>
      <c r="B648">
        <v>7604200795</v>
      </c>
      <c r="C648" t="s">
        <v>1124</v>
      </c>
    </row>
    <row r="649" spans="1:3" x14ac:dyDescent="0.25">
      <c r="A649" t="s">
        <v>393</v>
      </c>
      <c r="B649">
        <v>8012891233</v>
      </c>
      <c r="C649" t="s">
        <v>1125</v>
      </c>
    </row>
    <row r="650" spans="1:3" x14ac:dyDescent="0.25">
      <c r="A650" t="s">
        <v>393</v>
      </c>
      <c r="B650">
        <v>7707078775</v>
      </c>
      <c r="C650" t="s">
        <v>1126</v>
      </c>
    </row>
    <row r="651" spans="1:3" x14ac:dyDescent="0.25">
      <c r="A651" t="s">
        <v>393</v>
      </c>
      <c r="B651">
        <v>9205120281</v>
      </c>
      <c r="C651" t="s">
        <v>1127</v>
      </c>
    </row>
    <row r="652" spans="1:3" x14ac:dyDescent="0.25">
      <c r="A652" t="s">
        <v>393</v>
      </c>
      <c r="B652">
        <v>8910250177</v>
      </c>
      <c r="C652" t="s">
        <v>1128</v>
      </c>
    </row>
    <row r="653" spans="1:3" x14ac:dyDescent="0.25">
      <c r="A653" t="s">
        <v>393</v>
      </c>
      <c r="B653">
        <v>8306295299</v>
      </c>
      <c r="C653" t="s">
        <v>1129</v>
      </c>
    </row>
    <row r="654" spans="1:3" x14ac:dyDescent="0.25">
      <c r="A654" t="s">
        <v>393</v>
      </c>
      <c r="B654">
        <v>9306058612</v>
      </c>
      <c r="C654" t="s">
        <v>1130</v>
      </c>
    </row>
    <row r="655" spans="1:3" x14ac:dyDescent="0.25">
      <c r="A655" t="s">
        <v>393</v>
      </c>
      <c r="B655">
        <v>8404042411</v>
      </c>
      <c r="C655" t="s">
        <v>1131</v>
      </c>
    </row>
    <row r="656" spans="1:3" x14ac:dyDescent="0.25">
      <c r="A656" t="s">
        <v>393</v>
      </c>
      <c r="B656">
        <v>8703310261</v>
      </c>
      <c r="C656" t="s">
        <v>1132</v>
      </c>
    </row>
    <row r="657" spans="1:3" x14ac:dyDescent="0.25">
      <c r="A657" t="s">
        <v>393</v>
      </c>
      <c r="B657">
        <v>4508039403</v>
      </c>
      <c r="C657" t="s">
        <v>1133</v>
      </c>
    </row>
    <row r="658" spans="1:3" x14ac:dyDescent="0.25">
      <c r="A658" t="s">
        <v>393</v>
      </c>
      <c r="B658">
        <v>5001768331</v>
      </c>
      <c r="C658" t="s">
        <v>1134</v>
      </c>
    </row>
    <row r="659" spans="1:3" x14ac:dyDescent="0.25">
      <c r="A659" t="s">
        <v>393</v>
      </c>
      <c r="B659">
        <v>5311287139</v>
      </c>
      <c r="C659" t="s">
        <v>1135</v>
      </c>
    </row>
    <row r="660" spans="1:3" x14ac:dyDescent="0.25">
      <c r="A660" t="s">
        <v>393</v>
      </c>
      <c r="B660">
        <v>8606067158</v>
      </c>
      <c r="C660" t="s">
        <v>1136</v>
      </c>
    </row>
    <row r="661" spans="1:3" x14ac:dyDescent="0.25">
      <c r="A661" t="s">
        <v>393</v>
      </c>
      <c r="B661">
        <v>6603123610</v>
      </c>
      <c r="C661" t="s">
        <v>1137</v>
      </c>
    </row>
    <row r="662" spans="1:3" x14ac:dyDescent="0.25">
      <c r="A662" t="s">
        <v>393</v>
      </c>
      <c r="B662">
        <v>3106280823</v>
      </c>
      <c r="C662" t="s">
        <v>1138</v>
      </c>
    </row>
    <row r="663" spans="1:3" x14ac:dyDescent="0.25">
      <c r="A663" t="s">
        <v>393</v>
      </c>
      <c r="B663">
        <v>8908114823</v>
      </c>
      <c r="C663" t="s">
        <v>1139</v>
      </c>
    </row>
    <row r="664" spans="1:3" x14ac:dyDescent="0.25">
      <c r="A664" t="s">
        <v>393</v>
      </c>
      <c r="B664">
        <v>6701120013</v>
      </c>
      <c r="C664" t="s">
        <v>1140</v>
      </c>
    </row>
    <row r="665" spans="1:3" x14ac:dyDescent="0.25">
      <c r="A665" t="s">
        <v>393</v>
      </c>
      <c r="B665">
        <v>8303180130</v>
      </c>
      <c r="C665" t="s">
        <v>1141</v>
      </c>
    </row>
    <row r="666" spans="1:3" x14ac:dyDescent="0.25">
      <c r="A666" t="s">
        <v>393</v>
      </c>
      <c r="B666">
        <v>8710252878</v>
      </c>
      <c r="C666" t="s">
        <v>1142</v>
      </c>
    </row>
    <row r="667" spans="1:3" x14ac:dyDescent="0.25">
      <c r="A667" t="s">
        <v>393</v>
      </c>
      <c r="B667">
        <v>8907190477</v>
      </c>
      <c r="C667" t="s">
        <v>1143</v>
      </c>
    </row>
    <row r="668" spans="1:3" x14ac:dyDescent="0.25">
      <c r="A668" t="s">
        <v>393</v>
      </c>
      <c r="B668">
        <v>8401318517</v>
      </c>
      <c r="C668" t="s">
        <v>1144</v>
      </c>
    </row>
    <row r="669" spans="1:3" x14ac:dyDescent="0.25">
      <c r="A669" t="s">
        <v>393</v>
      </c>
      <c r="B669">
        <v>5388709106</v>
      </c>
      <c r="C669" t="s">
        <v>1145</v>
      </c>
    </row>
    <row r="670" spans="1:3" x14ac:dyDescent="0.25">
      <c r="A670" t="s">
        <v>393</v>
      </c>
      <c r="B670">
        <v>7810117700</v>
      </c>
      <c r="C670" t="s">
        <v>1146</v>
      </c>
    </row>
    <row r="671" spans="1:3" x14ac:dyDescent="0.25">
      <c r="A671" t="s">
        <v>393</v>
      </c>
      <c r="B671">
        <v>8112282408</v>
      </c>
      <c r="C671" t="s">
        <v>1147</v>
      </c>
    </row>
    <row r="672" spans="1:3" x14ac:dyDescent="0.25">
      <c r="A672" t="s">
        <v>393</v>
      </c>
      <c r="B672">
        <v>5208263359</v>
      </c>
      <c r="C672" t="s">
        <v>1148</v>
      </c>
    </row>
    <row r="673" spans="1:3" x14ac:dyDescent="0.25">
      <c r="A673" t="s">
        <v>393</v>
      </c>
      <c r="B673">
        <v>5804174497</v>
      </c>
      <c r="C673" t="s">
        <v>1149</v>
      </c>
    </row>
    <row r="674" spans="1:3" x14ac:dyDescent="0.25">
      <c r="A674" t="s">
        <v>393</v>
      </c>
      <c r="B674">
        <v>8208234222</v>
      </c>
      <c r="C674" t="s">
        <v>1150</v>
      </c>
    </row>
    <row r="675" spans="1:3" x14ac:dyDescent="0.25">
      <c r="A675" t="s">
        <v>393</v>
      </c>
      <c r="B675">
        <v>9109027798</v>
      </c>
      <c r="C675" t="s">
        <v>1151</v>
      </c>
    </row>
    <row r="676" spans="1:3" x14ac:dyDescent="0.25">
      <c r="A676" t="s">
        <v>393</v>
      </c>
      <c r="B676">
        <v>4402882874</v>
      </c>
      <c r="C676" t="s">
        <v>1152</v>
      </c>
    </row>
    <row r="677" spans="1:3" x14ac:dyDescent="0.25">
      <c r="A677" t="s">
        <v>393</v>
      </c>
      <c r="B677">
        <v>8906023430</v>
      </c>
      <c r="C677" t="s">
        <v>1153</v>
      </c>
    </row>
    <row r="678" spans="1:3" x14ac:dyDescent="0.25">
      <c r="A678" t="s">
        <v>393</v>
      </c>
      <c r="B678">
        <v>8107026430</v>
      </c>
      <c r="C678" t="s">
        <v>1154</v>
      </c>
    </row>
    <row r="679" spans="1:3" x14ac:dyDescent="0.25">
      <c r="A679" t="s">
        <v>393</v>
      </c>
      <c r="B679">
        <v>8304077087</v>
      </c>
      <c r="C679" t="s">
        <v>1155</v>
      </c>
    </row>
    <row r="680" spans="1:3" x14ac:dyDescent="0.25">
      <c r="A680" t="s">
        <v>393</v>
      </c>
      <c r="B680">
        <v>6104692352</v>
      </c>
      <c r="C680" t="s">
        <v>1156</v>
      </c>
    </row>
    <row r="681" spans="1:3" x14ac:dyDescent="0.25">
      <c r="A681" t="s">
        <v>393</v>
      </c>
      <c r="B681">
        <v>9011035228</v>
      </c>
      <c r="C681" t="s">
        <v>1157</v>
      </c>
    </row>
    <row r="682" spans="1:3" x14ac:dyDescent="0.25">
      <c r="A682" t="s">
        <v>393</v>
      </c>
      <c r="B682">
        <v>8205161238</v>
      </c>
      <c r="C682" t="s">
        <v>1158</v>
      </c>
    </row>
    <row r="683" spans="1:3" x14ac:dyDescent="0.25">
      <c r="A683" t="s">
        <v>393</v>
      </c>
      <c r="B683">
        <v>8407181166</v>
      </c>
      <c r="C683" t="s">
        <v>1159</v>
      </c>
    </row>
    <row r="684" spans="1:3" x14ac:dyDescent="0.25">
      <c r="A684" t="s">
        <v>393</v>
      </c>
      <c r="B684">
        <v>8805270462</v>
      </c>
      <c r="C684" t="s">
        <v>1160</v>
      </c>
    </row>
    <row r="685" spans="1:3" x14ac:dyDescent="0.25">
      <c r="A685" t="s">
        <v>393</v>
      </c>
      <c r="B685">
        <v>9312136832</v>
      </c>
      <c r="C685" t="s">
        <v>1161</v>
      </c>
    </row>
    <row r="686" spans="1:3" x14ac:dyDescent="0.25">
      <c r="A686" t="s">
        <v>393</v>
      </c>
      <c r="B686">
        <v>5969011054</v>
      </c>
      <c r="C686" t="s">
        <v>1162</v>
      </c>
    </row>
    <row r="687" spans="1:3" x14ac:dyDescent="0.25">
      <c r="A687" t="s">
        <v>393</v>
      </c>
      <c r="B687">
        <v>8408213935</v>
      </c>
      <c r="C687" t="s">
        <v>1163</v>
      </c>
    </row>
    <row r="688" spans="1:3" x14ac:dyDescent="0.25">
      <c r="A688" t="s">
        <v>393</v>
      </c>
      <c r="B688">
        <v>8511080155</v>
      </c>
      <c r="C688" t="s">
        <v>1164</v>
      </c>
    </row>
    <row r="689" spans="1:3" x14ac:dyDescent="0.25">
      <c r="A689" t="s">
        <v>393</v>
      </c>
      <c r="B689">
        <v>8108305981</v>
      </c>
      <c r="C689" t="s">
        <v>1165</v>
      </c>
    </row>
    <row r="690" spans="1:3" x14ac:dyDescent="0.25">
      <c r="A690" t="s">
        <v>393</v>
      </c>
      <c r="B690">
        <v>8302280246</v>
      </c>
      <c r="C690" t="s">
        <v>1166</v>
      </c>
    </row>
    <row r="691" spans="1:3" x14ac:dyDescent="0.25">
      <c r="A691" t="s">
        <v>393</v>
      </c>
      <c r="B691">
        <v>8308185589</v>
      </c>
      <c r="C691" t="s">
        <v>1167</v>
      </c>
    </row>
    <row r="692" spans="1:3" x14ac:dyDescent="0.25">
      <c r="A692" t="s">
        <v>393</v>
      </c>
      <c r="B692">
        <v>8307070113</v>
      </c>
      <c r="C692" t="s">
        <v>1168</v>
      </c>
    </row>
    <row r="693" spans="1:3" x14ac:dyDescent="0.25">
      <c r="A693" t="s">
        <v>393</v>
      </c>
      <c r="B693">
        <v>6208206760</v>
      </c>
      <c r="C693" t="s">
        <v>1169</v>
      </c>
    </row>
    <row r="694" spans="1:3" x14ac:dyDescent="0.25">
      <c r="A694" t="s">
        <v>393</v>
      </c>
      <c r="B694">
        <v>8205010831</v>
      </c>
      <c r="C694" t="s">
        <v>1170</v>
      </c>
    </row>
    <row r="695" spans="1:3" x14ac:dyDescent="0.25">
      <c r="A695" t="s">
        <v>393</v>
      </c>
      <c r="B695">
        <v>7704250864</v>
      </c>
      <c r="C695" t="s">
        <v>1171</v>
      </c>
    </row>
    <row r="696" spans="1:3" x14ac:dyDescent="0.25">
      <c r="A696" t="s">
        <v>393</v>
      </c>
      <c r="B696">
        <v>7311140771</v>
      </c>
      <c r="C696" t="s">
        <v>1172</v>
      </c>
    </row>
    <row r="697" spans="1:3" x14ac:dyDescent="0.25">
      <c r="A697" t="s">
        <v>393</v>
      </c>
      <c r="B697">
        <v>6803111985</v>
      </c>
      <c r="C697" t="s">
        <v>1173</v>
      </c>
    </row>
    <row r="698" spans="1:3" x14ac:dyDescent="0.25">
      <c r="A698" t="s">
        <v>393</v>
      </c>
      <c r="B698">
        <v>6007132001</v>
      </c>
      <c r="C698" t="s">
        <v>1174</v>
      </c>
    </row>
    <row r="699" spans="1:3" x14ac:dyDescent="0.25">
      <c r="A699" t="s">
        <v>393</v>
      </c>
      <c r="B699">
        <v>8401276277</v>
      </c>
      <c r="C699" t="s">
        <v>1175</v>
      </c>
    </row>
    <row r="700" spans="1:3" x14ac:dyDescent="0.25">
      <c r="A700" t="s">
        <v>393</v>
      </c>
      <c r="B700">
        <v>8005203032</v>
      </c>
      <c r="C700" t="s">
        <v>1176</v>
      </c>
    </row>
    <row r="701" spans="1:3" x14ac:dyDescent="0.25">
      <c r="A701" t="s">
        <v>393</v>
      </c>
      <c r="B701">
        <v>9403247423</v>
      </c>
      <c r="C701" t="s">
        <v>1177</v>
      </c>
    </row>
    <row r="702" spans="1:3" x14ac:dyDescent="0.25">
      <c r="A702" t="s">
        <v>393</v>
      </c>
      <c r="B702">
        <v>7512051611</v>
      </c>
      <c r="C702" t="s">
        <v>1178</v>
      </c>
    </row>
    <row r="703" spans="1:3" x14ac:dyDescent="0.25">
      <c r="A703" t="s">
        <v>393</v>
      </c>
      <c r="B703">
        <v>5504270330</v>
      </c>
      <c r="C703" t="s">
        <v>1179</v>
      </c>
    </row>
    <row r="704" spans="1:3" x14ac:dyDescent="0.25">
      <c r="A704" t="s">
        <v>393</v>
      </c>
      <c r="B704">
        <v>8702050231</v>
      </c>
      <c r="C704" t="s">
        <v>1180</v>
      </c>
    </row>
    <row r="705" spans="1:3" x14ac:dyDescent="0.25">
      <c r="A705" t="s">
        <v>393</v>
      </c>
      <c r="B705">
        <v>8403270427</v>
      </c>
      <c r="C705" t="s">
        <v>1181</v>
      </c>
    </row>
    <row r="706" spans="1:3" x14ac:dyDescent="0.25">
      <c r="A706" t="s">
        <v>393</v>
      </c>
      <c r="B706">
        <v>9304236376</v>
      </c>
      <c r="C706" t="s">
        <v>1182</v>
      </c>
    </row>
    <row r="707" spans="1:3" x14ac:dyDescent="0.25">
      <c r="A707" t="s">
        <v>393</v>
      </c>
      <c r="B707">
        <v>5504284935</v>
      </c>
      <c r="C707" t="s">
        <v>1183</v>
      </c>
    </row>
    <row r="708" spans="1:3" x14ac:dyDescent="0.25">
      <c r="A708" t="s">
        <v>393</v>
      </c>
      <c r="B708">
        <v>5212201171</v>
      </c>
      <c r="C708" t="s">
        <v>1184</v>
      </c>
    </row>
    <row r="709" spans="1:3" x14ac:dyDescent="0.25">
      <c r="A709" t="s">
        <v>393</v>
      </c>
      <c r="B709">
        <v>6501127010</v>
      </c>
      <c r="C709" t="s">
        <v>1185</v>
      </c>
    </row>
    <row r="710" spans="1:3" x14ac:dyDescent="0.25">
      <c r="A710" t="s">
        <v>393</v>
      </c>
      <c r="B710">
        <v>9301043718</v>
      </c>
      <c r="C710" t="s">
        <v>1186</v>
      </c>
    </row>
    <row r="711" spans="1:3" x14ac:dyDescent="0.25">
      <c r="A711" t="s">
        <v>393</v>
      </c>
      <c r="B711">
        <v>8802250020</v>
      </c>
      <c r="C711" t="s">
        <v>1187</v>
      </c>
    </row>
    <row r="712" spans="1:3" x14ac:dyDescent="0.25">
      <c r="A712" t="s">
        <v>393</v>
      </c>
      <c r="B712">
        <v>8205112504</v>
      </c>
      <c r="C712" t="s">
        <v>1188</v>
      </c>
    </row>
    <row r="713" spans="1:3" x14ac:dyDescent="0.25">
      <c r="A713" t="s">
        <v>393</v>
      </c>
      <c r="B713">
        <v>8604225519</v>
      </c>
      <c r="C713" t="s">
        <v>1189</v>
      </c>
    </row>
    <row r="714" spans="1:3" x14ac:dyDescent="0.25">
      <c r="A714" t="s">
        <v>393</v>
      </c>
      <c r="B714">
        <v>8910190266</v>
      </c>
      <c r="C714" t="s">
        <v>1190</v>
      </c>
    </row>
    <row r="715" spans="1:3" x14ac:dyDescent="0.25">
      <c r="A715" t="s">
        <v>393</v>
      </c>
      <c r="B715">
        <v>8403050563</v>
      </c>
      <c r="C715" t="s">
        <v>1191</v>
      </c>
    </row>
    <row r="716" spans="1:3" x14ac:dyDescent="0.25">
      <c r="A716" t="s">
        <v>393</v>
      </c>
      <c r="B716">
        <v>6909082791</v>
      </c>
      <c r="C716" t="s">
        <v>1192</v>
      </c>
    </row>
    <row r="717" spans="1:3" x14ac:dyDescent="0.25">
      <c r="A717" t="s">
        <v>393</v>
      </c>
      <c r="B717">
        <v>5110012738</v>
      </c>
      <c r="C717" t="s">
        <v>1193</v>
      </c>
    </row>
    <row r="718" spans="1:3" x14ac:dyDescent="0.25">
      <c r="A718" t="s">
        <v>393</v>
      </c>
      <c r="B718">
        <v>9107080690</v>
      </c>
      <c r="C718" t="s">
        <v>1194</v>
      </c>
    </row>
    <row r="719" spans="1:3" x14ac:dyDescent="0.25">
      <c r="A719" t="s">
        <v>393</v>
      </c>
      <c r="B719">
        <v>8502200127</v>
      </c>
      <c r="C719" t="s">
        <v>1195</v>
      </c>
    </row>
    <row r="720" spans="1:3" x14ac:dyDescent="0.25">
      <c r="A720" t="s">
        <v>393</v>
      </c>
      <c r="B720">
        <v>9107024458</v>
      </c>
      <c r="C720" t="s">
        <v>1196</v>
      </c>
    </row>
    <row r="721" spans="1:3" x14ac:dyDescent="0.25">
      <c r="A721" t="s">
        <v>393</v>
      </c>
      <c r="B721">
        <v>7902247159</v>
      </c>
      <c r="C721" t="s">
        <v>1197</v>
      </c>
    </row>
    <row r="722" spans="1:3" x14ac:dyDescent="0.25">
      <c r="A722" t="s">
        <v>393</v>
      </c>
      <c r="B722">
        <v>8104010197</v>
      </c>
      <c r="C722" t="s">
        <v>1198</v>
      </c>
    </row>
    <row r="723" spans="1:3" x14ac:dyDescent="0.25">
      <c r="A723" t="s">
        <v>393</v>
      </c>
      <c r="B723">
        <v>8909237813</v>
      </c>
      <c r="C723" t="s">
        <v>1199</v>
      </c>
    </row>
    <row r="724" spans="1:3" x14ac:dyDescent="0.25">
      <c r="A724" t="s">
        <v>393</v>
      </c>
      <c r="B724">
        <v>9201083954</v>
      </c>
      <c r="C724" t="s">
        <v>1200</v>
      </c>
    </row>
    <row r="725" spans="1:3" x14ac:dyDescent="0.25">
      <c r="A725" t="s">
        <v>393</v>
      </c>
      <c r="B725">
        <v>6301190010</v>
      </c>
      <c r="C725" t="s">
        <v>1201</v>
      </c>
    </row>
    <row r="726" spans="1:3" x14ac:dyDescent="0.25">
      <c r="A726" t="s">
        <v>393</v>
      </c>
      <c r="B726">
        <v>8406100050</v>
      </c>
      <c r="C726" t="s">
        <v>1202</v>
      </c>
    </row>
    <row r="727" spans="1:3" x14ac:dyDescent="0.25">
      <c r="A727" t="s">
        <v>393</v>
      </c>
      <c r="B727">
        <v>8603190490</v>
      </c>
      <c r="C727" t="s">
        <v>1203</v>
      </c>
    </row>
    <row r="728" spans="1:3" x14ac:dyDescent="0.25">
      <c r="A728" t="s">
        <v>393</v>
      </c>
      <c r="B728">
        <v>5504021410</v>
      </c>
      <c r="C728" t="s">
        <v>1204</v>
      </c>
    </row>
    <row r="729" spans="1:3" x14ac:dyDescent="0.25">
      <c r="A729" t="s">
        <v>393</v>
      </c>
      <c r="B729">
        <v>8601130373</v>
      </c>
      <c r="C729" t="s">
        <v>1205</v>
      </c>
    </row>
    <row r="730" spans="1:3" x14ac:dyDescent="0.25">
      <c r="A730" t="s">
        <v>393</v>
      </c>
      <c r="B730">
        <v>7609017202</v>
      </c>
      <c r="C730" t="s">
        <v>1206</v>
      </c>
    </row>
    <row r="731" spans="1:3" x14ac:dyDescent="0.25">
      <c r="A731" t="s">
        <v>393</v>
      </c>
      <c r="B731">
        <v>7904240210</v>
      </c>
      <c r="C731" t="s">
        <v>1207</v>
      </c>
    </row>
    <row r="732" spans="1:3" x14ac:dyDescent="0.25">
      <c r="A732" t="s">
        <v>393</v>
      </c>
      <c r="B732">
        <v>6605268918</v>
      </c>
      <c r="C732" t="s">
        <v>1208</v>
      </c>
    </row>
    <row r="733" spans="1:3" x14ac:dyDescent="0.25">
      <c r="A733" t="s">
        <v>393</v>
      </c>
      <c r="B733">
        <v>8810070436</v>
      </c>
      <c r="C733" t="s">
        <v>1209</v>
      </c>
    </row>
    <row r="734" spans="1:3" x14ac:dyDescent="0.25">
      <c r="A734" t="s">
        <v>393</v>
      </c>
      <c r="B734">
        <v>8701120613</v>
      </c>
      <c r="C734" t="s">
        <v>1210</v>
      </c>
    </row>
    <row r="735" spans="1:3" x14ac:dyDescent="0.25">
      <c r="A735" t="s">
        <v>393</v>
      </c>
      <c r="B735">
        <v>2410276618</v>
      </c>
      <c r="C735" t="s">
        <v>1211</v>
      </c>
    </row>
    <row r="736" spans="1:3" x14ac:dyDescent="0.25">
      <c r="A736" t="s">
        <v>393</v>
      </c>
      <c r="B736">
        <v>8911090200</v>
      </c>
      <c r="C736" t="s">
        <v>1212</v>
      </c>
    </row>
    <row r="737" spans="1:3" x14ac:dyDescent="0.25">
      <c r="A737" t="s">
        <v>393</v>
      </c>
      <c r="B737">
        <v>8706060400</v>
      </c>
      <c r="C737" t="s">
        <v>1213</v>
      </c>
    </row>
    <row r="738" spans="1:3" x14ac:dyDescent="0.25">
      <c r="A738" t="s">
        <v>393</v>
      </c>
      <c r="B738">
        <v>8107317151</v>
      </c>
      <c r="C738" t="s">
        <v>1214</v>
      </c>
    </row>
    <row r="739" spans="1:3" x14ac:dyDescent="0.25">
      <c r="A739" t="s">
        <v>393</v>
      </c>
      <c r="B739">
        <v>8707170125</v>
      </c>
      <c r="C739" t="s">
        <v>1215</v>
      </c>
    </row>
    <row r="740" spans="1:3" x14ac:dyDescent="0.25">
      <c r="A740" t="s">
        <v>393</v>
      </c>
      <c r="B740">
        <v>8904281451</v>
      </c>
      <c r="C740" t="s">
        <v>1216</v>
      </c>
    </row>
    <row r="741" spans="1:3" x14ac:dyDescent="0.25">
      <c r="A741" t="s">
        <v>393</v>
      </c>
      <c r="B741">
        <v>9106183842</v>
      </c>
      <c r="C741" t="s">
        <v>1217</v>
      </c>
    </row>
    <row r="742" spans="1:3" x14ac:dyDescent="0.25">
      <c r="A742" t="s">
        <v>393</v>
      </c>
      <c r="B742">
        <v>8802130032</v>
      </c>
      <c r="C742" t="s">
        <v>1218</v>
      </c>
    </row>
    <row r="743" spans="1:3" x14ac:dyDescent="0.25">
      <c r="A743" t="s">
        <v>393</v>
      </c>
      <c r="B743">
        <v>4810142580</v>
      </c>
      <c r="C743" t="s">
        <v>1219</v>
      </c>
    </row>
    <row r="744" spans="1:3" x14ac:dyDescent="0.25">
      <c r="A744" t="s">
        <v>393</v>
      </c>
      <c r="B744">
        <v>8509080191</v>
      </c>
      <c r="C744" t="s">
        <v>1220</v>
      </c>
    </row>
    <row r="745" spans="1:3" x14ac:dyDescent="0.25">
      <c r="A745" t="s">
        <v>393</v>
      </c>
      <c r="B745">
        <v>9205024954</v>
      </c>
      <c r="C745" t="s">
        <v>1221</v>
      </c>
    </row>
    <row r="746" spans="1:3" x14ac:dyDescent="0.25">
      <c r="A746" t="s">
        <v>393</v>
      </c>
      <c r="B746">
        <v>6302669210</v>
      </c>
      <c r="C746" t="s">
        <v>1222</v>
      </c>
    </row>
    <row r="747" spans="1:3" x14ac:dyDescent="0.25">
      <c r="A747" t="s">
        <v>393</v>
      </c>
      <c r="B747">
        <v>3701770491</v>
      </c>
      <c r="C747" t="s">
        <v>1223</v>
      </c>
    </row>
    <row r="748" spans="1:3" x14ac:dyDescent="0.25">
      <c r="A748" t="s">
        <v>393</v>
      </c>
      <c r="B748">
        <v>1293701171</v>
      </c>
      <c r="C748" t="s">
        <v>1223</v>
      </c>
    </row>
    <row r="749" spans="1:3" x14ac:dyDescent="0.25">
      <c r="A749" t="s">
        <v>393</v>
      </c>
      <c r="B749">
        <v>5105281298</v>
      </c>
      <c r="C749" t="s">
        <v>1224</v>
      </c>
    </row>
    <row r="750" spans="1:3" x14ac:dyDescent="0.25">
      <c r="A750" t="s">
        <v>393</v>
      </c>
      <c r="B750">
        <v>8708071686</v>
      </c>
      <c r="C750" t="s">
        <v>1225</v>
      </c>
    </row>
    <row r="751" spans="1:3" x14ac:dyDescent="0.25">
      <c r="A751" t="s">
        <v>393</v>
      </c>
      <c r="B751">
        <v>6806200249</v>
      </c>
      <c r="C751" t="s">
        <v>1226</v>
      </c>
    </row>
    <row r="752" spans="1:3" x14ac:dyDescent="0.25">
      <c r="A752" t="s">
        <v>393</v>
      </c>
      <c r="B752">
        <v>8004057777</v>
      </c>
      <c r="C752" t="s">
        <v>1227</v>
      </c>
    </row>
    <row r="753" spans="1:3" x14ac:dyDescent="0.25">
      <c r="A753" t="s">
        <v>393</v>
      </c>
      <c r="B753">
        <v>8505302995</v>
      </c>
      <c r="C753" t="s">
        <v>1228</v>
      </c>
    </row>
    <row r="754" spans="1:3" x14ac:dyDescent="0.25">
      <c r="A754" t="s">
        <v>393</v>
      </c>
      <c r="B754">
        <v>9706015964</v>
      </c>
      <c r="C754" t="s">
        <v>1229</v>
      </c>
    </row>
    <row r="755" spans="1:3" x14ac:dyDescent="0.25">
      <c r="A755" t="s">
        <v>393</v>
      </c>
      <c r="B755">
        <v>6402231044</v>
      </c>
      <c r="C755" t="s">
        <v>1230</v>
      </c>
    </row>
    <row r="756" spans="1:3" x14ac:dyDescent="0.25">
      <c r="A756" t="s">
        <v>393</v>
      </c>
      <c r="B756">
        <v>7501070226</v>
      </c>
      <c r="C756" t="s">
        <v>1231</v>
      </c>
    </row>
    <row r="757" spans="1:3" x14ac:dyDescent="0.25">
      <c r="A757" t="s">
        <v>393</v>
      </c>
      <c r="B757">
        <v>3601150505</v>
      </c>
      <c r="C757" t="s">
        <v>1232</v>
      </c>
    </row>
    <row r="758" spans="1:3" x14ac:dyDescent="0.25">
      <c r="A758" t="s">
        <v>393</v>
      </c>
      <c r="B758">
        <v>6306201192</v>
      </c>
      <c r="C758" t="s">
        <v>1233</v>
      </c>
    </row>
    <row r="759" spans="1:3" x14ac:dyDescent="0.25">
      <c r="A759" t="s">
        <v>393</v>
      </c>
      <c r="B759">
        <v>3705160863</v>
      </c>
      <c r="C759" t="s">
        <v>1234</v>
      </c>
    </row>
    <row r="760" spans="1:3" x14ac:dyDescent="0.25">
      <c r="A760" t="s">
        <v>393</v>
      </c>
      <c r="B760">
        <v>4802270027</v>
      </c>
      <c r="C760" t="s">
        <v>1235</v>
      </c>
    </row>
    <row r="761" spans="1:3" x14ac:dyDescent="0.25">
      <c r="A761" t="s">
        <v>393</v>
      </c>
      <c r="B761">
        <v>6412061035</v>
      </c>
      <c r="C761" t="s">
        <v>1236</v>
      </c>
    </row>
    <row r="762" spans="1:3" x14ac:dyDescent="0.25">
      <c r="A762" t="s">
        <v>393</v>
      </c>
      <c r="B762">
        <v>8305287966</v>
      </c>
      <c r="C762" t="s">
        <v>1237</v>
      </c>
    </row>
    <row r="763" spans="1:3" x14ac:dyDescent="0.25">
      <c r="A763" t="s">
        <v>393</v>
      </c>
      <c r="B763">
        <v>5704080141</v>
      </c>
      <c r="C763" t="s">
        <v>1238</v>
      </c>
    </row>
    <row r="764" spans="1:3" x14ac:dyDescent="0.25">
      <c r="A764" t="s">
        <v>393</v>
      </c>
      <c r="B764">
        <v>6107189117</v>
      </c>
      <c r="C764" t="s">
        <v>1239</v>
      </c>
    </row>
    <row r="765" spans="1:3" x14ac:dyDescent="0.25">
      <c r="A765" t="s">
        <v>393</v>
      </c>
      <c r="B765">
        <v>3808200533</v>
      </c>
      <c r="C765" t="s">
        <v>1240</v>
      </c>
    </row>
    <row r="766" spans="1:3" x14ac:dyDescent="0.25">
      <c r="A766" t="s">
        <v>393</v>
      </c>
      <c r="B766">
        <v>9404243413</v>
      </c>
      <c r="C766" t="s">
        <v>1241</v>
      </c>
    </row>
    <row r="767" spans="1:3" x14ac:dyDescent="0.25">
      <c r="A767" t="s">
        <v>393</v>
      </c>
      <c r="B767">
        <v>4404225510</v>
      </c>
      <c r="C767" t="s">
        <v>1242</v>
      </c>
    </row>
    <row r="768" spans="1:3" x14ac:dyDescent="0.25">
      <c r="A768" t="s">
        <v>393</v>
      </c>
      <c r="B768">
        <v>9102040525</v>
      </c>
      <c r="C768" t="s">
        <v>1243</v>
      </c>
    </row>
    <row r="769" spans="1:3" x14ac:dyDescent="0.25">
      <c r="A769" t="s">
        <v>393</v>
      </c>
      <c r="B769">
        <v>9203142980</v>
      </c>
      <c r="C769" t="s">
        <v>1244</v>
      </c>
    </row>
    <row r="770" spans="1:3" x14ac:dyDescent="0.25">
      <c r="A770" t="s">
        <v>393</v>
      </c>
      <c r="B770">
        <v>9010264316</v>
      </c>
      <c r="C770" t="s">
        <v>1245</v>
      </c>
    </row>
    <row r="771" spans="1:3" x14ac:dyDescent="0.25">
      <c r="A771" t="s">
        <v>393</v>
      </c>
      <c r="B771">
        <v>6311041096</v>
      </c>
      <c r="C771" t="s">
        <v>1246</v>
      </c>
    </row>
    <row r="772" spans="1:3" x14ac:dyDescent="0.25">
      <c r="A772" t="s">
        <v>393</v>
      </c>
      <c r="B772">
        <v>8507020454</v>
      </c>
      <c r="C772" t="s">
        <v>1247</v>
      </c>
    </row>
    <row r="773" spans="1:3" x14ac:dyDescent="0.25">
      <c r="A773" t="s">
        <v>393</v>
      </c>
      <c r="B773">
        <v>8904071407</v>
      </c>
      <c r="C773" t="s">
        <v>1248</v>
      </c>
    </row>
    <row r="774" spans="1:3" x14ac:dyDescent="0.25">
      <c r="A774" t="s">
        <v>393</v>
      </c>
      <c r="B774">
        <v>4003860592</v>
      </c>
      <c r="C774" t="s">
        <v>1249</v>
      </c>
    </row>
    <row r="775" spans="1:3" x14ac:dyDescent="0.25">
      <c r="A775" t="s">
        <v>393</v>
      </c>
      <c r="B775">
        <v>8407230302</v>
      </c>
      <c r="C775" t="s">
        <v>1250</v>
      </c>
    </row>
    <row r="776" spans="1:3" x14ac:dyDescent="0.25">
      <c r="A776" t="s">
        <v>393</v>
      </c>
      <c r="B776">
        <v>9248410103</v>
      </c>
      <c r="C776" t="s">
        <v>1251</v>
      </c>
    </row>
    <row r="777" spans="1:3" x14ac:dyDescent="0.25">
      <c r="A777" t="s">
        <v>393</v>
      </c>
      <c r="B777">
        <v>7208134705</v>
      </c>
      <c r="C777" t="s">
        <v>1252</v>
      </c>
    </row>
    <row r="778" spans="1:3" x14ac:dyDescent="0.25">
      <c r="A778" t="s">
        <v>393</v>
      </c>
      <c r="B778">
        <v>4710066954</v>
      </c>
      <c r="C778" t="s">
        <v>1253</v>
      </c>
    </row>
    <row r="779" spans="1:3" x14ac:dyDescent="0.25">
      <c r="A779" t="s">
        <v>393</v>
      </c>
      <c r="B779">
        <v>6702040319</v>
      </c>
      <c r="C779" t="s">
        <v>1254</v>
      </c>
    </row>
    <row r="780" spans="1:3" x14ac:dyDescent="0.25">
      <c r="A780" t="s">
        <v>393</v>
      </c>
      <c r="B780">
        <v>4403846191</v>
      </c>
      <c r="C780" t="s">
        <v>1255</v>
      </c>
    </row>
    <row r="781" spans="1:3" x14ac:dyDescent="0.25">
      <c r="A781" t="s">
        <v>393</v>
      </c>
      <c r="B781">
        <v>1274403243</v>
      </c>
      <c r="C781" t="s">
        <v>1255</v>
      </c>
    </row>
    <row r="782" spans="1:3" x14ac:dyDescent="0.25">
      <c r="A782" t="s">
        <v>393</v>
      </c>
      <c r="B782">
        <v>8012740018</v>
      </c>
      <c r="C782" t="s">
        <v>1256</v>
      </c>
    </row>
    <row r="783" spans="1:3" x14ac:dyDescent="0.25">
      <c r="A783" t="s">
        <v>393</v>
      </c>
      <c r="B783">
        <v>8402100658</v>
      </c>
      <c r="C783" t="s">
        <v>1257</v>
      </c>
    </row>
    <row r="784" spans="1:3" x14ac:dyDescent="0.25">
      <c r="A784" t="s">
        <v>393</v>
      </c>
      <c r="B784">
        <v>3303017101</v>
      </c>
      <c r="C784" t="s">
        <v>1258</v>
      </c>
    </row>
    <row r="785" spans="1:3" x14ac:dyDescent="0.25">
      <c r="A785" t="s">
        <v>393</v>
      </c>
      <c r="B785">
        <v>5701228917</v>
      </c>
      <c r="C785" t="s">
        <v>1259</v>
      </c>
    </row>
    <row r="786" spans="1:3" x14ac:dyDescent="0.25">
      <c r="A786" t="s">
        <v>393</v>
      </c>
      <c r="B786">
        <v>9107024698</v>
      </c>
      <c r="C786" t="s">
        <v>1260</v>
      </c>
    </row>
    <row r="787" spans="1:3" x14ac:dyDescent="0.25">
      <c r="A787" t="s">
        <v>393</v>
      </c>
      <c r="B787">
        <v>8304020012</v>
      </c>
      <c r="C787" t="s">
        <v>1261</v>
      </c>
    </row>
    <row r="788" spans="1:3" x14ac:dyDescent="0.25">
      <c r="A788" t="s">
        <v>393</v>
      </c>
      <c r="B788">
        <v>5903164605</v>
      </c>
      <c r="C788" t="s">
        <v>1262</v>
      </c>
    </row>
    <row r="789" spans="1:3" x14ac:dyDescent="0.25">
      <c r="A789" t="s">
        <v>393</v>
      </c>
      <c r="B789">
        <v>6608031016</v>
      </c>
      <c r="C789" t="s">
        <v>1263</v>
      </c>
    </row>
    <row r="790" spans="1:3" x14ac:dyDescent="0.25">
      <c r="A790" t="s">
        <v>393</v>
      </c>
      <c r="B790">
        <v>2498901012</v>
      </c>
      <c r="C790" t="s">
        <v>1264</v>
      </c>
    </row>
    <row r="791" spans="1:3" x14ac:dyDescent="0.25">
      <c r="A791" t="s">
        <v>393</v>
      </c>
      <c r="B791">
        <v>5506252419</v>
      </c>
      <c r="C791" t="s">
        <v>1265</v>
      </c>
    </row>
    <row r="792" spans="1:3" x14ac:dyDescent="0.25">
      <c r="A792" t="s">
        <v>393</v>
      </c>
      <c r="B792">
        <v>5008115098</v>
      </c>
      <c r="C792" t="s">
        <v>1266</v>
      </c>
    </row>
    <row r="793" spans="1:3" x14ac:dyDescent="0.25">
      <c r="A793" t="s">
        <v>393</v>
      </c>
      <c r="B793">
        <v>4604231219</v>
      </c>
      <c r="C793" t="s">
        <v>1267</v>
      </c>
    </row>
    <row r="794" spans="1:3" x14ac:dyDescent="0.25">
      <c r="A794" t="s">
        <v>393</v>
      </c>
      <c r="B794">
        <v>9109100413</v>
      </c>
      <c r="C794" t="s">
        <v>1268</v>
      </c>
    </row>
    <row r="795" spans="1:3" x14ac:dyDescent="0.25">
      <c r="A795" t="s">
        <v>393</v>
      </c>
      <c r="B795">
        <v>4809142328</v>
      </c>
      <c r="C795" t="s">
        <v>1269</v>
      </c>
    </row>
    <row r="796" spans="1:3" x14ac:dyDescent="0.25">
      <c r="A796" t="s">
        <v>393</v>
      </c>
      <c r="B796">
        <v>7603300265</v>
      </c>
      <c r="C796" t="s">
        <v>1270</v>
      </c>
    </row>
    <row r="797" spans="1:3" x14ac:dyDescent="0.25">
      <c r="A797" t="s">
        <v>393</v>
      </c>
      <c r="B797">
        <v>9204181169</v>
      </c>
      <c r="C797" t="s">
        <v>1271</v>
      </c>
    </row>
    <row r="798" spans="1:3" x14ac:dyDescent="0.25">
      <c r="A798" t="s">
        <v>393</v>
      </c>
      <c r="B798">
        <v>9301121233</v>
      </c>
      <c r="C798" t="s">
        <v>1272</v>
      </c>
    </row>
    <row r="799" spans="1:3" x14ac:dyDescent="0.25">
      <c r="A799" t="s">
        <v>393</v>
      </c>
      <c r="B799">
        <v>8301164607</v>
      </c>
      <c r="C799" t="s">
        <v>1273</v>
      </c>
    </row>
    <row r="800" spans="1:3" x14ac:dyDescent="0.25">
      <c r="A800" t="s">
        <v>393</v>
      </c>
      <c r="B800">
        <v>9301119013</v>
      </c>
      <c r="C800" t="s">
        <v>1274</v>
      </c>
    </row>
    <row r="801" spans="1:3" x14ac:dyDescent="0.25">
      <c r="A801" t="s">
        <v>393</v>
      </c>
      <c r="B801">
        <v>6804832357</v>
      </c>
      <c r="C801" t="s">
        <v>1275</v>
      </c>
    </row>
    <row r="802" spans="1:3" x14ac:dyDescent="0.25">
      <c r="A802" t="s">
        <v>393</v>
      </c>
      <c r="B802">
        <v>7598306277</v>
      </c>
      <c r="C802" t="s">
        <v>1276</v>
      </c>
    </row>
    <row r="803" spans="1:3" x14ac:dyDescent="0.25">
      <c r="A803" t="s">
        <v>393</v>
      </c>
      <c r="B803">
        <v>9104292926</v>
      </c>
      <c r="C803" t="s">
        <v>1277</v>
      </c>
    </row>
    <row r="804" spans="1:3" x14ac:dyDescent="0.25">
      <c r="A804" t="s">
        <v>393</v>
      </c>
      <c r="B804">
        <v>9012062502</v>
      </c>
      <c r="C804" t="s">
        <v>1278</v>
      </c>
    </row>
    <row r="805" spans="1:3" x14ac:dyDescent="0.25">
      <c r="A805" t="s">
        <v>393</v>
      </c>
      <c r="B805">
        <v>4604817470</v>
      </c>
      <c r="C805" t="s">
        <v>1279</v>
      </c>
    </row>
    <row r="806" spans="1:3" x14ac:dyDescent="0.25">
      <c r="A806" t="s">
        <v>393</v>
      </c>
      <c r="B806">
        <v>7408093339</v>
      </c>
      <c r="C806" t="s">
        <v>1280</v>
      </c>
    </row>
    <row r="807" spans="1:3" x14ac:dyDescent="0.25">
      <c r="A807" t="s">
        <v>393</v>
      </c>
      <c r="B807">
        <v>9603290496</v>
      </c>
      <c r="C807" t="s">
        <v>1281</v>
      </c>
    </row>
    <row r="808" spans="1:3" x14ac:dyDescent="0.25">
      <c r="A808" t="s">
        <v>393</v>
      </c>
      <c r="B808">
        <v>9202172616</v>
      </c>
      <c r="C808" t="s">
        <v>1282</v>
      </c>
    </row>
    <row r="809" spans="1:3" x14ac:dyDescent="0.25">
      <c r="A809" t="s">
        <v>393</v>
      </c>
      <c r="B809">
        <v>9003203495</v>
      </c>
      <c r="C809" t="s">
        <v>1283</v>
      </c>
    </row>
    <row r="810" spans="1:3" x14ac:dyDescent="0.25">
      <c r="A810" t="s">
        <v>393</v>
      </c>
      <c r="B810">
        <v>9301014396</v>
      </c>
      <c r="C810" t="s">
        <v>1284</v>
      </c>
    </row>
    <row r="811" spans="1:3" x14ac:dyDescent="0.25">
      <c r="A811" t="s">
        <v>393</v>
      </c>
      <c r="B811">
        <v>9606073980</v>
      </c>
      <c r="C811" t="s">
        <v>1285</v>
      </c>
    </row>
    <row r="812" spans="1:3" x14ac:dyDescent="0.25">
      <c r="A812" t="s">
        <v>393</v>
      </c>
      <c r="B812">
        <v>6611151207</v>
      </c>
      <c r="C812" t="s">
        <v>1286</v>
      </c>
    </row>
    <row r="813" spans="1:3" x14ac:dyDescent="0.25">
      <c r="A813" t="s">
        <v>393</v>
      </c>
      <c r="B813">
        <v>8601178992</v>
      </c>
      <c r="C813" t="s">
        <v>1287</v>
      </c>
    </row>
    <row r="814" spans="1:3" x14ac:dyDescent="0.25">
      <c r="A814" t="s">
        <v>393</v>
      </c>
      <c r="B814">
        <v>9206253669</v>
      </c>
      <c r="C814" t="s">
        <v>1288</v>
      </c>
    </row>
    <row r="815" spans="1:3" x14ac:dyDescent="0.25">
      <c r="A815" t="s">
        <v>393</v>
      </c>
      <c r="B815">
        <v>8307160104</v>
      </c>
      <c r="C815" t="s">
        <v>1289</v>
      </c>
    </row>
    <row r="816" spans="1:3" x14ac:dyDescent="0.25">
      <c r="A816" t="s">
        <v>393</v>
      </c>
      <c r="B816">
        <v>8501160421</v>
      </c>
      <c r="C816" t="s">
        <v>1290</v>
      </c>
    </row>
    <row r="817" spans="1:3" x14ac:dyDescent="0.25">
      <c r="A817" t="s">
        <v>393</v>
      </c>
      <c r="B817">
        <v>9406261215</v>
      </c>
      <c r="C817" t="s">
        <v>1291</v>
      </c>
    </row>
    <row r="818" spans="1:3" x14ac:dyDescent="0.25">
      <c r="A818" t="s">
        <v>393</v>
      </c>
      <c r="B818">
        <v>8503260831</v>
      </c>
      <c r="C818" t="s">
        <v>1292</v>
      </c>
    </row>
    <row r="819" spans="1:3" x14ac:dyDescent="0.25">
      <c r="A819" t="s">
        <v>393</v>
      </c>
      <c r="B819">
        <v>8602067970</v>
      </c>
      <c r="C819" t="s">
        <v>1293</v>
      </c>
    </row>
    <row r="820" spans="1:3" x14ac:dyDescent="0.25">
      <c r="A820" t="s">
        <v>393</v>
      </c>
      <c r="B820">
        <v>8906253953</v>
      </c>
      <c r="C820" t="s">
        <v>1294</v>
      </c>
    </row>
    <row r="821" spans="1:3" x14ac:dyDescent="0.25">
      <c r="A821" t="s">
        <v>393</v>
      </c>
      <c r="B821">
        <v>8204690138</v>
      </c>
      <c r="C821" t="s">
        <v>1295</v>
      </c>
    </row>
    <row r="822" spans="1:3" x14ac:dyDescent="0.25">
      <c r="A822" t="s">
        <v>393</v>
      </c>
      <c r="B822">
        <v>8204092632</v>
      </c>
      <c r="C822" t="s">
        <v>1295</v>
      </c>
    </row>
    <row r="823" spans="1:3" x14ac:dyDescent="0.25">
      <c r="A823" t="s">
        <v>393</v>
      </c>
      <c r="B823">
        <v>9303117643</v>
      </c>
      <c r="C823" t="s">
        <v>1296</v>
      </c>
    </row>
    <row r="824" spans="1:3" x14ac:dyDescent="0.25">
      <c r="A824" t="s">
        <v>393</v>
      </c>
      <c r="B824">
        <v>9405239675</v>
      </c>
      <c r="C824" t="s">
        <v>1297</v>
      </c>
    </row>
    <row r="825" spans="1:3" x14ac:dyDescent="0.25">
      <c r="A825" t="s">
        <v>393</v>
      </c>
      <c r="B825">
        <v>8302717957</v>
      </c>
      <c r="C825" t="s">
        <v>1298</v>
      </c>
    </row>
    <row r="826" spans="1:3" x14ac:dyDescent="0.25">
      <c r="A826" t="s">
        <v>393</v>
      </c>
      <c r="B826">
        <v>6704704326</v>
      </c>
      <c r="C826" t="s">
        <v>1299</v>
      </c>
    </row>
    <row r="827" spans="1:3" x14ac:dyDescent="0.25">
      <c r="A827" t="s">
        <v>393</v>
      </c>
      <c r="B827">
        <v>7412772936</v>
      </c>
      <c r="C827" t="s">
        <v>1300</v>
      </c>
    </row>
    <row r="828" spans="1:3" x14ac:dyDescent="0.25">
      <c r="A828" t="s">
        <v>393</v>
      </c>
      <c r="B828">
        <v>8307095037</v>
      </c>
      <c r="C828" t="s">
        <v>1301</v>
      </c>
    </row>
    <row r="829" spans="1:3" x14ac:dyDescent="0.25">
      <c r="A829" t="s">
        <v>393</v>
      </c>
      <c r="B829">
        <v>8811270118</v>
      </c>
      <c r="C829" t="s">
        <v>1302</v>
      </c>
    </row>
    <row r="830" spans="1:3" x14ac:dyDescent="0.25">
      <c r="A830" t="s">
        <v>393</v>
      </c>
      <c r="B830">
        <v>4303108569</v>
      </c>
      <c r="C830" t="s">
        <v>1303</v>
      </c>
    </row>
    <row r="831" spans="1:3" x14ac:dyDescent="0.25">
      <c r="A831" t="s">
        <v>393</v>
      </c>
      <c r="B831">
        <v>9102042075</v>
      </c>
      <c r="C831" t="s">
        <v>1304</v>
      </c>
    </row>
    <row r="832" spans="1:3" x14ac:dyDescent="0.25">
      <c r="A832" t="s">
        <v>393</v>
      </c>
      <c r="B832">
        <v>7009231932</v>
      </c>
      <c r="C832" t="s">
        <v>1305</v>
      </c>
    </row>
    <row r="833" spans="1:3" x14ac:dyDescent="0.25">
      <c r="A833" t="s">
        <v>393</v>
      </c>
      <c r="B833">
        <v>7405759742</v>
      </c>
      <c r="C833" t="s">
        <v>1306</v>
      </c>
    </row>
    <row r="834" spans="1:3" x14ac:dyDescent="0.25">
      <c r="A834" t="s">
        <v>393</v>
      </c>
      <c r="B834">
        <v>8601180105</v>
      </c>
      <c r="C834" t="s">
        <v>1307</v>
      </c>
    </row>
    <row r="835" spans="1:3" x14ac:dyDescent="0.25">
      <c r="A835" t="s">
        <v>393</v>
      </c>
      <c r="B835">
        <v>9710158669</v>
      </c>
      <c r="C835" t="s">
        <v>1308</v>
      </c>
    </row>
    <row r="836" spans="1:3" x14ac:dyDescent="0.25">
      <c r="A836" t="s">
        <v>393</v>
      </c>
      <c r="B836">
        <v>9110751931</v>
      </c>
      <c r="C836" t="s">
        <v>1309</v>
      </c>
    </row>
    <row r="837" spans="1:3" x14ac:dyDescent="0.25">
      <c r="A837" t="s">
        <v>393</v>
      </c>
      <c r="B837">
        <v>8010043878</v>
      </c>
      <c r="C837" t="s">
        <v>1310</v>
      </c>
    </row>
    <row r="838" spans="1:3" x14ac:dyDescent="0.25">
      <c r="A838" t="s">
        <v>393</v>
      </c>
      <c r="B838">
        <v>5398807163</v>
      </c>
      <c r="C838" t="s">
        <v>1311</v>
      </c>
    </row>
    <row r="839" spans="1:3" x14ac:dyDescent="0.25">
      <c r="A839" t="s">
        <v>393</v>
      </c>
      <c r="B839">
        <v>9110124915</v>
      </c>
      <c r="C839" t="s">
        <v>1312</v>
      </c>
    </row>
    <row r="840" spans="1:3" x14ac:dyDescent="0.25">
      <c r="A840" t="s">
        <v>393</v>
      </c>
      <c r="B840">
        <v>8507157470</v>
      </c>
      <c r="C840" t="s">
        <v>1313</v>
      </c>
    </row>
    <row r="841" spans="1:3" x14ac:dyDescent="0.25">
      <c r="A841" t="s">
        <v>393</v>
      </c>
      <c r="B841">
        <v>9112051033</v>
      </c>
      <c r="C841" t="s">
        <v>1314</v>
      </c>
    </row>
    <row r="842" spans="1:3" x14ac:dyDescent="0.25">
      <c r="A842" t="s">
        <v>393</v>
      </c>
      <c r="B842">
        <v>4210228690</v>
      </c>
      <c r="C842" t="s">
        <v>1315</v>
      </c>
    </row>
    <row r="843" spans="1:3" x14ac:dyDescent="0.25">
      <c r="A843" t="s">
        <v>393</v>
      </c>
      <c r="B843">
        <v>9411071476</v>
      </c>
      <c r="C843" t="s">
        <v>1316</v>
      </c>
    </row>
    <row r="844" spans="1:3" x14ac:dyDescent="0.25">
      <c r="A844" t="s">
        <v>393</v>
      </c>
      <c r="B844">
        <v>9206044548</v>
      </c>
      <c r="C844" t="s">
        <v>1317</v>
      </c>
    </row>
    <row r="845" spans="1:3" x14ac:dyDescent="0.25">
      <c r="A845" t="s">
        <v>393</v>
      </c>
      <c r="B845">
        <v>7507101942</v>
      </c>
      <c r="C845" t="s">
        <v>1318</v>
      </c>
    </row>
    <row r="846" spans="1:3" x14ac:dyDescent="0.25">
      <c r="A846" t="s">
        <v>393</v>
      </c>
      <c r="B846">
        <v>9003304475</v>
      </c>
      <c r="C846" t="s">
        <v>1319</v>
      </c>
    </row>
    <row r="847" spans="1:3" x14ac:dyDescent="0.25">
      <c r="A847" t="s">
        <v>393</v>
      </c>
      <c r="B847">
        <v>4303100665</v>
      </c>
      <c r="C847" t="s">
        <v>1320</v>
      </c>
    </row>
    <row r="848" spans="1:3" x14ac:dyDescent="0.25">
      <c r="A848" t="s">
        <v>393</v>
      </c>
      <c r="B848">
        <v>8906057149</v>
      </c>
      <c r="C848" t="s">
        <v>1321</v>
      </c>
    </row>
    <row r="849" spans="1:3" x14ac:dyDescent="0.25">
      <c r="A849" t="s">
        <v>393</v>
      </c>
      <c r="B849">
        <v>8811050171</v>
      </c>
      <c r="C849" t="s">
        <v>1322</v>
      </c>
    </row>
    <row r="850" spans="1:3" x14ac:dyDescent="0.25">
      <c r="A850" t="s">
        <v>393</v>
      </c>
      <c r="B850">
        <v>6502097303</v>
      </c>
      <c r="C850" t="s">
        <v>1323</v>
      </c>
    </row>
    <row r="851" spans="1:3" x14ac:dyDescent="0.25">
      <c r="A851" t="s">
        <v>393</v>
      </c>
      <c r="B851">
        <v>8304170379</v>
      </c>
      <c r="C851" t="s">
        <v>1324</v>
      </c>
    </row>
    <row r="852" spans="1:3" x14ac:dyDescent="0.25">
      <c r="A852" t="s">
        <v>393</v>
      </c>
      <c r="B852">
        <v>5012237912</v>
      </c>
      <c r="C852" t="s">
        <v>1325</v>
      </c>
    </row>
    <row r="853" spans="1:3" x14ac:dyDescent="0.25">
      <c r="A853" t="s">
        <v>393</v>
      </c>
      <c r="B853">
        <v>9110084713</v>
      </c>
      <c r="C853" t="s">
        <v>1326</v>
      </c>
    </row>
    <row r="854" spans="1:3" x14ac:dyDescent="0.25">
      <c r="A854" t="s">
        <v>393</v>
      </c>
      <c r="B854">
        <v>4901150070</v>
      </c>
      <c r="C854" t="s">
        <v>1327</v>
      </c>
    </row>
    <row r="855" spans="1:3" x14ac:dyDescent="0.25">
      <c r="A855" t="s">
        <v>393</v>
      </c>
      <c r="B855">
        <v>8008240288</v>
      </c>
      <c r="C855" t="s">
        <v>1328</v>
      </c>
    </row>
    <row r="856" spans="1:3" x14ac:dyDescent="0.25">
      <c r="A856" t="s">
        <v>393</v>
      </c>
      <c r="B856">
        <v>9509250172</v>
      </c>
      <c r="C856" t="s">
        <v>1329</v>
      </c>
    </row>
    <row r="857" spans="1:3" x14ac:dyDescent="0.25">
      <c r="A857" t="s">
        <v>393</v>
      </c>
      <c r="B857">
        <v>8409100057</v>
      </c>
      <c r="C857" t="s">
        <v>1330</v>
      </c>
    </row>
    <row r="858" spans="1:3" x14ac:dyDescent="0.25">
      <c r="A858" t="s">
        <v>393</v>
      </c>
      <c r="B858">
        <v>5310140438</v>
      </c>
      <c r="C858" t="s">
        <v>1331</v>
      </c>
    </row>
    <row r="859" spans="1:3" x14ac:dyDescent="0.25">
      <c r="A859" t="s">
        <v>393</v>
      </c>
      <c r="B859">
        <v>6604032315</v>
      </c>
      <c r="C859" t="s">
        <v>1332</v>
      </c>
    </row>
    <row r="860" spans="1:3" x14ac:dyDescent="0.25">
      <c r="A860" t="s">
        <v>393</v>
      </c>
      <c r="B860">
        <v>5401713093</v>
      </c>
      <c r="C860" t="s">
        <v>1333</v>
      </c>
    </row>
    <row r="861" spans="1:3" x14ac:dyDescent="0.25">
      <c r="A861" t="s">
        <v>393</v>
      </c>
      <c r="B861">
        <v>8409190900</v>
      </c>
      <c r="C861" t="s">
        <v>1334</v>
      </c>
    </row>
    <row r="862" spans="1:3" x14ac:dyDescent="0.25">
      <c r="A862" t="s">
        <v>393</v>
      </c>
      <c r="B862">
        <v>7910643316</v>
      </c>
      <c r="C862" t="s">
        <v>1335</v>
      </c>
    </row>
    <row r="863" spans="1:3" x14ac:dyDescent="0.25">
      <c r="A863" t="s">
        <v>393</v>
      </c>
      <c r="B863">
        <v>5706698213</v>
      </c>
      <c r="C863" t="s">
        <v>1336</v>
      </c>
    </row>
    <row r="864" spans="1:3" x14ac:dyDescent="0.25">
      <c r="A864" t="s">
        <v>393</v>
      </c>
      <c r="B864">
        <v>8402212933</v>
      </c>
      <c r="C864" t="s">
        <v>1337</v>
      </c>
    </row>
    <row r="865" spans="1:3" x14ac:dyDescent="0.25">
      <c r="A865" t="s">
        <v>393</v>
      </c>
      <c r="B865">
        <v>7903080435</v>
      </c>
      <c r="C865" t="s">
        <v>1338</v>
      </c>
    </row>
    <row r="866" spans="1:3" x14ac:dyDescent="0.25">
      <c r="A866" t="s">
        <v>393</v>
      </c>
      <c r="B866">
        <v>7906120303</v>
      </c>
      <c r="C866" t="s">
        <v>1339</v>
      </c>
    </row>
    <row r="867" spans="1:3" x14ac:dyDescent="0.25">
      <c r="A867" t="s">
        <v>393</v>
      </c>
      <c r="B867">
        <v>9304162051</v>
      </c>
      <c r="C867" t="s">
        <v>1340</v>
      </c>
    </row>
    <row r="868" spans="1:3" x14ac:dyDescent="0.25">
      <c r="A868" t="s">
        <v>393</v>
      </c>
      <c r="B868">
        <v>8511041512</v>
      </c>
      <c r="C868" t="s">
        <v>1341</v>
      </c>
    </row>
    <row r="869" spans="1:3" x14ac:dyDescent="0.25">
      <c r="A869" t="s">
        <v>393</v>
      </c>
      <c r="B869">
        <v>8809231353</v>
      </c>
      <c r="C869" t="s">
        <v>1342</v>
      </c>
    </row>
    <row r="870" spans="1:3" x14ac:dyDescent="0.25">
      <c r="A870" t="s">
        <v>393</v>
      </c>
      <c r="B870">
        <v>6611645604</v>
      </c>
      <c r="C870" t="s">
        <v>1343</v>
      </c>
    </row>
    <row r="871" spans="1:3" x14ac:dyDescent="0.25">
      <c r="A871" t="s">
        <v>393</v>
      </c>
      <c r="B871">
        <v>9403167076</v>
      </c>
      <c r="C871" t="s">
        <v>1344</v>
      </c>
    </row>
    <row r="872" spans="1:3" x14ac:dyDescent="0.25">
      <c r="A872" t="s">
        <v>393</v>
      </c>
      <c r="B872">
        <v>8002130477</v>
      </c>
      <c r="C872" t="s">
        <v>1345</v>
      </c>
    </row>
    <row r="873" spans="1:3" x14ac:dyDescent="0.25">
      <c r="A873" t="s">
        <v>393</v>
      </c>
      <c r="B873">
        <v>8803160533</v>
      </c>
      <c r="C873" t="s">
        <v>1346</v>
      </c>
    </row>
    <row r="874" spans="1:3" x14ac:dyDescent="0.25">
      <c r="A874" t="s">
        <v>393</v>
      </c>
      <c r="B874">
        <v>8508157842</v>
      </c>
      <c r="C874" t="s">
        <v>1347</v>
      </c>
    </row>
    <row r="875" spans="1:3" x14ac:dyDescent="0.25">
      <c r="A875" t="s">
        <v>393</v>
      </c>
      <c r="B875">
        <v>9108031585</v>
      </c>
      <c r="C875" t="s">
        <v>1348</v>
      </c>
    </row>
    <row r="876" spans="1:3" x14ac:dyDescent="0.25">
      <c r="A876" t="s">
        <v>393</v>
      </c>
      <c r="B876">
        <v>7208060371</v>
      </c>
      <c r="C876" t="s">
        <v>1349</v>
      </c>
    </row>
    <row r="877" spans="1:3" x14ac:dyDescent="0.25">
      <c r="A877" t="s">
        <v>393</v>
      </c>
      <c r="B877">
        <v>7709200070</v>
      </c>
      <c r="C877" t="s">
        <v>1350</v>
      </c>
    </row>
    <row r="878" spans="1:3" x14ac:dyDescent="0.25">
      <c r="A878" t="s">
        <v>393</v>
      </c>
      <c r="B878">
        <v>8612310352</v>
      </c>
      <c r="C878" t="s">
        <v>1351</v>
      </c>
    </row>
    <row r="879" spans="1:3" x14ac:dyDescent="0.25">
      <c r="A879" t="s">
        <v>393</v>
      </c>
      <c r="B879">
        <v>9212082276</v>
      </c>
      <c r="C879" t="s">
        <v>1352</v>
      </c>
    </row>
    <row r="880" spans="1:3" x14ac:dyDescent="0.25">
      <c r="A880" t="s">
        <v>393</v>
      </c>
      <c r="B880">
        <v>7802010319</v>
      </c>
      <c r="C880" t="s">
        <v>1353</v>
      </c>
    </row>
    <row r="881" spans="1:3" x14ac:dyDescent="0.25">
      <c r="A881" t="s">
        <v>393</v>
      </c>
      <c r="B881">
        <v>9112060778</v>
      </c>
      <c r="C881" t="s">
        <v>1354</v>
      </c>
    </row>
    <row r="882" spans="1:3" x14ac:dyDescent="0.25">
      <c r="A882" t="s">
        <v>393</v>
      </c>
      <c r="B882">
        <v>9103134418</v>
      </c>
      <c r="C882" t="s">
        <v>1355</v>
      </c>
    </row>
    <row r="883" spans="1:3" x14ac:dyDescent="0.25">
      <c r="A883" t="s">
        <v>393</v>
      </c>
      <c r="B883">
        <v>9306295834</v>
      </c>
      <c r="C883" t="s">
        <v>1356</v>
      </c>
    </row>
    <row r="884" spans="1:3" x14ac:dyDescent="0.25">
      <c r="A884" t="s">
        <v>393</v>
      </c>
      <c r="B884">
        <v>6205205872</v>
      </c>
      <c r="C884" t="s">
        <v>1357</v>
      </c>
    </row>
    <row r="885" spans="1:3" x14ac:dyDescent="0.25">
      <c r="A885" t="s">
        <v>393</v>
      </c>
      <c r="B885">
        <v>4908702873</v>
      </c>
      <c r="C885" t="s">
        <v>1358</v>
      </c>
    </row>
    <row r="886" spans="1:3" x14ac:dyDescent="0.25">
      <c r="A886" t="s">
        <v>393</v>
      </c>
      <c r="B886">
        <v>5002103868</v>
      </c>
      <c r="C886" t="s">
        <v>1359</v>
      </c>
    </row>
    <row r="887" spans="1:3" x14ac:dyDescent="0.25">
      <c r="A887" t="s">
        <v>393</v>
      </c>
      <c r="B887">
        <v>8803745796</v>
      </c>
      <c r="C887" t="s">
        <v>1360</v>
      </c>
    </row>
    <row r="888" spans="1:3" x14ac:dyDescent="0.25">
      <c r="A888" t="s">
        <v>393</v>
      </c>
      <c r="B888">
        <v>7906270397</v>
      </c>
      <c r="C888" t="s">
        <v>1361</v>
      </c>
    </row>
    <row r="889" spans="1:3" x14ac:dyDescent="0.25">
      <c r="A889" t="s">
        <v>393</v>
      </c>
      <c r="B889">
        <v>8607040485</v>
      </c>
      <c r="C889" t="s">
        <v>1362</v>
      </c>
    </row>
    <row r="890" spans="1:3" x14ac:dyDescent="0.25">
      <c r="A890" t="s">
        <v>393</v>
      </c>
      <c r="B890">
        <v>8408291931</v>
      </c>
      <c r="C890" t="s">
        <v>1363</v>
      </c>
    </row>
    <row r="891" spans="1:3" x14ac:dyDescent="0.25">
      <c r="A891" t="s">
        <v>393</v>
      </c>
      <c r="B891">
        <v>7001097802</v>
      </c>
      <c r="C891" t="s">
        <v>1364</v>
      </c>
    </row>
    <row r="892" spans="1:3" x14ac:dyDescent="0.25">
      <c r="A892" t="s">
        <v>393</v>
      </c>
      <c r="B892">
        <v>6908739094</v>
      </c>
      <c r="C892" t="s">
        <v>1365</v>
      </c>
    </row>
    <row r="893" spans="1:3" x14ac:dyDescent="0.25">
      <c r="A893" t="s">
        <v>393</v>
      </c>
      <c r="B893">
        <v>4612260192</v>
      </c>
      <c r="C893" t="s">
        <v>1366</v>
      </c>
    </row>
    <row r="894" spans="1:3" x14ac:dyDescent="0.25">
      <c r="A894" t="s">
        <v>393</v>
      </c>
      <c r="B894">
        <v>8610160700</v>
      </c>
      <c r="C894" t="s">
        <v>1367</v>
      </c>
    </row>
    <row r="895" spans="1:3" x14ac:dyDescent="0.25">
      <c r="A895" t="s">
        <v>393</v>
      </c>
      <c r="B895">
        <v>4805631381</v>
      </c>
      <c r="C895" t="s">
        <v>1368</v>
      </c>
    </row>
    <row r="896" spans="1:3" x14ac:dyDescent="0.25">
      <c r="A896" t="s">
        <v>393</v>
      </c>
      <c r="B896">
        <v>6307914652</v>
      </c>
      <c r="C896" t="s">
        <v>1369</v>
      </c>
    </row>
    <row r="897" spans="1:3" x14ac:dyDescent="0.25">
      <c r="A897" t="s">
        <v>393</v>
      </c>
      <c r="B897">
        <v>5305232521</v>
      </c>
      <c r="C897" t="s">
        <v>1370</v>
      </c>
    </row>
    <row r="898" spans="1:3" x14ac:dyDescent="0.25">
      <c r="A898" t="s">
        <v>393</v>
      </c>
      <c r="B898">
        <v>8609170173</v>
      </c>
      <c r="C898" t="s">
        <v>1371</v>
      </c>
    </row>
    <row r="899" spans="1:3" x14ac:dyDescent="0.25">
      <c r="A899" t="s">
        <v>393</v>
      </c>
      <c r="B899">
        <v>8301260439</v>
      </c>
      <c r="C899" t="s">
        <v>1372</v>
      </c>
    </row>
    <row r="900" spans="1:3" x14ac:dyDescent="0.25">
      <c r="A900" t="s">
        <v>393</v>
      </c>
      <c r="B900">
        <v>8702238547</v>
      </c>
      <c r="C900" t="s">
        <v>1373</v>
      </c>
    </row>
    <row r="901" spans="1:3" x14ac:dyDescent="0.25">
      <c r="A901" t="s">
        <v>393</v>
      </c>
      <c r="B901">
        <v>6312861906</v>
      </c>
      <c r="C901" t="s">
        <v>1374</v>
      </c>
    </row>
    <row r="902" spans="1:3" x14ac:dyDescent="0.25">
      <c r="A902" t="s">
        <v>393</v>
      </c>
      <c r="B902">
        <v>4110160662</v>
      </c>
      <c r="C902" t="s">
        <v>1375</v>
      </c>
    </row>
    <row r="903" spans="1:3" x14ac:dyDescent="0.25">
      <c r="A903" t="s">
        <v>393</v>
      </c>
      <c r="B903">
        <v>7909190436</v>
      </c>
      <c r="C903" t="s">
        <v>1376</v>
      </c>
    </row>
    <row r="904" spans="1:3" x14ac:dyDescent="0.25">
      <c r="A904" t="s">
        <v>393</v>
      </c>
      <c r="B904">
        <v>7101276223</v>
      </c>
      <c r="C904" t="s">
        <v>1377</v>
      </c>
    </row>
    <row r="905" spans="1:3" x14ac:dyDescent="0.25">
      <c r="A905" t="s">
        <v>393</v>
      </c>
      <c r="B905">
        <v>8401100063</v>
      </c>
      <c r="C905" t="s">
        <v>1378</v>
      </c>
    </row>
    <row r="906" spans="1:3" x14ac:dyDescent="0.25">
      <c r="A906" t="s">
        <v>393</v>
      </c>
      <c r="B906">
        <v>8201081257</v>
      </c>
      <c r="C906" t="s">
        <v>1379</v>
      </c>
    </row>
    <row r="907" spans="1:3" x14ac:dyDescent="0.25">
      <c r="A907" t="s">
        <v>393</v>
      </c>
      <c r="B907">
        <v>7805137200</v>
      </c>
      <c r="C907" t="s">
        <v>1380</v>
      </c>
    </row>
    <row r="908" spans="1:3" x14ac:dyDescent="0.25">
      <c r="A908" t="s">
        <v>393</v>
      </c>
      <c r="B908">
        <v>8709090560</v>
      </c>
      <c r="C908" t="s">
        <v>1381</v>
      </c>
    </row>
    <row r="909" spans="1:3" x14ac:dyDescent="0.25">
      <c r="A909" t="s">
        <v>393</v>
      </c>
      <c r="B909">
        <v>7505849591</v>
      </c>
      <c r="C909" t="s">
        <v>1382</v>
      </c>
    </row>
    <row r="910" spans="1:3" x14ac:dyDescent="0.25">
      <c r="A910" t="s">
        <v>393</v>
      </c>
      <c r="B910">
        <v>6810708211</v>
      </c>
      <c r="C910" t="s">
        <v>1383</v>
      </c>
    </row>
    <row r="911" spans="1:3" x14ac:dyDescent="0.25">
      <c r="A911" t="s">
        <v>393</v>
      </c>
      <c r="B911">
        <v>2529006062</v>
      </c>
      <c r="C911" t="s">
        <v>1384</v>
      </c>
    </row>
    <row r="912" spans="1:3" x14ac:dyDescent="0.25">
      <c r="A912" t="s">
        <v>393</v>
      </c>
      <c r="B912">
        <v>7869202163</v>
      </c>
      <c r="C912" t="s">
        <v>1385</v>
      </c>
    </row>
    <row r="913" spans="1:3" x14ac:dyDescent="0.25">
      <c r="A913" t="s">
        <v>393</v>
      </c>
      <c r="B913">
        <v>8002209016</v>
      </c>
      <c r="C913" t="s">
        <v>1386</v>
      </c>
    </row>
    <row r="914" spans="1:3" x14ac:dyDescent="0.25">
      <c r="A914" t="s">
        <v>393</v>
      </c>
      <c r="B914">
        <v>8710169015</v>
      </c>
      <c r="C914" t="s">
        <v>1387</v>
      </c>
    </row>
    <row r="915" spans="1:3" x14ac:dyDescent="0.25">
      <c r="A915" t="s">
        <v>393</v>
      </c>
      <c r="B915">
        <v>8502050258</v>
      </c>
      <c r="C915" t="s">
        <v>1388</v>
      </c>
    </row>
    <row r="916" spans="1:3" x14ac:dyDescent="0.25">
      <c r="A916" t="s">
        <v>393</v>
      </c>
      <c r="B916">
        <v>8558504299</v>
      </c>
      <c r="C916" t="s">
        <v>1389</v>
      </c>
    </row>
    <row r="917" spans="1:3" x14ac:dyDescent="0.25">
      <c r="A917" t="s">
        <v>393</v>
      </c>
      <c r="B917">
        <v>8601130522</v>
      </c>
      <c r="C917" t="s">
        <v>1390</v>
      </c>
    </row>
    <row r="918" spans="1:3" x14ac:dyDescent="0.25">
      <c r="A918" t="s">
        <v>393</v>
      </c>
      <c r="B918">
        <v>9004118759</v>
      </c>
      <c r="C918" t="s">
        <v>1391</v>
      </c>
    </row>
    <row r="919" spans="1:3" x14ac:dyDescent="0.25">
      <c r="A919" t="s">
        <v>393</v>
      </c>
      <c r="B919">
        <v>8406191208</v>
      </c>
      <c r="C919" t="s">
        <v>1392</v>
      </c>
    </row>
    <row r="920" spans="1:3" x14ac:dyDescent="0.25">
      <c r="A920" t="s">
        <v>393</v>
      </c>
      <c r="B920">
        <v>5712300283</v>
      </c>
      <c r="C920" t="s">
        <v>1393</v>
      </c>
    </row>
    <row r="921" spans="1:3" x14ac:dyDescent="0.25">
      <c r="A921" t="s">
        <v>393</v>
      </c>
      <c r="B921">
        <v>9002141662</v>
      </c>
      <c r="C921" t="s">
        <v>1394</v>
      </c>
    </row>
    <row r="922" spans="1:3" x14ac:dyDescent="0.25">
      <c r="A922" t="s">
        <v>393</v>
      </c>
      <c r="B922">
        <v>8503132048</v>
      </c>
      <c r="C922" t="s">
        <v>1395</v>
      </c>
    </row>
    <row r="923" spans="1:3" x14ac:dyDescent="0.25">
      <c r="A923" t="s">
        <v>393</v>
      </c>
      <c r="B923">
        <v>8506090110</v>
      </c>
      <c r="C923" t="s">
        <v>1396</v>
      </c>
    </row>
    <row r="924" spans="1:3" x14ac:dyDescent="0.25">
      <c r="A924" t="s">
        <v>393</v>
      </c>
      <c r="B924">
        <v>9302222626</v>
      </c>
      <c r="C924" t="s">
        <v>1397</v>
      </c>
    </row>
    <row r="925" spans="1:3" x14ac:dyDescent="0.25">
      <c r="A925" t="s">
        <v>393</v>
      </c>
      <c r="B925">
        <v>8402150257</v>
      </c>
      <c r="C925" t="s">
        <v>1398</v>
      </c>
    </row>
    <row r="926" spans="1:3" x14ac:dyDescent="0.25">
      <c r="A926" t="s">
        <v>393</v>
      </c>
      <c r="B926">
        <v>5903190352</v>
      </c>
      <c r="C926" t="s">
        <v>1399</v>
      </c>
    </row>
    <row r="927" spans="1:3" x14ac:dyDescent="0.25">
      <c r="A927" t="s">
        <v>393</v>
      </c>
      <c r="B927">
        <v>8512150114</v>
      </c>
      <c r="C927" t="s">
        <v>1400</v>
      </c>
    </row>
    <row r="928" spans="1:3" x14ac:dyDescent="0.25">
      <c r="A928" t="s">
        <v>393</v>
      </c>
      <c r="B928">
        <v>9311091483</v>
      </c>
      <c r="C928" t="s">
        <v>1401</v>
      </c>
    </row>
    <row r="929" spans="1:3" x14ac:dyDescent="0.25">
      <c r="A929" t="s">
        <v>393</v>
      </c>
      <c r="B929">
        <v>4811033010</v>
      </c>
      <c r="C929" t="s">
        <v>1402</v>
      </c>
    </row>
    <row r="930" spans="1:3" x14ac:dyDescent="0.25">
      <c r="A930" t="s">
        <v>393</v>
      </c>
      <c r="B930">
        <v>9111204476</v>
      </c>
      <c r="C930" t="s">
        <v>1403</v>
      </c>
    </row>
    <row r="931" spans="1:3" x14ac:dyDescent="0.25">
      <c r="A931" t="s">
        <v>393</v>
      </c>
      <c r="B931">
        <v>8212187143</v>
      </c>
      <c r="C931" t="s">
        <v>1404</v>
      </c>
    </row>
    <row r="932" spans="1:3" x14ac:dyDescent="0.25">
      <c r="A932" t="s">
        <v>393</v>
      </c>
      <c r="B932">
        <v>8708180552</v>
      </c>
      <c r="C932" t="s">
        <v>1405</v>
      </c>
    </row>
    <row r="933" spans="1:3" x14ac:dyDescent="0.25">
      <c r="A933" t="s">
        <v>393</v>
      </c>
      <c r="B933">
        <v>4005211216</v>
      </c>
      <c r="C933" t="s">
        <v>1406</v>
      </c>
    </row>
    <row r="934" spans="1:3" x14ac:dyDescent="0.25">
      <c r="A934" t="s">
        <v>393</v>
      </c>
      <c r="B934">
        <v>9312300057</v>
      </c>
      <c r="C934" t="s">
        <v>1407</v>
      </c>
    </row>
    <row r="935" spans="1:3" x14ac:dyDescent="0.25">
      <c r="A935" t="s">
        <v>393</v>
      </c>
      <c r="B935">
        <v>8505210644</v>
      </c>
      <c r="C935" t="s">
        <v>1408</v>
      </c>
    </row>
    <row r="936" spans="1:3" x14ac:dyDescent="0.25">
      <c r="A936" t="s">
        <v>393</v>
      </c>
      <c r="B936">
        <v>8507076639</v>
      </c>
      <c r="C936" t="s">
        <v>1409</v>
      </c>
    </row>
    <row r="937" spans="1:3" x14ac:dyDescent="0.25">
      <c r="A937" t="s">
        <v>393</v>
      </c>
      <c r="B937">
        <v>3709135457</v>
      </c>
      <c r="C937" t="s">
        <v>1410</v>
      </c>
    </row>
    <row r="938" spans="1:3" x14ac:dyDescent="0.25">
      <c r="A938" t="s">
        <v>393</v>
      </c>
      <c r="B938">
        <v>9103064730</v>
      </c>
      <c r="C938" t="s">
        <v>1411</v>
      </c>
    </row>
    <row r="939" spans="1:3" x14ac:dyDescent="0.25">
      <c r="A939" t="s">
        <v>393</v>
      </c>
      <c r="B939">
        <v>8209270431</v>
      </c>
      <c r="C939" t="s">
        <v>1412</v>
      </c>
    </row>
    <row r="940" spans="1:3" x14ac:dyDescent="0.25">
      <c r="A940" t="s">
        <v>393</v>
      </c>
      <c r="B940">
        <v>8903130626</v>
      </c>
      <c r="C940" t="s">
        <v>1413</v>
      </c>
    </row>
    <row r="941" spans="1:3" x14ac:dyDescent="0.25">
      <c r="A941" t="s">
        <v>393</v>
      </c>
      <c r="B941">
        <v>6204105172</v>
      </c>
      <c r="C941" t="s">
        <v>1414</v>
      </c>
    </row>
    <row r="942" spans="1:3" x14ac:dyDescent="0.25">
      <c r="A942" t="s">
        <v>393</v>
      </c>
      <c r="B942">
        <v>6404285006</v>
      </c>
      <c r="C942" t="s">
        <v>1415</v>
      </c>
    </row>
    <row r="943" spans="1:3" x14ac:dyDescent="0.25">
      <c r="A943" t="s">
        <v>393</v>
      </c>
      <c r="B943">
        <v>4310192804</v>
      </c>
      <c r="C943" t="s">
        <v>1416</v>
      </c>
    </row>
    <row r="944" spans="1:3" x14ac:dyDescent="0.25">
      <c r="A944" t="s">
        <v>393</v>
      </c>
      <c r="B944">
        <v>9207140857</v>
      </c>
      <c r="C944" t="s">
        <v>1417</v>
      </c>
    </row>
    <row r="945" spans="1:3" x14ac:dyDescent="0.25">
      <c r="A945" t="s">
        <v>393</v>
      </c>
      <c r="B945">
        <v>4428301297</v>
      </c>
      <c r="C945" t="s">
        <v>1418</v>
      </c>
    </row>
    <row r="946" spans="1:3" x14ac:dyDescent="0.25">
      <c r="A946" t="s">
        <v>393</v>
      </c>
      <c r="B946">
        <v>6705875786</v>
      </c>
      <c r="C946" t="s">
        <v>1419</v>
      </c>
    </row>
    <row r="947" spans="1:3" x14ac:dyDescent="0.25">
      <c r="A947" t="s">
        <v>393</v>
      </c>
      <c r="B947">
        <v>6338611244</v>
      </c>
      <c r="C947" t="s">
        <v>1420</v>
      </c>
    </row>
    <row r="948" spans="1:3" x14ac:dyDescent="0.25">
      <c r="A948" t="s">
        <v>393</v>
      </c>
      <c r="B948">
        <v>8604766892</v>
      </c>
      <c r="C948" t="s">
        <v>1421</v>
      </c>
    </row>
    <row r="949" spans="1:3" x14ac:dyDescent="0.25">
      <c r="A949" t="s">
        <v>393</v>
      </c>
      <c r="B949">
        <v>9103242773</v>
      </c>
      <c r="C949" t="s">
        <v>1422</v>
      </c>
    </row>
    <row r="950" spans="1:3" x14ac:dyDescent="0.25">
      <c r="A950" t="s">
        <v>393</v>
      </c>
      <c r="B950">
        <v>7105715556</v>
      </c>
      <c r="C950" t="s">
        <v>1423</v>
      </c>
    </row>
    <row r="951" spans="1:3" x14ac:dyDescent="0.25">
      <c r="A951" t="s">
        <v>393</v>
      </c>
      <c r="B951">
        <v>8302234037</v>
      </c>
      <c r="C951" t="s">
        <v>1424</v>
      </c>
    </row>
    <row r="952" spans="1:3" x14ac:dyDescent="0.25">
      <c r="A952" t="s">
        <v>393</v>
      </c>
      <c r="B952">
        <v>8407301236</v>
      </c>
      <c r="C952" t="s">
        <v>1425</v>
      </c>
    </row>
    <row r="953" spans="1:3" x14ac:dyDescent="0.25">
      <c r="A953" t="s">
        <v>393</v>
      </c>
      <c r="B953">
        <v>8504124457</v>
      </c>
      <c r="C953" t="s">
        <v>1426</v>
      </c>
    </row>
    <row r="954" spans="1:3" x14ac:dyDescent="0.25">
      <c r="A954" t="s">
        <v>393</v>
      </c>
      <c r="B954">
        <v>7709074319</v>
      </c>
      <c r="C954" t="s">
        <v>1427</v>
      </c>
    </row>
    <row r="955" spans="1:3" x14ac:dyDescent="0.25">
      <c r="A955" t="s">
        <v>393</v>
      </c>
      <c r="B955">
        <v>8707170182</v>
      </c>
      <c r="C955" t="s">
        <v>1428</v>
      </c>
    </row>
    <row r="956" spans="1:3" x14ac:dyDescent="0.25">
      <c r="A956" t="s">
        <v>393</v>
      </c>
      <c r="B956">
        <v>9003014017</v>
      </c>
      <c r="C956" t="s">
        <v>1429</v>
      </c>
    </row>
    <row r="957" spans="1:3" x14ac:dyDescent="0.25">
      <c r="A957" t="s">
        <v>393</v>
      </c>
      <c r="B957">
        <v>9202180437</v>
      </c>
      <c r="C957" t="s">
        <v>1430</v>
      </c>
    </row>
    <row r="958" spans="1:3" x14ac:dyDescent="0.25">
      <c r="A958" t="s">
        <v>393</v>
      </c>
      <c r="B958">
        <v>4411856554</v>
      </c>
      <c r="C958" t="s">
        <v>1431</v>
      </c>
    </row>
    <row r="959" spans="1:3" x14ac:dyDescent="0.25">
      <c r="A959" t="s">
        <v>393</v>
      </c>
      <c r="B959">
        <v>8909614490</v>
      </c>
      <c r="C959" t="s">
        <v>1432</v>
      </c>
    </row>
    <row r="960" spans="1:3" x14ac:dyDescent="0.25">
      <c r="A960" t="s">
        <v>393</v>
      </c>
      <c r="B960">
        <v>9204302757</v>
      </c>
      <c r="C960" t="s">
        <v>1433</v>
      </c>
    </row>
    <row r="961" spans="1:3" x14ac:dyDescent="0.25">
      <c r="A961" t="s">
        <v>393</v>
      </c>
      <c r="B961">
        <v>9007082564</v>
      </c>
      <c r="C961" t="s">
        <v>1434</v>
      </c>
    </row>
    <row r="962" spans="1:3" x14ac:dyDescent="0.25">
      <c r="A962" t="s">
        <v>393</v>
      </c>
      <c r="B962">
        <v>9501155155</v>
      </c>
      <c r="C962" t="s">
        <v>1435</v>
      </c>
    </row>
    <row r="963" spans="1:3" x14ac:dyDescent="0.25">
      <c r="A963" t="s">
        <v>393</v>
      </c>
      <c r="B963">
        <v>8209097453</v>
      </c>
      <c r="C963" t="s">
        <v>1436</v>
      </c>
    </row>
    <row r="964" spans="1:3" x14ac:dyDescent="0.25">
      <c r="A964" t="s">
        <v>393</v>
      </c>
      <c r="B964">
        <v>7305619517</v>
      </c>
      <c r="C964" t="s">
        <v>1437</v>
      </c>
    </row>
    <row r="965" spans="1:3" x14ac:dyDescent="0.25">
      <c r="A965" t="s">
        <v>393</v>
      </c>
      <c r="B965">
        <v>8908240321</v>
      </c>
      <c r="C965" t="s">
        <v>1438</v>
      </c>
    </row>
    <row r="966" spans="1:3" x14ac:dyDescent="0.25">
      <c r="A966" t="s">
        <v>393</v>
      </c>
      <c r="B966">
        <v>4104159175</v>
      </c>
      <c r="C966" t="s">
        <v>1439</v>
      </c>
    </row>
    <row r="967" spans="1:3" x14ac:dyDescent="0.25">
      <c r="A967" t="s">
        <v>393</v>
      </c>
      <c r="B967">
        <v>8006166741</v>
      </c>
      <c r="C967" t="s">
        <v>1440</v>
      </c>
    </row>
    <row r="968" spans="1:3" x14ac:dyDescent="0.25">
      <c r="A968" t="s">
        <v>393</v>
      </c>
      <c r="B968">
        <v>4902802133</v>
      </c>
      <c r="C968" t="s">
        <v>1441</v>
      </c>
    </row>
    <row r="969" spans="1:3" x14ac:dyDescent="0.25">
      <c r="A969" t="s">
        <v>393</v>
      </c>
      <c r="B969">
        <v>6708790479</v>
      </c>
      <c r="C969" t="s">
        <v>1442</v>
      </c>
    </row>
    <row r="970" spans="1:3" x14ac:dyDescent="0.25">
      <c r="A970" t="s">
        <v>393</v>
      </c>
      <c r="B970">
        <v>5959312025</v>
      </c>
      <c r="C970" t="s">
        <v>1443</v>
      </c>
    </row>
    <row r="971" spans="1:3" x14ac:dyDescent="0.25">
      <c r="A971" t="s">
        <v>393</v>
      </c>
      <c r="B971">
        <v>8702693105</v>
      </c>
      <c r="C971" t="s">
        <v>1444</v>
      </c>
    </row>
    <row r="972" spans="1:3" x14ac:dyDescent="0.25">
      <c r="A972" t="s">
        <v>393</v>
      </c>
      <c r="B972">
        <v>8810162514</v>
      </c>
      <c r="C972" t="s">
        <v>1445</v>
      </c>
    </row>
    <row r="973" spans="1:3" x14ac:dyDescent="0.25">
      <c r="A973" t="s">
        <v>393</v>
      </c>
      <c r="B973">
        <v>5506743532</v>
      </c>
      <c r="C973" t="s">
        <v>1446</v>
      </c>
    </row>
    <row r="974" spans="1:3" x14ac:dyDescent="0.25">
      <c r="A974" t="s">
        <v>393</v>
      </c>
      <c r="B974">
        <v>7710227286</v>
      </c>
      <c r="C974" t="s">
        <v>1447</v>
      </c>
    </row>
    <row r="975" spans="1:3" x14ac:dyDescent="0.25">
      <c r="A975" t="s">
        <v>393</v>
      </c>
      <c r="B975">
        <v>9008242738</v>
      </c>
      <c r="C975" t="s">
        <v>1448</v>
      </c>
    </row>
    <row r="976" spans="1:3" x14ac:dyDescent="0.25">
      <c r="A976" t="s">
        <v>393</v>
      </c>
      <c r="B976">
        <v>8109299720</v>
      </c>
      <c r="C976" t="s">
        <v>1449</v>
      </c>
    </row>
    <row r="977" spans="1:3" x14ac:dyDescent="0.25">
      <c r="A977" t="s">
        <v>393</v>
      </c>
      <c r="B977">
        <v>2198109296</v>
      </c>
      <c r="C977" t="s">
        <v>1449</v>
      </c>
    </row>
    <row r="978" spans="1:3" x14ac:dyDescent="0.25">
      <c r="A978" t="s">
        <v>393</v>
      </c>
      <c r="B978">
        <v>6906030900</v>
      </c>
      <c r="C978" t="s">
        <v>1450</v>
      </c>
    </row>
    <row r="979" spans="1:3" x14ac:dyDescent="0.25">
      <c r="A979" t="s">
        <v>393</v>
      </c>
      <c r="B979">
        <v>8411067583</v>
      </c>
      <c r="C979" t="s">
        <v>1451</v>
      </c>
    </row>
    <row r="980" spans="1:3" x14ac:dyDescent="0.25">
      <c r="A980" t="s">
        <v>393</v>
      </c>
      <c r="B980">
        <v>8611077978</v>
      </c>
      <c r="C980" t="s">
        <v>1452</v>
      </c>
    </row>
    <row r="981" spans="1:3" x14ac:dyDescent="0.25">
      <c r="A981" t="s">
        <v>393</v>
      </c>
      <c r="B981">
        <v>9003160976</v>
      </c>
      <c r="C981" t="s">
        <v>1453</v>
      </c>
    </row>
    <row r="982" spans="1:3" x14ac:dyDescent="0.25">
      <c r="A982" t="s">
        <v>393</v>
      </c>
      <c r="B982">
        <v>5112107676</v>
      </c>
      <c r="C982" t="s">
        <v>1454</v>
      </c>
    </row>
    <row r="983" spans="1:3" x14ac:dyDescent="0.25">
      <c r="A983" t="s">
        <v>393</v>
      </c>
      <c r="B983">
        <v>8804157553</v>
      </c>
      <c r="C983" t="s">
        <v>1455</v>
      </c>
    </row>
    <row r="984" spans="1:3" x14ac:dyDescent="0.25">
      <c r="A984" t="s">
        <v>393</v>
      </c>
      <c r="B984">
        <v>8509290162</v>
      </c>
      <c r="C984" t="s">
        <v>1456</v>
      </c>
    </row>
    <row r="985" spans="1:3" x14ac:dyDescent="0.25">
      <c r="A985" t="s">
        <v>393</v>
      </c>
      <c r="B985">
        <v>8810250426</v>
      </c>
      <c r="C985" t="s">
        <v>1457</v>
      </c>
    </row>
    <row r="986" spans="1:3" x14ac:dyDescent="0.25">
      <c r="A986" t="s">
        <v>393</v>
      </c>
      <c r="B986">
        <v>8408020082</v>
      </c>
      <c r="C986" t="s">
        <v>1458</v>
      </c>
    </row>
    <row r="987" spans="1:3" x14ac:dyDescent="0.25">
      <c r="A987" t="s">
        <v>393</v>
      </c>
      <c r="B987">
        <v>8901025653</v>
      </c>
      <c r="C987" t="s">
        <v>1459</v>
      </c>
    </row>
    <row r="988" spans="1:3" x14ac:dyDescent="0.25">
      <c r="A988" t="s">
        <v>393</v>
      </c>
      <c r="B988">
        <v>6808036302</v>
      </c>
      <c r="C988" t="s">
        <v>1460</v>
      </c>
    </row>
    <row r="989" spans="1:3" x14ac:dyDescent="0.25">
      <c r="A989" t="s">
        <v>393</v>
      </c>
      <c r="B989">
        <v>6704252433</v>
      </c>
      <c r="C989" t="s">
        <v>1461</v>
      </c>
    </row>
    <row r="990" spans="1:3" x14ac:dyDescent="0.25">
      <c r="A990" t="s">
        <v>393</v>
      </c>
      <c r="B990">
        <v>9404110034</v>
      </c>
      <c r="C990" t="s">
        <v>1462</v>
      </c>
    </row>
    <row r="991" spans="1:3" x14ac:dyDescent="0.25">
      <c r="A991" t="s">
        <v>393</v>
      </c>
      <c r="B991">
        <v>8706258178</v>
      </c>
      <c r="C991" t="s">
        <v>1463</v>
      </c>
    </row>
    <row r="992" spans="1:3" x14ac:dyDescent="0.25">
      <c r="A992" t="s">
        <v>393</v>
      </c>
      <c r="B992">
        <v>9305141161</v>
      </c>
      <c r="C992" t="s">
        <v>1464</v>
      </c>
    </row>
    <row r="993" spans="1:3" x14ac:dyDescent="0.25">
      <c r="A993" t="s">
        <v>393</v>
      </c>
      <c r="B993">
        <v>5804240165</v>
      </c>
      <c r="C993" t="s">
        <v>1465</v>
      </c>
    </row>
    <row r="994" spans="1:3" x14ac:dyDescent="0.25">
      <c r="A994" t="s">
        <v>393</v>
      </c>
      <c r="B994">
        <v>7401170514</v>
      </c>
      <c r="C994" t="s">
        <v>1466</v>
      </c>
    </row>
    <row r="995" spans="1:3" x14ac:dyDescent="0.25">
      <c r="A995" t="s">
        <v>393</v>
      </c>
      <c r="B995">
        <v>9211292926</v>
      </c>
      <c r="C995" t="s">
        <v>1467</v>
      </c>
    </row>
    <row r="996" spans="1:3" x14ac:dyDescent="0.25">
      <c r="A996" t="s">
        <v>393</v>
      </c>
      <c r="B996">
        <v>5102213344</v>
      </c>
      <c r="C996" t="s">
        <v>1468</v>
      </c>
    </row>
    <row r="997" spans="1:3" x14ac:dyDescent="0.25">
      <c r="A997" t="s">
        <v>393</v>
      </c>
      <c r="B997">
        <v>3206022976</v>
      </c>
      <c r="C997" t="s">
        <v>1469</v>
      </c>
    </row>
    <row r="998" spans="1:3" x14ac:dyDescent="0.25">
      <c r="A998" t="s">
        <v>393</v>
      </c>
      <c r="B998">
        <v>7403122984</v>
      </c>
      <c r="C998" t="s">
        <v>1470</v>
      </c>
    </row>
    <row r="999" spans="1:3" x14ac:dyDescent="0.25">
      <c r="A999" t="s">
        <v>393</v>
      </c>
      <c r="B999">
        <v>6104025280</v>
      </c>
      <c r="C999" t="s">
        <v>1471</v>
      </c>
    </row>
    <row r="1000" spans="1:3" x14ac:dyDescent="0.25">
      <c r="A1000" t="s">
        <v>393</v>
      </c>
      <c r="B1000">
        <v>9206100852</v>
      </c>
      <c r="C1000" t="s">
        <v>1472</v>
      </c>
    </row>
    <row r="1001" spans="1:3" x14ac:dyDescent="0.25">
      <c r="A1001" t="s">
        <v>393</v>
      </c>
      <c r="B1001">
        <v>8709210630</v>
      </c>
      <c r="C1001" t="s">
        <v>1473</v>
      </c>
    </row>
    <row r="1002" spans="1:3" x14ac:dyDescent="0.25">
      <c r="A1002" t="s">
        <v>393</v>
      </c>
      <c r="B1002">
        <v>6212293218</v>
      </c>
      <c r="C1002" t="s">
        <v>1474</v>
      </c>
    </row>
    <row r="1003" spans="1:3" x14ac:dyDescent="0.25">
      <c r="A1003" t="s">
        <v>393</v>
      </c>
      <c r="B1003">
        <v>6808132077</v>
      </c>
      <c r="C1003" t="s">
        <v>1474</v>
      </c>
    </row>
    <row r="1004" spans="1:3" x14ac:dyDescent="0.25">
      <c r="A1004" t="s">
        <v>393</v>
      </c>
      <c r="B1004">
        <v>3106300837</v>
      </c>
      <c r="C1004" t="s">
        <v>1475</v>
      </c>
    </row>
    <row r="1005" spans="1:3" x14ac:dyDescent="0.25">
      <c r="A1005" t="s">
        <v>393</v>
      </c>
      <c r="B1005">
        <v>5407081008</v>
      </c>
      <c r="C1005" t="s">
        <v>1476</v>
      </c>
    </row>
    <row r="1006" spans="1:3" x14ac:dyDescent="0.25">
      <c r="A1006" t="s">
        <v>393</v>
      </c>
      <c r="B1006">
        <v>8809250510</v>
      </c>
      <c r="C1006" t="s">
        <v>1477</v>
      </c>
    </row>
    <row r="1007" spans="1:3" x14ac:dyDescent="0.25">
      <c r="A1007" t="s">
        <v>393</v>
      </c>
      <c r="B1007">
        <v>8705081431</v>
      </c>
      <c r="C1007" t="s">
        <v>1478</v>
      </c>
    </row>
    <row r="1008" spans="1:3" x14ac:dyDescent="0.25">
      <c r="A1008" t="s">
        <v>393</v>
      </c>
      <c r="B1008">
        <v>8206035043</v>
      </c>
      <c r="C1008" t="s">
        <v>1479</v>
      </c>
    </row>
    <row r="1009" spans="1:3" x14ac:dyDescent="0.25">
      <c r="A1009" t="s">
        <v>393</v>
      </c>
      <c r="B1009">
        <v>8803310401</v>
      </c>
      <c r="C1009" t="s">
        <v>1480</v>
      </c>
    </row>
    <row r="1010" spans="1:3" x14ac:dyDescent="0.25">
      <c r="A1010" t="s">
        <v>393</v>
      </c>
      <c r="B1010">
        <v>7848302175</v>
      </c>
      <c r="C1010" t="s">
        <v>1481</v>
      </c>
    </row>
    <row r="1011" spans="1:3" x14ac:dyDescent="0.25">
      <c r="A1011" t="s">
        <v>393</v>
      </c>
      <c r="B1011">
        <v>4409111418</v>
      </c>
      <c r="C1011" t="s">
        <v>1482</v>
      </c>
    </row>
    <row r="1012" spans="1:3" x14ac:dyDescent="0.25">
      <c r="A1012" t="s">
        <v>393</v>
      </c>
      <c r="B1012">
        <v>8310060481</v>
      </c>
      <c r="C1012" t="s">
        <v>1483</v>
      </c>
    </row>
    <row r="1013" spans="1:3" x14ac:dyDescent="0.25">
      <c r="A1013" t="s">
        <v>393</v>
      </c>
      <c r="B1013">
        <v>8306180244</v>
      </c>
      <c r="C1013" t="s">
        <v>1484</v>
      </c>
    </row>
    <row r="1014" spans="1:3" x14ac:dyDescent="0.25">
      <c r="A1014" t="s">
        <v>393</v>
      </c>
      <c r="B1014">
        <v>6808660416</v>
      </c>
      <c r="C1014" t="s">
        <v>1485</v>
      </c>
    </row>
    <row r="1015" spans="1:3" x14ac:dyDescent="0.25">
      <c r="A1015" t="s">
        <v>393</v>
      </c>
      <c r="B1015">
        <v>9106100192</v>
      </c>
      <c r="C1015" t="s">
        <v>1486</v>
      </c>
    </row>
    <row r="1016" spans="1:3" x14ac:dyDescent="0.25">
      <c r="A1016" t="s">
        <v>393</v>
      </c>
      <c r="B1016">
        <v>8711209752</v>
      </c>
      <c r="C1016" t="s">
        <v>1487</v>
      </c>
    </row>
    <row r="1017" spans="1:3" x14ac:dyDescent="0.25">
      <c r="A1017" t="s">
        <v>393</v>
      </c>
      <c r="B1017">
        <v>8501184975</v>
      </c>
      <c r="C1017" t="s">
        <v>1488</v>
      </c>
    </row>
    <row r="1018" spans="1:3" x14ac:dyDescent="0.25">
      <c r="A1018" t="s">
        <v>393</v>
      </c>
      <c r="B1018">
        <v>7407696314</v>
      </c>
      <c r="C1018" t="s">
        <v>1489</v>
      </c>
    </row>
    <row r="1019" spans="1:3" x14ac:dyDescent="0.25">
      <c r="A1019" t="s">
        <v>393</v>
      </c>
      <c r="B1019">
        <v>8701094115</v>
      </c>
      <c r="C1019" t="s">
        <v>1490</v>
      </c>
    </row>
    <row r="1020" spans="1:3" x14ac:dyDescent="0.25">
      <c r="A1020" t="s">
        <v>393</v>
      </c>
      <c r="B1020">
        <v>8505151673</v>
      </c>
      <c r="C1020" t="s">
        <v>1491</v>
      </c>
    </row>
    <row r="1021" spans="1:3" x14ac:dyDescent="0.25">
      <c r="A1021" t="s">
        <v>393</v>
      </c>
      <c r="B1021">
        <v>8101168857</v>
      </c>
      <c r="C1021" t="s">
        <v>1492</v>
      </c>
    </row>
    <row r="1022" spans="1:3" x14ac:dyDescent="0.25">
      <c r="A1022" t="s">
        <v>393</v>
      </c>
      <c r="B1022">
        <v>3802112254</v>
      </c>
      <c r="C1022" t="s">
        <v>1493</v>
      </c>
    </row>
    <row r="1023" spans="1:3" x14ac:dyDescent="0.25">
      <c r="A1023" t="s">
        <v>393</v>
      </c>
      <c r="B1023">
        <v>8905164268</v>
      </c>
      <c r="C1023" t="s">
        <v>1494</v>
      </c>
    </row>
    <row r="1024" spans="1:3" x14ac:dyDescent="0.25">
      <c r="A1024" t="s">
        <v>393</v>
      </c>
      <c r="B1024">
        <v>9404093271</v>
      </c>
      <c r="C1024" t="s">
        <v>1495</v>
      </c>
    </row>
    <row r="1025" spans="1:3" x14ac:dyDescent="0.25">
      <c r="A1025" t="s">
        <v>393</v>
      </c>
      <c r="B1025">
        <v>8112260339</v>
      </c>
      <c r="C1025" t="s">
        <v>1496</v>
      </c>
    </row>
    <row r="1026" spans="1:3" x14ac:dyDescent="0.25">
      <c r="A1026" t="s">
        <v>393</v>
      </c>
      <c r="B1026">
        <v>8811210353</v>
      </c>
      <c r="C1026" t="s">
        <v>1497</v>
      </c>
    </row>
    <row r="1027" spans="1:3" x14ac:dyDescent="0.25">
      <c r="A1027" t="s">
        <v>393</v>
      </c>
      <c r="B1027">
        <v>4707091148</v>
      </c>
      <c r="C1027" t="s">
        <v>1498</v>
      </c>
    </row>
    <row r="1028" spans="1:3" x14ac:dyDescent="0.25">
      <c r="A1028" t="s">
        <v>393</v>
      </c>
      <c r="B1028">
        <v>5003020145</v>
      </c>
      <c r="C1028" t="s">
        <v>1499</v>
      </c>
    </row>
    <row r="1029" spans="1:3" x14ac:dyDescent="0.25">
      <c r="A1029" t="s">
        <v>393</v>
      </c>
      <c r="B1029">
        <v>6601181040</v>
      </c>
      <c r="C1029" t="s">
        <v>1500</v>
      </c>
    </row>
    <row r="1030" spans="1:3" x14ac:dyDescent="0.25">
      <c r="A1030" t="s">
        <v>393</v>
      </c>
      <c r="B1030">
        <v>8704300428</v>
      </c>
      <c r="C1030" t="s">
        <v>1501</v>
      </c>
    </row>
    <row r="1031" spans="1:3" x14ac:dyDescent="0.25">
      <c r="A1031" t="s">
        <v>393</v>
      </c>
      <c r="B1031">
        <v>8308272510</v>
      </c>
      <c r="C1031" t="s">
        <v>1502</v>
      </c>
    </row>
    <row r="1032" spans="1:3" x14ac:dyDescent="0.25">
      <c r="A1032" t="s">
        <v>393</v>
      </c>
      <c r="B1032">
        <v>5410845993</v>
      </c>
      <c r="C1032" t="s">
        <v>1503</v>
      </c>
    </row>
    <row r="1033" spans="1:3" x14ac:dyDescent="0.25">
      <c r="A1033" t="s">
        <v>393</v>
      </c>
      <c r="B1033">
        <v>1158808152</v>
      </c>
      <c r="C1033" t="s">
        <v>1504</v>
      </c>
    </row>
    <row r="1034" spans="1:3" x14ac:dyDescent="0.25">
      <c r="A1034" t="s">
        <v>393</v>
      </c>
      <c r="B1034">
        <v>7102020778</v>
      </c>
      <c r="C1034" t="s">
        <v>1505</v>
      </c>
    </row>
    <row r="1035" spans="1:3" x14ac:dyDescent="0.25">
      <c r="A1035" t="s">
        <v>393</v>
      </c>
      <c r="B1035">
        <v>9208273780</v>
      </c>
      <c r="C1035" t="s">
        <v>1506</v>
      </c>
    </row>
    <row r="1036" spans="1:3" x14ac:dyDescent="0.25">
      <c r="A1036" t="s">
        <v>393</v>
      </c>
      <c r="B1036">
        <v>8211200160</v>
      </c>
      <c r="C1036" t="s">
        <v>1507</v>
      </c>
    </row>
    <row r="1037" spans="1:3" x14ac:dyDescent="0.25">
      <c r="A1037" t="s">
        <v>393</v>
      </c>
      <c r="B1037">
        <v>8201192633</v>
      </c>
      <c r="C1037" t="s">
        <v>1508</v>
      </c>
    </row>
    <row r="1038" spans="1:3" x14ac:dyDescent="0.25">
      <c r="A1038" t="s">
        <v>393</v>
      </c>
      <c r="B1038">
        <v>7704879274</v>
      </c>
      <c r="C1038" t="s">
        <v>1509</v>
      </c>
    </row>
    <row r="1039" spans="1:3" x14ac:dyDescent="0.25">
      <c r="A1039" t="s">
        <v>393</v>
      </c>
      <c r="B1039">
        <v>8911190331</v>
      </c>
      <c r="C1039" t="s">
        <v>1510</v>
      </c>
    </row>
    <row r="1040" spans="1:3" x14ac:dyDescent="0.25">
      <c r="A1040" t="s">
        <v>393</v>
      </c>
      <c r="B1040">
        <v>7601038826</v>
      </c>
      <c r="C1040" t="s">
        <v>1511</v>
      </c>
    </row>
    <row r="1041" spans="1:3" x14ac:dyDescent="0.25">
      <c r="A1041" t="s">
        <v>393</v>
      </c>
      <c r="B1041">
        <v>8603130637</v>
      </c>
      <c r="C1041" t="s">
        <v>1512</v>
      </c>
    </row>
    <row r="1042" spans="1:3" x14ac:dyDescent="0.25">
      <c r="A1042" t="s">
        <v>393</v>
      </c>
      <c r="B1042">
        <v>9311172754</v>
      </c>
      <c r="C1042" t="s">
        <v>1513</v>
      </c>
    </row>
    <row r="1043" spans="1:3" x14ac:dyDescent="0.25">
      <c r="A1043" t="s">
        <v>393</v>
      </c>
      <c r="B1043">
        <v>5605192391</v>
      </c>
      <c r="C1043" t="s">
        <v>1514</v>
      </c>
    </row>
    <row r="1044" spans="1:3" x14ac:dyDescent="0.25">
      <c r="A1044" t="s">
        <v>393</v>
      </c>
      <c r="B1044">
        <v>7009156527</v>
      </c>
      <c r="C1044" t="s">
        <v>1515</v>
      </c>
    </row>
    <row r="1045" spans="1:3" x14ac:dyDescent="0.25">
      <c r="A1045" t="s">
        <v>393</v>
      </c>
      <c r="B1045">
        <v>4288707195</v>
      </c>
      <c r="C1045" t="s">
        <v>1516</v>
      </c>
    </row>
    <row r="1046" spans="1:3" x14ac:dyDescent="0.25">
      <c r="A1046" t="s">
        <v>393</v>
      </c>
      <c r="B1046">
        <v>9510134159</v>
      </c>
      <c r="C1046" t="s">
        <v>1517</v>
      </c>
    </row>
    <row r="1047" spans="1:3" x14ac:dyDescent="0.25">
      <c r="A1047" t="s">
        <v>393</v>
      </c>
      <c r="B1047">
        <v>7412863917</v>
      </c>
      <c r="C1047" t="s">
        <v>1518</v>
      </c>
    </row>
    <row r="1048" spans="1:3" x14ac:dyDescent="0.25">
      <c r="A1048" t="s">
        <v>393</v>
      </c>
      <c r="B1048">
        <v>6604010212</v>
      </c>
      <c r="C1048" t="s">
        <v>1519</v>
      </c>
    </row>
    <row r="1049" spans="1:3" x14ac:dyDescent="0.25">
      <c r="A1049" t="s">
        <v>393</v>
      </c>
      <c r="B1049">
        <v>9208144619</v>
      </c>
      <c r="C1049" t="s">
        <v>1520</v>
      </c>
    </row>
    <row r="1050" spans="1:3" x14ac:dyDescent="0.25">
      <c r="A1050" t="s">
        <v>393</v>
      </c>
      <c r="B1050">
        <v>7087912080</v>
      </c>
      <c r="C1050" t="s">
        <v>1521</v>
      </c>
    </row>
    <row r="1051" spans="1:3" x14ac:dyDescent="0.25">
      <c r="A1051" t="s">
        <v>393</v>
      </c>
      <c r="B1051">
        <v>7097901198</v>
      </c>
      <c r="C1051" t="s">
        <v>1522</v>
      </c>
    </row>
    <row r="1052" spans="1:3" x14ac:dyDescent="0.25">
      <c r="A1052" t="s">
        <v>393</v>
      </c>
      <c r="B1052">
        <v>7118002067</v>
      </c>
      <c r="C1052" t="s">
        <v>1523</v>
      </c>
    </row>
    <row r="1053" spans="1:3" x14ac:dyDescent="0.25">
      <c r="A1053" t="s">
        <v>393</v>
      </c>
      <c r="B1053">
        <v>8704290397</v>
      </c>
      <c r="C1053" t="s">
        <v>1524</v>
      </c>
    </row>
    <row r="1054" spans="1:3" x14ac:dyDescent="0.25">
      <c r="A1054" t="s">
        <v>393</v>
      </c>
      <c r="B1054">
        <v>4808143228</v>
      </c>
      <c r="C1054" t="s">
        <v>1525</v>
      </c>
    </row>
    <row r="1055" spans="1:3" x14ac:dyDescent="0.25">
      <c r="A1055" t="s">
        <v>393</v>
      </c>
      <c r="B1055">
        <v>9403056972</v>
      </c>
      <c r="C1055" t="s">
        <v>1526</v>
      </c>
    </row>
    <row r="1056" spans="1:3" x14ac:dyDescent="0.25">
      <c r="A1056" t="s">
        <v>393</v>
      </c>
      <c r="B1056">
        <v>5201682951</v>
      </c>
      <c r="C1056" t="s">
        <v>1527</v>
      </c>
    </row>
    <row r="1057" spans="1:3" x14ac:dyDescent="0.25">
      <c r="A1057" t="s">
        <v>393</v>
      </c>
      <c r="B1057">
        <v>6604736378</v>
      </c>
      <c r="C1057" t="s">
        <v>1528</v>
      </c>
    </row>
    <row r="1058" spans="1:3" x14ac:dyDescent="0.25">
      <c r="A1058" t="s">
        <v>393</v>
      </c>
      <c r="B1058">
        <v>8811239535</v>
      </c>
      <c r="C1058" t="s">
        <v>1529</v>
      </c>
    </row>
    <row r="1059" spans="1:3" x14ac:dyDescent="0.25">
      <c r="A1059" t="s">
        <v>393</v>
      </c>
      <c r="B1059">
        <v>9002254945</v>
      </c>
      <c r="C1059" t="s">
        <v>1530</v>
      </c>
    </row>
    <row r="1060" spans="1:3" x14ac:dyDescent="0.25">
      <c r="A1060" t="s">
        <v>393</v>
      </c>
      <c r="B1060">
        <v>1718007287</v>
      </c>
      <c r="C1060" t="s">
        <v>1531</v>
      </c>
    </row>
    <row r="1061" spans="1:3" x14ac:dyDescent="0.25">
      <c r="A1061" t="s">
        <v>393</v>
      </c>
      <c r="B1061">
        <v>9005201604</v>
      </c>
      <c r="C1061" t="s">
        <v>1532</v>
      </c>
    </row>
    <row r="1062" spans="1:3" x14ac:dyDescent="0.25">
      <c r="A1062" t="s">
        <v>393</v>
      </c>
      <c r="B1062">
        <v>8901282031</v>
      </c>
      <c r="C1062" t="s">
        <v>1533</v>
      </c>
    </row>
    <row r="1063" spans="1:3" x14ac:dyDescent="0.25">
      <c r="A1063" t="s">
        <v>393</v>
      </c>
      <c r="B1063">
        <v>8110261123</v>
      </c>
      <c r="C1063" t="s">
        <v>1534</v>
      </c>
    </row>
    <row r="1064" spans="1:3" x14ac:dyDescent="0.25">
      <c r="A1064" t="s">
        <v>393</v>
      </c>
      <c r="B1064">
        <v>6903240890</v>
      </c>
      <c r="C1064" t="s">
        <v>1535</v>
      </c>
    </row>
    <row r="1065" spans="1:3" x14ac:dyDescent="0.25">
      <c r="A1065" t="s">
        <v>393</v>
      </c>
      <c r="B1065">
        <v>9003223824</v>
      </c>
      <c r="C1065" t="s">
        <v>1536</v>
      </c>
    </row>
    <row r="1066" spans="1:3" x14ac:dyDescent="0.25">
      <c r="A1066" t="s">
        <v>393</v>
      </c>
      <c r="B1066">
        <v>8301078617</v>
      </c>
      <c r="C1066" t="s">
        <v>1537</v>
      </c>
    </row>
    <row r="1067" spans="1:3" x14ac:dyDescent="0.25">
      <c r="A1067" t="s">
        <v>393</v>
      </c>
      <c r="B1067">
        <v>9003030781</v>
      </c>
      <c r="C1067" t="s">
        <v>1538</v>
      </c>
    </row>
    <row r="1068" spans="1:3" x14ac:dyDescent="0.25">
      <c r="A1068" t="s">
        <v>393</v>
      </c>
      <c r="B1068">
        <v>9207224651</v>
      </c>
      <c r="C1068" t="s">
        <v>1539</v>
      </c>
    </row>
    <row r="1069" spans="1:3" x14ac:dyDescent="0.25">
      <c r="A1069" t="s">
        <v>393</v>
      </c>
      <c r="B1069">
        <v>8809280350</v>
      </c>
      <c r="C1069" t="s">
        <v>1540</v>
      </c>
    </row>
    <row r="1070" spans="1:3" x14ac:dyDescent="0.25">
      <c r="A1070" t="s">
        <v>393</v>
      </c>
      <c r="B1070">
        <v>9208141953</v>
      </c>
      <c r="C1070" t="s">
        <v>1541</v>
      </c>
    </row>
    <row r="1071" spans="1:3" x14ac:dyDescent="0.25">
      <c r="A1071" t="s">
        <v>393</v>
      </c>
      <c r="B1071">
        <v>8308047318</v>
      </c>
      <c r="C1071" t="s">
        <v>1542</v>
      </c>
    </row>
    <row r="1072" spans="1:3" x14ac:dyDescent="0.25">
      <c r="A1072" t="s">
        <v>393</v>
      </c>
      <c r="B1072">
        <v>8702251151</v>
      </c>
      <c r="C1072" t="s">
        <v>1543</v>
      </c>
    </row>
    <row r="1073" spans="1:3" x14ac:dyDescent="0.25">
      <c r="A1073" t="s">
        <v>393</v>
      </c>
      <c r="B1073">
        <v>9606308527</v>
      </c>
      <c r="C1073" t="s">
        <v>1544</v>
      </c>
    </row>
    <row r="1074" spans="1:3" x14ac:dyDescent="0.25">
      <c r="A1074" t="s">
        <v>393</v>
      </c>
      <c r="B1074">
        <v>7212893510</v>
      </c>
      <c r="C1074" t="s">
        <v>1545</v>
      </c>
    </row>
    <row r="1075" spans="1:3" x14ac:dyDescent="0.25">
      <c r="A1075" t="s">
        <v>393</v>
      </c>
      <c r="B1075">
        <v>7907036110</v>
      </c>
      <c r="C1075" t="s">
        <v>1546</v>
      </c>
    </row>
    <row r="1076" spans="1:3" x14ac:dyDescent="0.25">
      <c r="A1076" t="s">
        <v>393</v>
      </c>
      <c r="B1076">
        <v>9102252161</v>
      </c>
      <c r="C1076" t="s">
        <v>1547</v>
      </c>
    </row>
    <row r="1077" spans="1:3" x14ac:dyDescent="0.25">
      <c r="A1077" t="s">
        <v>393</v>
      </c>
      <c r="B1077">
        <v>7408780257</v>
      </c>
      <c r="C1077" t="s">
        <v>1548</v>
      </c>
    </row>
    <row r="1078" spans="1:3" x14ac:dyDescent="0.25">
      <c r="A1078" t="s">
        <v>393</v>
      </c>
      <c r="B1078">
        <v>8709205366</v>
      </c>
      <c r="C1078" t="s">
        <v>1549</v>
      </c>
    </row>
    <row r="1079" spans="1:3" x14ac:dyDescent="0.25">
      <c r="A1079" t="s">
        <v>393</v>
      </c>
      <c r="B1079">
        <v>8207059638</v>
      </c>
      <c r="C1079" t="s">
        <v>1550</v>
      </c>
    </row>
    <row r="1080" spans="1:3" x14ac:dyDescent="0.25">
      <c r="A1080" t="s">
        <v>393</v>
      </c>
      <c r="B1080">
        <v>8708266559</v>
      </c>
      <c r="C1080" t="s">
        <v>1551</v>
      </c>
    </row>
    <row r="1081" spans="1:3" x14ac:dyDescent="0.25">
      <c r="A1081" t="s">
        <v>393</v>
      </c>
      <c r="B1081">
        <v>7606180391</v>
      </c>
      <c r="C1081" t="s">
        <v>1552</v>
      </c>
    </row>
    <row r="1082" spans="1:3" x14ac:dyDescent="0.25">
      <c r="A1082" t="s">
        <v>393</v>
      </c>
      <c r="B1082">
        <v>8511217880</v>
      </c>
      <c r="C1082" t="s">
        <v>1553</v>
      </c>
    </row>
    <row r="1083" spans="1:3" x14ac:dyDescent="0.25">
      <c r="A1083" t="s">
        <v>393</v>
      </c>
      <c r="B1083">
        <v>8804293648</v>
      </c>
      <c r="C1083" t="s">
        <v>1554</v>
      </c>
    </row>
    <row r="1084" spans="1:3" x14ac:dyDescent="0.25">
      <c r="A1084" t="s">
        <v>393</v>
      </c>
      <c r="B1084">
        <v>1097505166</v>
      </c>
      <c r="C1084" t="s">
        <v>1555</v>
      </c>
    </row>
    <row r="1085" spans="1:3" x14ac:dyDescent="0.25">
      <c r="A1085" t="s">
        <v>393</v>
      </c>
      <c r="B1085">
        <v>8168611203</v>
      </c>
      <c r="C1085" t="s">
        <v>1556</v>
      </c>
    </row>
    <row r="1086" spans="1:3" x14ac:dyDescent="0.25">
      <c r="A1086" t="s">
        <v>393</v>
      </c>
      <c r="B1086">
        <v>8611206551</v>
      </c>
      <c r="C1086" t="s">
        <v>1557</v>
      </c>
    </row>
    <row r="1087" spans="1:3" x14ac:dyDescent="0.25">
      <c r="A1087" t="s">
        <v>393</v>
      </c>
      <c r="B1087">
        <v>6103636830</v>
      </c>
      <c r="C1087" t="s">
        <v>1558</v>
      </c>
    </row>
    <row r="1088" spans="1:3" x14ac:dyDescent="0.25">
      <c r="A1088" t="s">
        <v>393</v>
      </c>
      <c r="B1088">
        <v>8107158415</v>
      </c>
      <c r="C1088" t="s">
        <v>1559</v>
      </c>
    </row>
    <row r="1089" spans="1:3" x14ac:dyDescent="0.25">
      <c r="A1089" t="s">
        <v>393</v>
      </c>
      <c r="B1089">
        <v>5908687956</v>
      </c>
      <c r="C1089" t="s">
        <v>1560</v>
      </c>
    </row>
    <row r="1090" spans="1:3" x14ac:dyDescent="0.25">
      <c r="A1090" t="s">
        <v>393</v>
      </c>
      <c r="B1090">
        <v>7197909059</v>
      </c>
      <c r="C1090" t="s">
        <v>1561</v>
      </c>
    </row>
    <row r="1091" spans="1:3" x14ac:dyDescent="0.25">
      <c r="A1091" t="s">
        <v>393</v>
      </c>
      <c r="B1091">
        <v>1857003014</v>
      </c>
      <c r="C1091" t="s">
        <v>1562</v>
      </c>
    </row>
    <row r="1092" spans="1:3" x14ac:dyDescent="0.25">
      <c r="A1092" t="s">
        <v>393</v>
      </c>
      <c r="B1092">
        <v>8401078970</v>
      </c>
      <c r="C1092" t="s">
        <v>1563</v>
      </c>
    </row>
    <row r="1093" spans="1:3" x14ac:dyDescent="0.25">
      <c r="A1093" t="s">
        <v>393</v>
      </c>
      <c r="B1093">
        <v>9302042503</v>
      </c>
      <c r="C1093" t="s">
        <v>1564</v>
      </c>
    </row>
    <row r="1094" spans="1:3" x14ac:dyDescent="0.25">
      <c r="A1094" t="s">
        <v>393</v>
      </c>
      <c r="B1094">
        <v>8110305797</v>
      </c>
      <c r="C1094" t="s">
        <v>1565</v>
      </c>
    </row>
    <row r="1095" spans="1:3" x14ac:dyDescent="0.25">
      <c r="A1095" t="s">
        <v>393</v>
      </c>
      <c r="B1095">
        <v>1638110302</v>
      </c>
      <c r="C1095" t="s">
        <v>1565</v>
      </c>
    </row>
    <row r="1096" spans="1:3" x14ac:dyDescent="0.25">
      <c r="A1096" t="s">
        <v>393</v>
      </c>
      <c r="B1096">
        <v>6010652037</v>
      </c>
      <c r="C1096" t="s">
        <v>1566</v>
      </c>
    </row>
    <row r="1097" spans="1:3" x14ac:dyDescent="0.25">
      <c r="A1097" t="s">
        <v>393</v>
      </c>
      <c r="B1097">
        <v>9205200141</v>
      </c>
      <c r="C1097" t="s">
        <v>1567</v>
      </c>
    </row>
    <row r="1098" spans="1:3" x14ac:dyDescent="0.25">
      <c r="A1098" t="s">
        <v>393</v>
      </c>
      <c r="B1098">
        <v>7107124211</v>
      </c>
      <c r="C1098" t="s">
        <v>1568</v>
      </c>
    </row>
    <row r="1099" spans="1:3" x14ac:dyDescent="0.25">
      <c r="A1099" t="s">
        <v>393</v>
      </c>
      <c r="B1099">
        <v>3103206425</v>
      </c>
      <c r="C1099" t="s">
        <v>1569</v>
      </c>
    </row>
    <row r="1100" spans="1:3" x14ac:dyDescent="0.25">
      <c r="A1100" t="s">
        <v>393</v>
      </c>
      <c r="B1100">
        <v>2711063970</v>
      </c>
      <c r="C1100" t="s">
        <v>1570</v>
      </c>
    </row>
    <row r="1101" spans="1:3" x14ac:dyDescent="0.25">
      <c r="A1101" t="s">
        <v>393</v>
      </c>
      <c r="B1101">
        <v>8406070675</v>
      </c>
      <c r="C1101" t="s">
        <v>1571</v>
      </c>
    </row>
    <row r="1102" spans="1:3" x14ac:dyDescent="0.25">
      <c r="A1102" t="s">
        <v>393</v>
      </c>
      <c r="B1102">
        <v>8610010335</v>
      </c>
      <c r="C1102" t="s">
        <v>1572</v>
      </c>
    </row>
    <row r="1103" spans="1:3" x14ac:dyDescent="0.25">
      <c r="A1103" t="s">
        <v>393</v>
      </c>
      <c r="B1103">
        <v>8611244305</v>
      </c>
      <c r="C1103" t="s">
        <v>1573</v>
      </c>
    </row>
    <row r="1104" spans="1:3" x14ac:dyDescent="0.25">
      <c r="A1104" t="s">
        <v>393</v>
      </c>
      <c r="B1104">
        <v>8207106272</v>
      </c>
      <c r="C1104" t="s">
        <v>1574</v>
      </c>
    </row>
    <row r="1105" spans="1:3" x14ac:dyDescent="0.25">
      <c r="A1105" t="s">
        <v>393</v>
      </c>
      <c r="B1105">
        <v>5001868354</v>
      </c>
      <c r="C1105" t="s">
        <v>1575</v>
      </c>
    </row>
    <row r="1106" spans="1:3" x14ac:dyDescent="0.25">
      <c r="A1106" t="s">
        <v>393</v>
      </c>
      <c r="B1106">
        <v>7308632434</v>
      </c>
      <c r="C1106" t="s">
        <v>1576</v>
      </c>
    </row>
    <row r="1107" spans="1:3" x14ac:dyDescent="0.25">
      <c r="A1107" t="s">
        <v>393</v>
      </c>
      <c r="B1107">
        <v>9201271286</v>
      </c>
      <c r="C1107" t="s">
        <v>1577</v>
      </c>
    </row>
    <row r="1108" spans="1:3" x14ac:dyDescent="0.25">
      <c r="A1108" t="s">
        <v>393</v>
      </c>
      <c r="B1108">
        <v>8804253618</v>
      </c>
      <c r="C1108" t="s">
        <v>1578</v>
      </c>
    </row>
    <row r="1109" spans="1:3" x14ac:dyDescent="0.25">
      <c r="A1109" t="s">
        <v>393</v>
      </c>
      <c r="B1109">
        <v>7006153014</v>
      </c>
      <c r="C1109" t="s">
        <v>1579</v>
      </c>
    </row>
    <row r="1110" spans="1:3" x14ac:dyDescent="0.25">
      <c r="A1110" t="s">
        <v>393</v>
      </c>
      <c r="B1110">
        <v>9601100705</v>
      </c>
      <c r="C1110" t="s">
        <v>1580</v>
      </c>
    </row>
    <row r="1111" spans="1:3" x14ac:dyDescent="0.25">
      <c r="A1111" t="s">
        <v>393</v>
      </c>
      <c r="B1111">
        <v>5007660201</v>
      </c>
      <c r="C1111" t="s">
        <v>1581</v>
      </c>
    </row>
    <row r="1112" spans="1:3" x14ac:dyDescent="0.25">
      <c r="A1112" t="s">
        <v>393</v>
      </c>
      <c r="B1112">
        <v>9205222202</v>
      </c>
      <c r="C1112" t="s">
        <v>1582</v>
      </c>
    </row>
    <row r="1113" spans="1:3" x14ac:dyDescent="0.25">
      <c r="A1113" t="s">
        <v>393</v>
      </c>
      <c r="B1113">
        <v>5809705030</v>
      </c>
      <c r="C1113" t="s">
        <v>1583</v>
      </c>
    </row>
    <row r="1114" spans="1:3" x14ac:dyDescent="0.25">
      <c r="A1114" t="s">
        <v>393</v>
      </c>
      <c r="B1114">
        <v>9210013216</v>
      </c>
      <c r="C1114" t="s">
        <v>1584</v>
      </c>
    </row>
    <row r="1115" spans="1:3" x14ac:dyDescent="0.25">
      <c r="A1115" t="s">
        <v>393</v>
      </c>
      <c r="B1115">
        <v>9303212923</v>
      </c>
      <c r="C1115" t="s">
        <v>1585</v>
      </c>
    </row>
    <row r="1116" spans="1:3" x14ac:dyDescent="0.25">
      <c r="A1116" t="s">
        <v>393</v>
      </c>
      <c r="B1116">
        <v>8602228739</v>
      </c>
      <c r="C1116" t="s">
        <v>1586</v>
      </c>
    </row>
    <row r="1117" spans="1:3" x14ac:dyDescent="0.25">
      <c r="A1117" t="s">
        <v>393</v>
      </c>
      <c r="B1117">
        <v>4308140021</v>
      </c>
      <c r="C1117" t="s">
        <v>1587</v>
      </c>
    </row>
    <row r="1118" spans="1:3" x14ac:dyDescent="0.25">
      <c r="A1118" t="s">
        <v>393</v>
      </c>
      <c r="B1118">
        <v>8609231454</v>
      </c>
      <c r="C1118" t="s">
        <v>1588</v>
      </c>
    </row>
    <row r="1119" spans="1:3" x14ac:dyDescent="0.25">
      <c r="A1119" t="s">
        <v>393</v>
      </c>
      <c r="B1119">
        <v>7603073292</v>
      </c>
      <c r="C1119" t="s">
        <v>1589</v>
      </c>
    </row>
    <row r="1120" spans="1:3" x14ac:dyDescent="0.25">
      <c r="A1120" t="s">
        <v>393</v>
      </c>
      <c r="B1120">
        <v>8703222870</v>
      </c>
      <c r="C1120" t="s">
        <v>1590</v>
      </c>
    </row>
    <row r="1121" spans="1:3" x14ac:dyDescent="0.25">
      <c r="A1121" t="s">
        <v>393</v>
      </c>
      <c r="B1121">
        <v>9208093014</v>
      </c>
      <c r="C1121" t="s">
        <v>1591</v>
      </c>
    </row>
    <row r="1122" spans="1:3" x14ac:dyDescent="0.25">
      <c r="A1122" t="s">
        <v>393</v>
      </c>
      <c r="B1122">
        <v>9303240726</v>
      </c>
      <c r="C1122" t="s">
        <v>1592</v>
      </c>
    </row>
    <row r="1123" spans="1:3" x14ac:dyDescent="0.25">
      <c r="A1123" t="s">
        <v>393</v>
      </c>
      <c r="B1123">
        <v>7805653230</v>
      </c>
      <c r="C1123" t="s">
        <v>1593</v>
      </c>
    </row>
    <row r="1124" spans="1:3" x14ac:dyDescent="0.25">
      <c r="A1124" t="s">
        <v>393</v>
      </c>
      <c r="B1124">
        <v>8801210090</v>
      </c>
      <c r="C1124" t="s">
        <v>1594</v>
      </c>
    </row>
    <row r="1125" spans="1:3" x14ac:dyDescent="0.25">
      <c r="A1125" t="s">
        <v>393</v>
      </c>
      <c r="B1125">
        <v>8904120212</v>
      </c>
      <c r="C1125" t="s">
        <v>1595</v>
      </c>
    </row>
    <row r="1126" spans="1:3" x14ac:dyDescent="0.25">
      <c r="A1126" t="s">
        <v>393</v>
      </c>
      <c r="B1126">
        <v>7007098648</v>
      </c>
      <c r="C1126" t="s">
        <v>1596</v>
      </c>
    </row>
    <row r="1127" spans="1:3" x14ac:dyDescent="0.25">
      <c r="A1127" t="s">
        <v>393</v>
      </c>
      <c r="B1127">
        <v>1867912147</v>
      </c>
      <c r="C1127" t="s">
        <v>1597</v>
      </c>
    </row>
    <row r="1128" spans="1:3" x14ac:dyDescent="0.25">
      <c r="A1128" t="s">
        <v>393</v>
      </c>
      <c r="B1128">
        <v>6506266896</v>
      </c>
      <c r="C1128" t="s">
        <v>1598</v>
      </c>
    </row>
    <row r="1129" spans="1:3" x14ac:dyDescent="0.25">
      <c r="A1129" t="s">
        <v>393</v>
      </c>
      <c r="B1129">
        <v>7612018858</v>
      </c>
      <c r="C1129" t="s">
        <v>1599</v>
      </c>
    </row>
    <row r="1130" spans="1:3" x14ac:dyDescent="0.25">
      <c r="A1130" t="s">
        <v>393</v>
      </c>
      <c r="B1130">
        <v>5904736724</v>
      </c>
      <c r="C1130" t="s">
        <v>1600</v>
      </c>
    </row>
    <row r="1131" spans="1:3" x14ac:dyDescent="0.25">
      <c r="A1131" t="s">
        <v>393</v>
      </c>
      <c r="B1131">
        <v>8608191576</v>
      </c>
      <c r="C1131" t="s">
        <v>1601</v>
      </c>
    </row>
    <row r="1132" spans="1:3" x14ac:dyDescent="0.25">
      <c r="A1132" t="s">
        <v>393</v>
      </c>
      <c r="B1132">
        <v>4903141259</v>
      </c>
      <c r="C1132" t="s">
        <v>1602</v>
      </c>
    </row>
    <row r="1133" spans="1:3" x14ac:dyDescent="0.25">
      <c r="A1133" t="s">
        <v>393</v>
      </c>
      <c r="B1133">
        <v>2468404211</v>
      </c>
      <c r="C1133" t="s">
        <v>1603</v>
      </c>
    </row>
    <row r="1134" spans="1:3" x14ac:dyDescent="0.25">
      <c r="A1134" t="s">
        <v>393</v>
      </c>
      <c r="B1134">
        <v>5701663931</v>
      </c>
      <c r="C1134" t="s">
        <v>1604</v>
      </c>
    </row>
    <row r="1135" spans="1:3" x14ac:dyDescent="0.25">
      <c r="A1135" t="s">
        <v>393</v>
      </c>
      <c r="B1135">
        <v>8903291675</v>
      </c>
      <c r="C1135" t="s">
        <v>1605</v>
      </c>
    </row>
    <row r="1136" spans="1:3" x14ac:dyDescent="0.25">
      <c r="A1136" t="s">
        <v>393</v>
      </c>
      <c r="B1136">
        <v>5410651417</v>
      </c>
      <c r="C1136" t="s">
        <v>1606</v>
      </c>
    </row>
    <row r="1137" spans="1:3" x14ac:dyDescent="0.25">
      <c r="A1137" t="s">
        <v>393</v>
      </c>
      <c r="B1137">
        <v>8007720645</v>
      </c>
      <c r="C1137" t="s">
        <v>1607</v>
      </c>
    </row>
    <row r="1138" spans="1:3" x14ac:dyDescent="0.25">
      <c r="A1138" t="s">
        <v>393</v>
      </c>
      <c r="B1138">
        <v>8505238553</v>
      </c>
      <c r="C1138" t="s">
        <v>1608</v>
      </c>
    </row>
    <row r="1139" spans="1:3" x14ac:dyDescent="0.25">
      <c r="A1139" t="s">
        <v>393</v>
      </c>
      <c r="B1139">
        <v>4278907102</v>
      </c>
      <c r="C1139" t="s">
        <v>1609</v>
      </c>
    </row>
    <row r="1140" spans="1:3" x14ac:dyDescent="0.25">
      <c r="A1140" t="s">
        <v>393</v>
      </c>
      <c r="B1140">
        <v>4138708070</v>
      </c>
      <c r="C1140" t="s">
        <v>1610</v>
      </c>
    </row>
    <row r="1141" spans="1:3" x14ac:dyDescent="0.25">
      <c r="A1141" t="s">
        <v>393</v>
      </c>
      <c r="B1141">
        <v>6103162852</v>
      </c>
      <c r="C1141" t="s">
        <v>1611</v>
      </c>
    </row>
    <row r="1142" spans="1:3" x14ac:dyDescent="0.25">
      <c r="A1142" t="s">
        <v>393</v>
      </c>
      <c r="B1142">
        <v>7403678795</v>
      </c>
      <c r="C1142" t="s">
        <v>1612</v>
      </c>
    </row>
    <row r="1143" spans="1:3" x14ac:dyDescent="0.25">
      <c r="A1143" t="s">
        <v>393</v>
      </c>
      <c r="B1143">
        <v>9205133128</v>
      </c>
      <c r="C1143" t="s">
        <v>1613</v>
      </c>
    </row>
    <row r="1144" spans="1:3" x14ac:dyDescent="0.25">
      <c r="A1144" t="s">
        <v>393</v>
      </c>
      <c r="B1144">
        <v>5410043011</v>
      </c>
      <c r="C1144" t="s">
        <v>1614</v>
      </c>
    </row>
    <row r="1145" spans="1:3" x14ac:dyDescent="0.25">
      <c r="A1145" t="s">
        <v>393</v>
      </c>
      <c r="B1145">
        <v>8609048585</v>
      </c>
      <c r="C1145" t="s">
        <v>1615</v>
      </c>
    </row>
    <row r="1146" spans="1:3" x14ac:dyDescent="0.25">
      <c r="A1146" t="s">
        <v>393</v>
      </c>
      <c r="B1146">
        <v>8010254954</v>
      </c>
      <c r="C1146" t="s">
        <v>1616</v>
      </c>
    </row>
    <row r="1147" spans="1:3" x14ac:dyDescent="0.25">
      <c r="A1147" t="s">
        <v>393</v>
      </c>
      <c r="B1147">
        <v>9506086793</v>
      </c>
      <c r="C1147" t="s">
        <v>1617</v>
      </c>
    </row>
    <row r="1148" spans="1:3" x14ac:dyDescent="0.25">
      <c r="A1148" t="s">
        <v>393</v>
      </c>
      <c r="B1148">
        <v>6108898393</v>
      </c>
      <c r="C1148" t="s">
        <v>1618</v>
      </c>
    </row>
    <row r="1149" spans="1:3" x14ac:dyDescent="0.25">
      <c r="A1149" t="s">
        <v>393</v>
      </c>
      <c r="B1149">
        <v>5807623680</v>
      </c>
      <c r="C1149" t="s">
        <v>1619</v>
      </c>
    </row>
    <row r="1150" spans="1:3" x14ac:dyDescent="0.25">
      <c r="A1150" t="s">
        <v>393</v>
      </c>
      <c r="B1150">
        <v>8911160037</v>
      </c>
      <c r="C1150" t="s">
        <v>1620</v>
      </c>
    </row>
    <row r="1151" spans="1:3" x14ac:dyDescent="0.25">
      <c r="A1151" t="s">
        <v>393</v>
      </c>
      <c r="B1151">
        <v>7707165986</v>
      </c>
      <c r="C1151" t="s">
        <v>1621</v>
      </c>
    </row>
    <row r="1152" spans="1:3" x14ac:dyDescent="0.25">
      <c r="A1152" t="s">
        <v>393</v>
      </c>
      <c r="B1152">
        <v>5507051810</v>
      </c>
      <c r="C1152" t="s">
        <v>1622</v>
      </c>
    </row>
    <row r="1153" spans="1:3" x14ac:dyDescent="0.25">
      <c r="A1153" t="s">
        <v>393</v>
      </c>
      <c r="B1153">
        <v>6810100237</v>
      </c>
      <c r="C1153" t="s">
        <v>1623</v>
      </c>
    </row>
    <row r="1154" spans="1:3" x14ac:dyDescent="0.25">
      <c r="A1154" t="s">
        <v>393</v>
      </c>
      <c r="B1154">
        <v>8501250438</v>
      </c>
      <c r="C1154" t="s">
        <v>1624</v>
      </c>
    </row>
    <row r="1155" spans="1:3" x14ac:dyDescent="0.25">
      <c r="A1155" t="s">
        <v>393</v>
      </c>
      <c r="B1155">
        <v>8907240215</v>
      </c>
      <c r="C1155" t="s">
        <v>1625</v>
      </c>
    </row>
    <row r="1156" spans="1:3" x14ac:dyDescent="0.25">
      <c r="A1156" t="s">
        <v>393</v>
      </c>
      <c r="B1156">
        <v>7606170624</v>
      </c>
      <c r="C1156" t="s">
        <v>1626</v>
      </c>
    </row>
    <row r="1157" spans="1:3" x14ac:dyDescent="0.25">
      <c r="A1157" t="s">
        <v>393</v>
      </c>
      <c r="B1157">
        <v>5788606142</v>
      </c>
      <c r="C1157" t="s">
        <v>1627</v>
      </c>
    </row>
    <row r="1158" spans="1:3" x14ac:dyDescent="0.25">
      <c r="A1158" t="s">
        <v>393</v>
      </c>
      <c r="B1158">
        <v>5909291857</v>
      </c>
      <c r="C1158" t="s">
        <v>1628</v>
      </c>
    </row>
    <row r="1159" spans="1:3" x14ac:dyDescent="0.25">
      <c r="A1159" t="s">
        <v>393</v>
      </c>
      <c r="B1159">
        <v>8201160507</v>
      </c>
      <c r="C1159" t="s">
        <v>1629</v>
      </c>
    </row>
    <row r="1160" spans="1:3" x14ac:dyDescent="0.25">
      <c r="A1160" t="s">
        <v>393</v>
      </c>
      <c r="B1160">
        <v>1877109171</v>
      </c>
      <c r="C1160" t="s">
        <v>1630</v>
      </c>
    </row>
    <row r="1161" spans="1:3" x14ac:dyDescent="0.25">
      <c r="A1161" t="s">
        <v>393</v>
      </c>
      <c r="B1161">
        <v>5506052694</v>
      </c>
      <c r="C1161" t="s">
        <v>1631</v>
      </c>
    </row>
    <row r="1162" spans="1:3" x14ac:dyDescent="0.25">
      <c r="A1162" t="s">
        <v>393</v>
      </c>
      <c r="B1162">
        <v>8112186898</v>
      </c>
      <c r="C1162" t="s">
        <v>1632</v>
      </c>
    </row>
    <row r="1163" spans="1:3" x14ac:dyDescent="0.25">
      <c r="A1163" t="s">
        <v>393</v>
      </c>
      <c r="B1163">
        <v>6802179173</v>
      </c>
      <c r="C1163" t="s">
        <v>1633</v>
      </c>
    </row>
    <row r="1164" spans="1:3" x14ac:dyDescent="0.25">
      <c r="A1164" t="s">
        <v>393</v>
      </c>
      <c r="B1164">
        <v>7705703234</v>
      </c>
      <c r="C1164" t="s">
        <v>1634</v>
      </c>
    </row>
    <row r="1165" spans="1:3" x14ac:dyDescent="0.25">
      <c r="A1165" t="s">
        <v>393</v>
      </c>
      <c r="B1165">
        <v>7510080455</v>
      </c>
      <c r="C1165" t="s">
        <v>1635</v>
      </c>
    </row>
    <row r="1166" spans="1:3" x14ac:dyDescent="0.25">
      <c r="A1166" t="s">
        <v>393</v>
      </c>
      <c r="B1166">
        <v>8903010109</v>
      </c>
      <c r="C1166" t="s">
        <v>1636</v>
      </c>
    </row>
    <row r="1167" spans="1:3" x14ac:dyDescent="0.25">
      <c r="A1167" t="s">
        <v>393</v>
      </c>
      <c r="B1167">
        <v>9203244240</v>
      </c>
      <c r="C1167" t="s">
        <v>1637</v>
      </c>
    </row>
    <row r="1168" spans="1:3" x14ac:dyDescent="0.25">
      <c r="A1168" t="s">
        <v>393</v>
      </c>
      <c r="B1168">
        <v>8202052984</v>
      </c>
      <c r="C1168" t="s">
        <v>1638</v>
      </c>
    </row>
    <row r="1169" spans="1:3" x14ac:dyDescent="0.25">
      <c r="A1169" t="s">
        <v>393</v>
      </c>
      <c r="B1169">
        <v>7802136569</v>
      </c>
      <c r="C1169" t="s">
        <v>1639</v>
      </c>
    </row>
    <row r="1170" spans="1:3" x14ac:dyDescent="0.25">
      <c r="A1170" t="s">
        <v>393</v>
      </c>
      <c r="B1170">
        <v>7308056295</v>
      </c>
      <c r="C1170" t="s">
        <v>1640</v>
      </c>
    </row>
    <row r="1171" spans="1:3" x14ac:dyDescent="0.25">
      <c r="A1171" t="s">
        <v>393</v>
      </c>
      <c r="B1171">
        <v>4809050026</v>
      </c>
      <c r="C1171" t="s">
        <v>1641</v>
      </c>
    </row>
    <row r="1172" spans="1:3" x14ac:dyDescent="0.25">
      <c r="A1172" t="s">
        <v>393</v>
      </c>
      <c r="B1172">
        <v>8704093213</v>
      </c>
      <c r="C1172" t="s">
        <v>1642</v>
      </c>
    </row>
    <row r="1173" spans="1:3" x14ac:dyDescent="0.25">
      <c r="A1173" t="s">
        <v>393</v>
      </c>
      <c r="B1173">
        <v>9201192359</v>
      </c>
      <c r="C1173" t="s">
        <v>1643</v>
      </c>
    </row>
    <row r="1174" spans="1:3" x14ac:dyDescent="0.25">
      <c r="A1174" t="s">
        <v>393</v>
      </c>
      <c r="B1174">
        <v>9104011995</v>
      </c>
      <c r="C1174" t="s">
        <v>1644</v>
      </c>
    </row>
    <row r="1175" spans="1:3" x14ac:dyDescent="0.25">
      <c r="A1175" t="s">
        <v>393</v>
      </c>
      <c r="B1175">
        <v>7008198207</v>
      </c>
      <c r="C1175" t="s">
        <v>1645</v>
      </c>
    </row>
    <row r="1176" spans="1:3" x14ac:dyDescent="0.25">
      <c r="A1176" t="s">
        <v>393</v>
      </c>
      <c r="B1176">
        <v>8210240274</v>
      </c>
      <c r="C1176" t="s">
        <v>1646</v>
      </c>
    </row>
    <row r="1177" spans="1:3" x14ac:dyDescent="0.25">
      <c r="A1177" t="s">
        <v>393</v>
      </c>
      <c r="B1177">
        <v>8304120432</v>
      </c>
      <c r="C1177" t="s">
        <v>1647</v>
      </c>
    </row>
    <row r="1178" spans="1:3" x14ac:dyDescent="0.25">
      <c r="A1178" t="s">
        <v>393</v>
      </c>
      <c r="B1178">
        <v>4808770533</v>
      </c>
      <c r="C1178" t="s">
        <v>1648</v>
      </c>
    </row>
    <row r="1179" spans="1:3" x14ac:dyDescent="0.25">
      <c r="A1179" t="s">
        <v>393</v>
      </c>
      <c r="B1179">
        <v>8502170130</v>
      </c>
      <c r="C1179" t="s">
        <v>1649</v>
      </c>
    </row>
    <row r="1180" spans="1:3" x14ac:dyDescent="0.25">
      <c r="A1180" t="s">
        <v>393</v>
      </c>
      <c r="B1180">
        <v>8611052708</v>
      </c>
      <c r="C1180" t="s">
        <v>1650</v>
      </c>
    </row>
    <row r="1181" spans="1:3" x14ac:dyDescent="0.25">
      <c r="A1181" t="s">
        <v>393</v>
      </c>
      <c r="B1181">
        <v>9006064704</v>
      </c>
      <c r="C1181" t="s">
        <v>1651</v>
      </c>
    </row>
    <row r="1182" spans="1:3" x14ac:dyDescent="0.25">
      <c r="A1182" t="s">
        <v>393</v>
      </c>
      <c r="B1182">
        <v>7306180550</v>
      </c>
      <c r="C1182" t="s">
        <v>1652</v>
      </c>
    </row>
    <row r="1183" spans="1:3" x14ac:dyDescent="0.25">
      <c r="A1183" t="s">
        <v>393</v>
      </c>
      <c r="B1183">
        <v>8209080632</v>
      </c>
      <c r="C1183" t="s">
        <v>1653</v>
      </c>
    </row>
    <row r="1184" spans="1:3" x14ac:dyDescent="0.25">
      <c r="A1184" t="s">
        <v>393</v>
      </c>
      <c r="B1184">
        <v>8505237175</v>
      </c>
      <c r="C1184" t="s">
        <v>1654</v>
      </c>
    </row>
    <row r="1185" spans="1:3" x14ac:dyDescent="0.25">
      <c r="A1185" t="s">
        <v>393</v>
      </c>
      <c r="B1185">
        <v>8709120177</v>
      </c>
      <c r="C1185" t="s">
        <v>1655</v>
      </c>
    </row>
    <row r="1186" spans="1:3" x14ac:dyDescent="0.25">
      <c r="A1186" t="s">
        <v>393</v>
      </c>
      <c r="B1186">
        <v>8807031433</v>
      </c>
      <c r="C1186" t="s">
        <v>1655</v>
      </c>
    </row>
    <row r="1187" spans="1:3" x14ac:dyDescent="0.25">
      <c r="A1187" t="s">
        <v>393</v>
      </c>
      <c r="B1187">
        <v>9308085027</v>
      </c>
      <c r="C1187" t="s">
        <v>1656</v>
      </c>
    </row>
    <row r="1188" spans="1:3" x14ac:dyDescent="0.25">
      <c r="A1188" t="s">
        <v>393</v>
      </c>
      <c r="B1188">
        <v>7704240097</v>
      </c>
      <c r="C1188" t="s">
        <v>1657</v>
      </c>
    </row>
    <row r="1189" spans="1:3" x14ac:dyDescent="0.25">
      <c r="A1189" t="s">
        <v>393</v>
      </c>
      <c r="B1189">
        <v>9007314116</v>
      </c>
      <c r="C1189" t="s">
        <v>1658</v>
      </c>
    </row>
    <row r="1190" spans="1:3" x14ac:dyDescent="0.25">
      <c r="A1190" t="s">
        <v>393</v>
      </c>
      <c r="B1190">
        <v>8506147886</v>
      </c>
      <c r="C1190" t="s">
        <v>1659</v>
      </c>
    </row>
    <row r="1191" spans="1:3" x14ac:dyDescent="0.25">
      <c r="A1191" t="s">
        <v>393</v>
      </c>
      <c r="B1191">
        <v>8805110387</v>
      </c>
      <c r="C1191" t="s">
        <v>1660</v>
      </c>
    </row>
    <row r="1192" spans="1:3" x14ac:dyDescent="0.25">
      <c r="A1192" t="s">
        <v>393</v>
      </c>
      <c r="B1192">
        <v>8509050178</v>
      </c>
      <c r="C1192" t="s">
        <v>1661</v>
      </c>
    </row>
    <row r="1193" spans="1:3" x14ac:dyDescent="0.25">
      <c r="A1193" t="s">
        <v>393</v>
      </c>
      <c r="B1193">
        <v>8812280405</v>
      </c>
      <c r="C1193" t="s">
        <v>1662</v>
      </c>
    </row>
    <row r="1194" spans="1:3" x14ac:dyDescent="0.25">
      <c r="A1194" t="s">
        <v>393</v>
      </c>
      <c r="B1194">
        <v>6102187850</v>
      </c>
      <c r="C1194" t="s">
        <v>1663</v>
      </c>
    </row>
    <row r="1195" spans="1:3" x14ac:dyDescent="0.25">
      <c r="A1195" t="s">
        <v>393</v>
      </c>
      <c r="B1195">
        <v>5109111434</v>
      </c>
      <c r="C1195" t="s">
        <v>1664</v>
      </c>
    </row>
    <row r="1196" spans="1:3" x14ac:dyDescent="0.25">
      <c r="A1196" t="s">
        <v>393</v>
      </c>
      <c r="B1196">
        <v>4407200874</v>
      </c>
      <c r="C1196" t="s">
        <v>1665</v>
      </c>
    </row>
    <row r="1197" spans="1:3" x14ac:dyDescent="0.25">
      <c r="A1197" t="s">
        <v>393</v>
      </c>
      <c r="B1197">
        <v>9201134591</v>
      </c>
      <c r="C1197" t="s">
        <v>1666</v>
      </c>
    </row>
    <row r="1198" spans="1:3" x14ac:dyDescent="0.25">
      <c r="A1198" t="s">
        <v>393</v>
      </c>
      <c r="B1198">
        <v>9201134245</v>
      </c>
      <c r="C1198" t="s">
        <v>1667</v>
      </c>
    </row>
    <row r="1199" spans="1:3" x14ac:dyDescent="0.25">
      <c r="A1199" t="s">
        <v>393</v>
      </c>
      <c r="B1199">
        <v>8709210598</v>
      </c>
      <c r="C1199" t="s">
        <v>1668</v>
      </c>
    </row>
    <row r="1200" spans="1:3" x14ac:dyDescent="0.25">
      <c r="A1200" t="s">
        <v>393</v>
      </c>
      <c r="B1200">
        <v>9301063682</v>
      </c>
      <c r="C1200" t="s">
        <v>1669</v>
      </c>
    </row>
    <row r="1201" spans="1:3" x14ac:dyDescent="0.25">
      <c r="A1201" t="s">
        <v>393</v>
      </c>
      <c r="B1201">
        <v>8108178511</v>
      </c>
      <c r="C1201" t="s">
        <v>1670</v>
      </c>
    </row>
    <row r="1202" spans="1:3" x14ac:dyDescent="0.25">
      <c r="A1202" t="s">
        <v>393</v>
      </c>
      <c r="B1202">
        <v>8904207613</v>
      </c>
      <c r="C1202" t="s">
        <v>1671</v>
      </c>
    </row>
    <row r="1203" spans="1:3" x14ac:dyDescent="0.25">
      <c r="A1203" t="s">
        <v>393</v>
      </c>
      <c r="B1203">
        <v>8907010485</v>
      </c>
      <c r="C1203" t="s">
        <v>1672</v>
      </c>
    </row>
    <row r="1204" spans="1:3" x14ac:dyDescent="0.25">
      <c r="A1204" t="s">
        <v>393</v>
      </c>
      <c r="B1204">
        <v>8307010374</v>
      </c>
      <c r="C1204" t="s">
        <v>1673</v>
      </c>
    </row>
    <row r="1205" spans="1:3" x14ac:dyDescent="0.25">
      <c r="A1205" t="s">
        <v>393</v>
      </c>
      <c r="B1205">
        <v>7512758611</v>
      </c>
      <c r="C1205" t="s">
        <v>1674</v>
      </c>
    </row>
    <row r="1206" spans="1:3" x14ac:dyDescent="0.25">
      <c r="A1206" t="s">
        <v>393</v>
      </c>
      <c r="B1206">
        <v>5403254617</v>
      </c>
      <c r="C1206" t="s">
        <v>1675</v>
      </c>
    </row>
    <row r="1207" spans="1:3" x14ac:dyDescent="0.25">
      <c r="A1207" t="s">
        <v>393</v>
      </c>
      <c r="B1207">
        <v>9402124813</v>
      </c>
      <c r="C1207" t="s">
        <v>1676</v>
      </c>
    </row>
    <row r="1208" spans="1:3" x14ac:dyDescent="0.25">
      <c r="A1208" t="s">
        <v>393</v>
      </c>
      <c r="B1208">
        <v>8710199566</v>
      </c>
      <c r="C1208" t="s">
        <v>1677</v>
      </c>
    </row>
    <row r="1209" spans="1:3" x14ac:dyDescent="0.25">
      <c r="A1209" t="s">
        <v>393</v>
      </c>
      <c r="B1209">
        <v>8803303653</v>
      </c>
      <c r="C1209" t="s">
        <v>1678</v>
      </c>
    </row>
    <row r="1210" spans="1:3" x14ac:dyDescent="0.25">
      <c r="A1210" t="s">
        <v>393</v>
      </c>
      <c r="B1210">
        <v>9507234699</v>
      </c>
      <c r="C1210" t="s">
        <v>1679</v>
      </c>
    </row>
    <row r="1211" spans="1:3" x14ac:dyDescent="0.25">
      <c r="A1211" t="s">
        <v>393</v>
      </c>
      <c r="B1211">
        <v>8428506110</v>
      </c>
      <c r="C1211" t="s">
        <v>1680</v>
      </c>
    </row>
    <row r="1212" spans="1:3" x14ac:dyDescent="0.25">
      <c r="A1212" t="s">
        <v>393</v>
      </c>
      <c r="B1212">
        <v>7305082211</v>
      </c>
      <c r="C1212" t="s">
        <v>1681</v>
      </c>
    </row>
    <row r="1213" spans="1:3" x14ac:dyDescent="0.25">
      <c r="A1213" t="s">
        <v>393</v>
      </c>
      <c r="B1213">
        <v>3011200338</v>
      </c>
      <c r="C1213" t="s">
        <v>1682</v>
      </c>
    </row>
    <row r="1214" spans="1:3" x14ac:dyDescent="0.25">
      <c r="A1214" t="s">
        <v>393</v>
      </c>
      <c r="B1214">
        <v>5609192702</v>
      </c>
      <c r="C1214" t="s">
        <v>1683</v>
      </c>
    </row>
    <row r="1215" spans="1:3" x14ac:dyDescent="0.25">
      <c r="A1215" t="s">
        <v>393</v>
      </c>
      <c r="B1215">
        <v>9201115921</v>
      </c>
      <c r="C1215" t="s">
        <v>1684</v>
      </c>
    </row>
    <row r="1216" spans="1:3" x14ac:dyDescent="0.25">
      <c r="A1216" t="s">
        <v>393</v>
      </c>
      <c r="B1216">
        <v>8705200619</v>
      </c>
      <c r="C1216" t="s">
        <v>1685</v>
      </c>
    </row>
    <row r="1217" spans="1:3" x14ac:dyDescent="0.25">
      <c r="A1217" t="s">
        <v>393</v>
      </c>
      <c r="B1217">
        <v>8707280197</v>
      </c>
      <c r="C1217" t="s">
        <v>1686</v>
      </c>
    </row>
    <row r="1218" spans="1:3" x14ac:dyDescent="0.25">
      <c r="A1218" t="s">
        <v>393</v>
      </c>
      <c r="B1218">
        <v>9408136910</v>
      </c>
      <c r="C1218" t="s">
        <v>1687</v>
      </c>
    </row>
    <row r="1219" spans="1:3" x14ac:dyDescent="0.25">
      <c r="A1219" t="s">
        <v>393</v>
      </c>
      <c r="B1219">
        <v>9302143319</v>
      </c>
      <c r="C1219" t="s">
        <v>1688</v>
      </c>
    </row>
    <row r="1220" spans="1:3" x14ac:dyDescent="0.25">
      <c r="A1220" t="s">
        <v>393</v>
      </c>
      <c r="B1220">
        <v>9402255898</v>
      </c>
      <c r="C1220" t="s">
        <v>1689</v>
      </c>
    </row>
    <row r="1221" spans="1:3" x14ac:dyDescent="0.25">
      <c r="A1221" t="s">
        <v>393</v>
      </c>
      <c r="B1221">
        <v>9009087959</v>
      </c>
      <c r="C1221" t="s">
        <v>1690</v>
      </c>
    </row>
    <row r="1222" spans="1:3" x14ac:dyDescent="0.25">
      <c r="A1222" t="s">
        <v>393</v>
      </c>
      <c r="B1222">
        <v>9008097959</v>
      </c>
      <c r="C1222" t="s">
        <v>1690</v>
      </c>
    </row>
    <row r="1223" spans="1:3" x14ac:dyDescent="0.25">
      <c r="A1223" t="s">
        <v>393</v>
      </c>
      <c r="B1223">
        <v>8807100378</v>
      </c>
      <c r="C1223" t="s">
        <v>1691</v>
      </c>
    </row>
    <row r="1224" spans="1:3" x14ac:dyDescent="0.25">
      <c r="A1224" t="s">
        <v>393</v>
      </c>
      <c r="B1224">
        <v>3609030501</v>
      </c>
      <c r="C1224" t="s">
        <v>1692</v>
      </c>
    </row>
    <row r="1225" spans="1:3" x14ac:dyDescent="0.25">
      <c r="A1225" t="s">
        <v>393</v>
      </c>
      <c r="B1225">
        <v>8204167319</v>
      </c>
      <c r="C1225" t="s">
        <v>1693</v>
      </c>
    </row>
    <row r="1226" spans="1:3" x14ac:dyDescent="0.25">
      <c r="A1226" t="s">
        <v>393</v>
      </c>
      <c r="B1226">
        <v>2538512183</v>
      </c>
      <c r="C1226" t="s">
        <v>1694</v>
      </c>
    </row>
    <row r="1227" spans="1:3" x14ac:dyDescent="0.25">
      <c r="A1227" t="s">
        <v>393</v>
      </c>
      <c r="B1227">
        <v>8512245583</v>
      </c>
      <c r="C1227" t="s">
        <v>1695</v>
      </c>
    </row>
    <row r="1228" spans="1:3" x14ac:dyDescent="0.25">
      <c r="A1228" t="s">
        <v>393</v>
      </c>
      <c r="B1228">
        <v>8307257116</v>
      </c>
      <c r="C1228" t="s">
        <v>1696</v>
      </c>
    </row>
    <row r="1229" spans="1:3" x14ac:dyDescent="0.25">
      <c r="A1229" t="s">
        <v>393</v>
      </c>
      <c r="B1229">
        <v>8302164515</v>
      </c>
      <c r="C1229" t="s">
        <v>1697</v>
      </c>
    </row>
    <row r="1230" spans="1:3" x14ac:dyDescent="0.25">
      <c r="A1230" t="s">
        <v>393</v>
      </c>
      <c r="B1230">
        <v>9408278324</v>
      </c>
      <c r="C1230" t="s">
        <v>1698</v>
      </c>
    </row>
    <row r="1231" spans="1:3" x14ac:dyDescent="0.25">
      <c r="A1231" t="s">
        <v>393</v>
      </c>
      <c r="B1231">
        <v>8410306453</v>
      </c>
      <c r="C1231" t="s">
        <v>1699</v>
      </c>
    </row>
    <row r="1232" spans="1:3" x14ac:dyDescent="0.25">
      <c r="A1232" t="s">
        <v>393</v>
      </c>
      <c r="B1232">
        <v>5310851232</v>
      </c>
      <c r="C1232" t="s">
        <v>1700</v>
      </c>
    </row>
    <row r="1233" spans="1:3" x14ac:dyDescent="0.25">
      <c r="A1233" t="s">
        <v>393</v>
      </c>
      <c r="B1233">
        <v>6603891232</v>
      </c>
      <c r="C1233" t="s">
        <v>1701</v>
      </c>
    </row>
    <row r="1234" spans="1:3" x14ac:dyDescent="0.25">
      <c r="A1234" t="s">
        <v>393</v>
      </c>
      <c r="B1234">
        <v>7808216472</v>
      </c>
      <c r="C1234" t="s">
        <v>1702</v>
      </c>
    </row>
    <row r="1235" spans="1:3" x14ac:dyDescent="0.25">
      <c r="A1235" t="s">
        <v>393</v>
      </c>
      <c r="B1235">
        <v>8501262755</v>
      </c>
      <c r="C1235" t="s">
        <v>1703</v>
      </c>
    </row>
    <row r="1236" spans="1:3" x14ac:dyDescent="0.25">
      <c r="A1236" t="s">
        <v>393</v>
      </c>
      <c r="B1236">
        <v>8407114761</v>
      </c>
      <c r="C1236" t="s">
        <v>1704</v>
      </c>
    </row>
    <row r="1237" spans="1:3" x14ac:dyDescent="0.25">
      <c r="A1237" t="s">
        <v>393</v>
      </c>
      <c r="B1237">
        <v>8307306137</v>
      </c>
      <c r="C1237" t="s">
        <v>1705</v>
      </c>
    </row>
    <row r="1238" spans="1:3" x14ac:dyDescent="0.25">
      <c r="A1238" t="s">
        <v>393</v>
      </c>
      <c r="B1238">
        <v>9004092533</v>
      </c>
      <c r="C1238" t="s">
        <v>1706</v>
      </c>
    </row>
    <row r="1239" spans="1:3" x14ac:dyDescent="0.25">
      <c r="A1239" t="s">
        <v>393</v>
      </c>
      <c r="B1239">
        <v>7787006274</v>
      </c>
      <c r="C1239" t="s">
        <v>1707</v>
      </c>
    </row>
    <row r="1240" spans="1:3" x14ac:dyDescent="0.25">
      <c r="A1240" t="s">
        <v>393</v>
      </c>
      <c r="B1240">
        <v>8303905452</v>
      </c>
      <c r="C1240" t="s">
        <v>1708</v>
      </c>
    </row>
    <row r="1241" spans="1:3" x14ac:dyDescent="0.25">
      <c r="A1241" t="s">
        <v>393</v>
      </c>
      <c r="B1241">
        <v>4608285138</v>
      </c>
      <c r="C1241" t="s">
        <v>1709</v>
      </c>
    </row>
    <row r="1242" spans="1:3" x14ac:dyDescent="0.25">
      <c r="A1242" t="s">
        <v>393</v>
      </c>
      <c r="B1242">
        <v>5002017019</v>
      </c>
      <c r="C1242" t="s">
        <v>1710</v>
      </c>
    </row>
    <row r="1243" spans="1:3" x14ac:dyDescent="0.25">
      <c r="A1243" t="s">
        <v>393</v>
      </c>
      <c r="B1243">
        <v>8809040416</v>
      </c>
      <c r="C1243" t="s">
        <v>1711</v>
      </c>
    </row>
    <row r="1244" spans="1:3" x14ac:dyDescent="0.25">
      <c r="A1244" t="s">
        <v>393</v>
      </c>
      <c r="B1244">
        <v>8705087750</v>
      </c>
      <c r="C1244" t="s">
        <v>1712</v>
      </c>
    </row>
    <row r="1245" spans="1:3" x14ac:dyDescent="0.25">
      <c r="A1245" t="s">
        <v>393</v>
      </c>
      <c r="B1245">
        <v>9102017838</v>
      </c>
      <c r="C1245" t="s">
        <v>1713</v>
      </c>
    </row>
    <row r="1246" spans="1:3" x14ac:dyDescent="0.25">
      <c r="A1246" t="s">
        <v>393</v>
      </c>
      <c r="B1246">
        <v>5301276928</v>
      </c>
      <c r="C1246" t="s">
        <v>1714</v>
      </c>
    </row>
    <row r="1247" spans="1:3" x14ac:dyDescent="0.25">
      <c r="A1247" t="s">
        <v>393</v>
      </c>
      <c r="B1247">
        <v>8405260368</v>
      </c>
      <c r="C1247" t="s">
        <v>1715</v>
      </c>
    </row>
    <row r="1248" spans="1:3" x14ac:dyDescent="0.25">
      <c r="A1248" t="s">
        <v>393</v>
      </c>
      <c r="B1248">
        <v>7503855913</v>
      </c>
      <c r="C1248" t="s">
        <v>1716</v>
      </c>
    </row>
    <row r="1249" spans="1:3" x14ac:dyDescent="0.25">
      <c r="A1249" t="s">
        <v>393</v>
      </c>
      <c r="B1249">
        <v>7910150734</v>
      </c>
      <c r="C1249" t="s">
        <v>1717</v>
      </c>
    </row>
    <row r="1250" spans="1:3" x14ac:dyDescent="0.25">
      <c r="A1250" t="s">
        <v>393</v>
      </c>
      <c r="B1250">
        <v>8603092639</v>
      </c>
      <c r="C1250" t="s">
        <v>1718</v>
      </c>
    </row>
    <row r="1251" spans="1:3" x14ac:dyDescent="0.25">
      <c r="A1251" t="s">
        <v>393</v>
      </c>
      <c r="B1251">
        <v>8708041127</v>
      </c>
      <c r="C1251" t="s">
        <v>1719</v>
      </c>
    </row>
    <row r="1252" spans="1:3" x14ac:dyDescent="0.25">
      <c r="A1252" t="s">
        <v>393</v>
      </c>
      <c r="B1252">
        <v>8203234995</v>
      </c>
      <c r="C1252" t="s">
        <v>1720</v>
      </c>
    </row>
    <row r="1253" spans="1:3" x14ac:dyDescent="0.25">
      <c r="A1253" t="s">
        <v>393</v>
      </c>
      <c r="B1253">
        <v>8703065428</v>
      </c>
      <c r="C1253" t="s">
        <v>1721</v>
      </c>
    </row>
    <row r="1254" spans="1:3" x14ac:dyDescent="0.25">
      <c r="A1254" t="s">
        <v>393</v>
      </c>
      <c r="B1254">
        <v>3199006051</v>
      </c>
      <c r="C1254" t="s">
        <v>1722</v>
      </c>
    </row>
    <row r="1255" spans="1:3" x14ac:dyDescent="0.25">
      <c r="A1255" t="s">
        <v>393</v>
      </c>
      <c r="B1255">
        <v>6304208512</v>
      </c>
      <c r="C1255" t="s">
        <v>1723</v>
      </c>
    </row>
    <row r="1256" spans="1:3" x14ac:dyDescent="0.25">
      <c r="A1256" t="s">
        <v>393</v>
      </c>
      <c r="B1256">
        <v>8504031405</v>
      </c>
      <c r="C1256" t="s">
        <v>1724</v>
      </c>
    </row>
    <row r="1257" spans="1:3" x14ac:dyDescent="0.25">
      <c r="A1257" t="s">
        <v>393</v>
      </c>
      <c r="B1257">
        <v>8203314698</v>
      </c>
      <c r="C1257" t="s">
        <v>1725</v>
      </c>
    </row>
    <row r="1258" spans="1:3" x14ac:dyDescent="0.25">
      <c r="A1258" t="s">
        <v>393</v>
      </c>
      <c r="B1258">
        <v>8302030617</v>
      </c>
      <c r="C1258" t="s">
        <v>1726</v>
      </c>
    </row>
    <row r="1259" spans="1:3" x14ac:dyDescent="0.25">
      <c r="A1259" t="s">
        <v>393</v>
      </c>
      <c r="B1259">
        <v>9309239094</v>
      </c>
      <c r="C1259" t="s">
        <v>1727</v>
      </c>
    </row>
    <row r="1260" spans="1:3" x14ac:dyDescent="0.25">
      <c r="A1260" t="s">
        <v>393</v>
      </c>
      <c r="B1260">
        <v>5708222988</v>
      </c>
      <c r="C1260" t="s">
        <v>1728</v>
      </c>
    </row>
    <row r="1261" spans="1:3" x14ac:dyDescent="0.25">
      <c r="A1261" t="s">
        <v>393</v>
      </c>
      <c r="B1261">
        <v>8510200804</v>
      </c>
      <c r="C1261" t="s">
        <v>1729</v>
      </c>
    </row>
    <row r="1262" spans="1:3" x14ac:dyDescent="0.25">
      <c r="A1262" t="s">
        <v>393</v>
      </c>
      <c r="B1262">
        <v>8707717644</v>
      </c>
      <c r="C1262" t="s">
        <v>1730</v>
      </c>
    </row>
    <row r="1263" spans="1:3" x14ac:dyDescent="0.25">
      <c r="A1263" t="s">
        <v>393</v>
      </c>
      <c r="B1263">
        <v>8710629018</v>
      </c>
      <c r="C1263" t="s">
        <v>1731</v>
      </c>
    </row>
    <row r="1264" spans="1:3" x14ac:dyDescent="0.25">
      <c r="A1264" t="s">
        <v>393</v>
      </c>
      <c r="B1264">
        <v>7807312108</v>
      </c>
      <c r="C1264" t="s">
        <v>1732</v>
      </c>
    </row>
    <row r="1265" spans="1:3" x14ac:dyDescent="0.25">
      <c r="A1265" t="s">
        <v>393</v>
      </c>
      <c r="B1265">
        <v>8004158351</v>
      </c>
      <c r="C1265" t="s">
        <v>1733</v>
      </c>
    </row>
    <row r="1266" spans="1:3" x14ac:dyDescent="0.25">
      <c r="A1266" t="s">
        <v>393</v>
      </c>
      <c r="B1266">
        <v>1727409201</v>
      </c>
      <c r="C1266" t="s">
        <v>1734</v>
      </c>
    </row>
    <row r="1267" spans="1:3" x14ac:dyDescent="0.25">
      <c r="A1267" t="s">
        <v>393</v>
      </c>
      <c r="B1267">
        <v>7704180699</v>
      </c>
      <c r="C1267" t="s">
        <v>1735</v>
      </c>
    </row>
    <row r="1268" spans="1:3" x14ac:dyDescent="0.25">
      <c r="A1268" t="s">
        <v>393</v>
      </c>
      <c r="B1268">
        <v>8006020203</v>
      </c>
      <c r="C1268" t="s">
        <v>1736</v>
      </c>
    </row>
    <row r="1269" spans="1:3" x14ac:dyDescent="0.25">
      <c r="A1269" t="s">
        <v>393</v>
      </c>
      <c r="B1269">
        <v>6604251303</v>
      </c>
      <c r="C1269" t="s">
        <v>1736</v>
      </c>
    </row>
    <row r="1270" spans="1:3" x14ac:dyDescent="0.25">
      <c r="A1270" t="s">
        <v>393</v>
      </c>
      <c r="B1270">
        <v>9606194497</v>
      </c>
      <c r="C1270" t="s">
        <v>1737</v>
      </c>
    </row>
    <row r="1271" spans="1:3" x14ac:dyDescent="0.25">
      <c r="A1271" t="s">
        <v>393</v>
      </c>
      <c r="B1271">
        <v>8010060211</v>
      </c>
      <c r="C1271" t="s">
        <v>1738</v>
      </c>
    </row>
    <row r="1272" spans="1:3" x14ac:dyDescent="0.25">
      <c r="A1272" t="s">
        <v>393</v>
      </c>
      <c r="B1272">
        <v>8610218839</v>
      </c>
      <c r="C1272" t="s">
        <v>1739</v>
      </c>
    </row>
    <row r="1273" spans="1:3" x14ac:dyDescent="0.25">
      <c r="A1273" t="s">
        <v>393</v>
      </c>
      <c r="B1273">
        <v>8806080225</v>
      </c>
      <c r="C1273" t="s">
        <v>1740</v>
      </c>
    </row>
    <row r="1274" spans="1:3" x14ac:dyDescent="0.25">
      <c r="A1274" t="s">
        <v>393</v>
      </c>
      <c r="B1274">
        <v>7205154185</v>
      </c>
      <c r="C1274" t="s">
        <v>1741</v>
      </c>
    </row>
    <row r="1275" spans="1:3" x14ac:dyDescent="0.25">
      <c r="A1275" t="s">
        <v>393</v>
      </c>
      <c r="B1275">
        <v>8502223012</v>
      </c>
      <c r="C1275" t="s">
        <v>1742</v>
      </c>
    </row>
    <row r="1276" spans="1:3" x14ac:dyDescent="0.25">
      <c r="A1276" t="s">
        <v>393</v>
      </c>
      <c r="B1276">
        <v>8608064971</v>
      </c>
      <c r="C1276" t="s">
        <v>1743</v>
      </c>
    </row>
    <row r="1277" spans="1:3" x14ac:dyDescent="0.25">
      <c r="A1277" t="s">
        <v>393</v>
      </c>
      <c r="B1277">
        <v>7708216622</v>
      </c>
      <c r="C1277" t="s">
        <v>1744</v>
      </c>
    </row>
    <row r="1278" spans="1:3" x14ac:dyDescent="0.25">
      <c r="A1278" t="s">
        <v>393</v>
      </c>
      <c r="B1278">
        <v>4548805227</v>
      </c>
      <c r="C1278" t="s">
        <v>1745</v>
      </c>
    </row>
    <row r="1279" spans="1:3" x14ac:dyDescent="0.25">
      <c r="A1279" t="s">
        <v>393</v>
      </c>
      <c r="B1279">
        <v>3912017179</v>
      </c>
      <c r="C1279" t="s">
        <v>1746</v>
      </c>
    </row>
    <row r="1280" spans="1:3" x14ac:dyDescent="0.25">
      <c r="A1280" t="s">
        <v>393</v>
      </c>
      <c r="B1280">
        <v>7302095851</v>
      </c>
      <c r="C1280" t="s">
        <v>1747</v>
      </c>
    </row>
    <row r="1281" spans="1:3" x14ac:dyDescent="0.25">
      <c r="A1281" t="s">
        <v>393</v>
      </c>
      <c r="B1281">
        <v>7209283626</v>
      </c>
      <c r="C1281" t="s">
        <v>1748</v>
      </c>
    </row>
    <row r="1282" spans="1:3" x14ac:dyDescent="0.25">
      <c r="A1282" t="s">
        <v>393</v>
      </c>
      <c r="B1282">
        <v>2397404050</v>
      </c>
      <c r="C1282" t="s">
        <v>1749</v>
      </c>
    </row>
    <row r="1283" spans="1:3" x14ac:dyDescent="0.25">
      <c r="A1283" t="s">
        <v>393</v>
      </c>
      <c r="B1283">
        <v>9010200880</v>
      </c>
      <c r="C1283" t="s">
        <v>1750</v>
      </c>
    </row>
    <row r="1284" spans="1:3" x14ac:dyDescent="0.25">
      <c r="A1284" t="s">
        <v>393</v>
      </c>
      <c r="B1284">
        <v>6106834135</v>
      </c>
      <c r="C1284" t="s">
        <v>1751</v>
      </c>
    </row>
    <row r="1285" spans="1:3" x14ac:dyDescent="0.25">
      <c r="A1285" t="s">
        <v>393</v>
      </c>
      <c r="B1285">
        <v>8810270010</v>
      </c>
      <c r="C1285" t="s">
        <v>1752</v>
      </c>
    </row>
    <row r="1286" spans="1:3" x14ac:dyDescent="0.25">
      <c r="A1286" t="s">
        <v>393</v>
      </c>
      <c r="B1286">
        <v>6967708030</v>
      </c>
      <c r="C1286" t="s">
        <v>1753</v>
      </c>
    </row>
    <row r="1287" spans="1:3" x14ac:dyDescent="0.25">
      <c r="A1287" t="s">
        <v>393</v>
      </c>
      <c r="B1287">
        <v>4109840316</v>
      </c>
      <c r="C1287" t="s">
        <v>1754</v>
      </c>
    </row>
    <row r="1288" spans="1:3" x14ac:dyDescent="0.25">
      <c r="A1288" t="s">
        <v>393</v>
      </c>
      <c r="B1288">
        <v>8209100356</v>
      </c>
      <c r="C1288" t="s">
        <v>1755</v>
      </c>
    </row>
    <row r="1289" spans="1:3" x14ac:dyDescent="0.25">
      <c r="A1289" t="s">
        <v>393</v>
      </c>
      <c r="B1289">
        <v>8311654993</v>
      </c>
      <c r="C1289" t="s">
        <v>1756</v>
      </c>
    </row>
    <row r="1290" spans="1:3" x14ac:dyDescent="0.25">
      <c r="A1290" t="s">
        <v>393</v>
      </c>
      <c r="B1290">
        <v>1258907243</v>
      </c>
      <c r="C1290" t="s">
        <v>1757</v>
      </c>
    </row>
    <row r="1291" spans="1:3" x14ac:dyDescent="0.25">
      <c r="A1291" t="s">
        <v>393</v>
      </c>
      <c r="B1291">
        <v>3603241070</v>
      </c>
      <c r="C1291" t="s">
        <v>1758</v>
      </c>
    </row>
    <row r="1292" spans="1:3" x14ac:dyDescent="0.25">
      <c r="A1292" t="s">
        <v>393</v>
      </c>
      <c r="B1292">
        <v>8908080677</v>
      </c>
      <c r="C1292" t="s">
        <v>1759</v>
      </c>
    </row>
    <row r="1293" spans="1:3" x14ac:dyDescent="0.25">
      <c r="A1293" t="s">
        <v>393</v>
      </c>
      <c r="B1293">
        <v>8810241532</v>
      </c>
      <c r="C1293" t="s">
        <v>1760</v>
      </c>
    </row>
    <row r="1294" spans="1:3" x14ac:dyDescent="0.25">
      <c r="A1294" t="s">
        <v>393</v>
      </c>
      <c r="B1294">
        <v>4411680731</v>
      </c>
      <c r="C1294" t="s">
        <v>1761</v>
      </c>
    </row>
    <row r="1295" spans="1:3" x14ac:dyDescent="0.25">
      <c r="A1295" t="s">
        <v>393</v>
      </c>
      <c r="B1295">
        <v>7804243058</v>
      </c>
      <c r="C1295" t="s">
        <v>1762</v>
      </c>
    </row>
    <row r="1296" spans="1:3" x14ac:dyDescent="0.25">
      <c r="A1296" t="s">
        <v>393</v>
      </c>
      <c r="B1296">
        <v>7908020964</v>
      </c>
      <c r="C1296" t="s">
        <v>1763</v>
      </c>
    </row>
    <row r="1297" spans="1:3" x14ac:dyDescent="0.25">
      <c r="A1297" t="s">
        <v>393</v>
      </c>
      <c r="B1297">
        <v>7504086856</v>
      </c>
      <c r="C1297" t="s">
        <v>1764</v>
      </c>
    </row>
    <row r="1298" spans="1:3" x14ac:dyDescent="0.25">
      <c r="A1298" t="s">
        <v>393</v>
      </c>
      <c r="B1298">
        <v>6207872638</v>
      </c>
      <c r="C1298" t="s">
        <v>1765</v>
      </c>
    </row>
    <row r="1299" spans="1:3" x14ac:dyDescent="0.25">
      <c r="A1299" t="s">
        <v>393</v>
      </c>
      <c r="B1299">
        <v>8602089008</v>
      </c>
      <c r="C1299" t="s">
        <v>1766</v>
      </c>
    </row>
    <row r="1300" spans="1:3" x14ac:dyDescent="0.25">
      <c r="A1300" t="s">
        <v>393</v>
      </c>
      <c r="B1300">
        <v>9006019740</v>
      </c>
      <c r="C1300" t="s">
        <v>1767</v>
      </c>
    </row>
    <row r="1301" spans="1:3" x14ac:dyDescent="0.25">
      <c r="A1301" t="s">
        <v>393</v>
      </c>
      <c r="B1301">
        <v>1898102049</v>
      </c>
      <c r="C1301" t="s">
        <v>1768</v>
      </c>
    </row>
    <row r="1302" spans="1:3" x14ac:dyDescent="0.25">
      <c r="A1302" t="s">
        <v>393</v>
      </c>
      <c r="B1302">
        <v>9208288705</v>
      </c>
      <c r="C1302" t="s">
        <v>1769</v>
      </c>
    </row>
    <row r="1303" spans="1:3" x14ac:dyDescent="0.25">
      <c r="A1303" t="s">
        <v>393</v>
      </c>
      <c r="B1303">
        <v>7907031699</v>
      </c>
      <c r="C1303" t="s">
        <v>1770</v>
      </c>
    </row>
    <row r="1304" spans="1:3" x14ac:dyDescent="0.25">
      <c r="A1304" t="s">
        <v>393</v>
      </c>
      <c r="B1304">
        <v>3912181314</v>
      </c>
      <c r="C1304" t="s">
        <v>1771</v>
      </c>
    </row>
    <row r="1305" spans="1:3" x14ac:dyDescent="0.25">
      <c r="A1305" t="s">
        <v>393</v>
      </c>
      <c r="B1305">
        <v>4907781654</v>
      </c>
      <c r="C1305" t="s">
        <v>1772</v>
      </c>
    </row>
    <row r="1306" spans="1:3" x14ac:dyDescent="0.25">
      <c r="A1306" t="s">
        <v>393</v>
      </c>
      <c r="B1306">
        <v>8510170338</v>
      </c>
      <c r="C1306" t="s">
        <v>1773</v>
      </c>
    </row>
    <row r="1307" spans="1:3" x14ac:dyDescent="0.25">
      <c r="A1307" t="s">
        <v>393</v>
      </c>
      <c r="B1307">
        <v>7711137971</v>
      </c>
      <c r="C1307" t="s">
        <v>1774</v>
      </c>
    </row>
    <row r="1308" spans="1:3" x14ac:dyDescent="0.25">
      <c r="A1308" t="s">
        <v>393</v>
      </c>
      <c r="B1308">
        <v>8509832039</v>
      </c>
      <c r="C1308" t="s">
        <v>1775</v>
      </c>
    </row>
    <row r="1309" spans="1:3" x14ac:dyDescent="0.25">
      <c r="A1309" t="s">
        <v>393</v>
      </c>
      <c r="B1309">
        <v>8509837830</v>
      </c>
      <c r="C1309" t="s">
        <v>1775</v>
      </c>
    </row>
    <row r="1310" spans="1:3" x14ac:dyDescent="0.25">
      <c r="A1310" t="s">
        <v>393</v>
      </c>
      <c r="B1310">
        <v>8604269145</v>
      </c>
      <c r="C1310" t="s">
        <v>1776</v>
      </c>
    </row>
    <row r="1311" spans="1:3" x14ac:dyDescent="0.25">
      <c r="A1311" t="s">
        <v>393</v>
      </c>
      <c r="B1311">
        <v>9308054452</v>
      </c>
      <c r="C1311" t="s">
        <v>1777</v>
      </c>
    </row>
    <row r="1312" spans="1:3" x14ac:dyDescent="0.25">
      <c r="A1312" t="s">
        <v>393</v>
      </c>
      <c r="B1312">
        <v>6001747812</v>
      </c>
      <c r="C1312" t="s">
        <v>1778</v>
      </c>
    </row>
    <row r="1313" spans="1:3" x14ac:dyDescent="0.25">
      <c r="A1313" t="s">
        <v>393</v>
      </c>
      <c r="B1313">
        <v>6207770014</v>
      </c>
      <c r="C1313" t="s">
        <v>1779</v>
      </c>
    </row>
    <row r="1314" spans="1:3" x14ac:dyDescent="0.25">
      <c r="A1314" t="s">
        <v>393</v>
      </c>
      <c r="B1314">
        <v>7409613952</v>
      </c>
      <c r="C1314" t="s">
        <v>1780</v>
      </c>
    </row>
    <row r="1315" spans="1:3" x14ac:dyDescent="0.25">
      <c r="A1315" t="s">
        <v>393</v>
      </c>
      <c r="B1315">
        <v>7409015711</v>
      </c>
      <c r="C1315" t="s">
        <v>1780</v>
      </c>
    </row>
    <row r="1316" spans="1:3" x14ac:dyDescent="0.25">
      <c r="A1316" t="s">
        <v>393</v>
      </c>
      <c r="B1316">
        <v>8711180565</v>
      </c>
      <c r="C1316" t="s">
        <v>1781</v>
      </c>
    </row>
    <row r="1317" spans="1:3" x14ac:dyDescent="0.25">
      <c r="A1317" t="s">
        <v>393</v>
      </c>
      <c r="B1317">
        <v>1268509237</v>
      </c>
      <c r="C1317" t="s">
        <v>1782</v>
      </c>
    </row>
    <row r="1318" spans="1:3" x14ac:dyDescent="0.25">
      <c r="A1318" t="s">
        <v>393</v>
      </c>
      <c r="B1318">
        <v>7702726865</v>
      </c>
      <c r="C1318" t="s">
        <v>1783</v>
      </c>
    </row>
    <row r="1319" spans="1:3" x14ac:dyDescent="0.25">
      <c r="A1319" t="s">
        <v>393</v>
      </c>
      <c r="B1319">
        <v>6609120073</v>
      </c>
      <c r="C1319" t="s">
        <v>1784</v>
      </c>
    </row>
    <row r="1320" spans="1:3" x14ac:dyDescent="0.25">
      <c r="A1320" t="s">
        <v>393</v>
      </c>
      <c r="B1320">
        <v>4607271790</v>
      </c>
      <c r="C1320" t="s">
        <v>1785</v>
      </c>
    </row>
    <row r="1321" spans="1:3" x14ac:dyDescent="0.25">
      <c r="A1321" t="s">
        <v>393</v>
      </c>
      <c r="B1321">
        <v>8201612283</v>
      </c>
      <c r="C1321" t="s">
        <v>1786</v>
      </c>
    </row>
    <row r="1322" spans="1:3" x14ac:dyDescent="0.25">
      <c r="A1322" t="s">
        <v>393</v>
      </c>
      <c r="B1322">
        <v>5665509021</v>
      </c>
      <c r="C1322" t="s">
        <v>1787</v>
      </c>
    </row>
    <row r="1323" spans="1:3" x14ac:dyDescent="0.25">
      <c r="A1323" t="s">
        <v>393</v>
      </c>
      <c r="B1323">
        <v>8407110389</v>
      </c>
      <c r="C1323" t="s">
        <v>1788</v>
      </c>
    </row>
    <row r="1324" spans="1:3" x14ac:dyDescent="0.25">
      <c r="A1324" t="s">
        <v>393</v>
      </c>
      <c r="B1324">
        <v>2588807244</v>
      </c>
      <c r="C1324" t="s">
        <v>1789</v>
      </c>
    </row>
    <row r="1325" spans="1:3" x14ac:dyDescent="0.25">
      <c r="A1325" t="s">
        <v>393</v>
      </c>
      <c r="B1325">
        <v>5428609100</v>
      </c>
      <c r="C1325" t="s">
        <v>1790</v>
      </c>
    </row>
    <row r="1326" spans="1:3" x14ac:dyDescent="0.25">
      <c r="A1326" t="s">
        <v>393</v>
      </c>
      <c r="B1326">
        <v>6709300013</v>
      </c>
      <c r="C1326" t="s">
        <v>1791</v>
      </c>
    </row>
    <row r="1327" spans="1:3" x14ac:dyDescent="0.25">
      <c r="A1327" t="s">
        <v>393</v>
      </c>
      <c r="B1327">
        <v>7026312129</v>
      </c>
      <c r="C1327" t="s">
        <v>1792</v>
      </c>
    </row>
    <row r="1328" spans="1:3" x14ac:dyDescent="0.25">
      <c r="A1328" t="s">
        <v>393</v>
      </c>
      <c r="B1328">
        <v>9698002277</v>
      </c>
      <c r="C1328" t="s">
        <v>1793</v>
      </c>
    </row>
    <row r="1329" spans="1:3" x14ac:dyDescent="0.25">
      <c r="A1329" t="s">
        <v>393</v>
      </c>
      <c r="B1329">
        <v>8002275058</v>
      </c>
      <c r="C1329" t="s">
        <v>1794</v>
      </c>
    </row>
    <row r="1330" spans="1:3" x14ac:dyDescent="0.25">
      <c r="A1330" t="s">
        <v>393</v>
      </c>
      <c r="B1330">
        <v>8210643311</v>
      </c>
      <c r="C1330" t="s">
        <v>1795</v>
      </c>
    </row>
    <row r="1331" spans="1:3" x14ac:dyDescent="0.25">
      <c r="A1331" t="s">
        <v>393</v>
      </c>
      <c r="B1331">
        <v>7809166742</v>
      </c>
      <c r="C1331" t="s">
        <v>1796</v>
      </c>
    </row>
    <row r="1332" spans="1:3" x14ac:dyDescent="0.25">
      <c r="A1332" t="s">
        <v>393</v>
      </c>
      <c r="B1332">
        <v>8805223776</v>
      </c>
      <c r="C1332" t="s">
        <v>1797</v>
      </c>
    </row>
    <row r="1333" spans="1:3" x14ac:dyDescent="0.25">
      <c r="A1333" t="s">
        <v>393</v>
      </c>
      <c r="B1333">
        <v>7907273374</v>
      </c>
      <c r="C1333" t="s">
        <v>1798</v>
      </c>
    </row>
    <row r="1334" spans="1:3" x14ac:dyDescent="0.25">
      <c r="A1334" t="s">
        <v>393</v>
      </c>
      <c r="B1334">
        <v>8009099014</v>
      </c>
      <c r="C1334" t="s">
        <v>1799</v>
      </c>
    </row>
    <row r="1335" spans="1:3" x14ac:dyDescent="0.25">
      <c r="A1335" t="s">
        <v>393</v>
      </c>
      <c r="B1335">
        <v>5705853231</v>
      </c>
      <c r="C1335" t="s">
        <v>1800</v>
      </c>
    </row>
    <row r="1336" spans="1:3" x14ac:dyDescent="0.25">
      <c r="A1336" t="s">
        <v>393</v>
      </c>
      <c r="B1336">
        <v>7904060451</v>
      </c>
      <c r="C1336" t="s">
        <v>1801</v>
      </c>
    </row>
    <row r="1337" spans="1:3" x14ac:dyDescent="0.25">
      <c r="A1337" t="s">
        <v>393</v>
      </c>
      <c r="B1337">
        <v>5002647674</v>
      </c>
      <c r="C1337" t="s">
        <v>1802</v>
      </c>
    </row>
    <row r="1338" spans="1:3" x14ac:dyDescent="0.25">
      <c r="A1338" t="s">
        <v>393</v>
      </c>
      <c r="B1338">
        <v>5605879518</v>
      </c>
      <c r="C1338" t="s">
        <v>1803</v>
      </c>
    </row>
    <row r="1339" spans="1:3" x14ac:dyDescent="0.25">
      <c r="A1339" t="s">
        <v>393</v>
      </c>
      <c r="B1339">
        <v>7007317634</v>
      </c>
      <c r="C1339" t="s">
        <v>1804</v>
      </c>
    </row>
    <row r="1340" spans="1:3" x14ac:dyDescent="0.25">
      <c r="A1340" t="s">
        <v>393</v>
      </c>
      <c r="B1340">
        <v>8210121292</v>
      </c>
      <c r="C1340" t="s">
        <v>1805</v>
      </c>
    </row>
    <row r="1341" spans="1:3" x14ac:dyDescent="0.25">
      <c r="A1341" t="s">
        <v>393</v>
      </c>
      <c r="B1341">
        <v>9307185380</v>
      </c>
      <c r="C1341" t="s">
        <v>1806</v>
      </c>
    </row>
    <row r="1342" spans="1:3" x14ac:dyDescent="0.25">
      <c r="A1342" t="s">
        <v>393</v>
      </c>
      <c r="B1342">
        <v>8001242935</v>
      </c>
      <c r="C1342" t="s">
        <v>1807</v>
      </c>
    </row>
    <row r="1343" spans="1:3" x14ac:dyDescent="0.25">
      <c r="A1343" t="s">
        <v>393</v>
      </c>
      <c r="B1343">
        <v>5412645334</v>
      </c>
      <c r="C1343" t="s">
        <v>1808</v>
      </c>
    </row>
    <row r="1344" spans="1:3" x14ac:dyDescent="0.25">
      <c r="A1344" t="s">
        <v>393</v>
      </c>
      <c r="B1344">
        <v>3110092446</v>
      </c>
      <c r="C1344" t="s">
        <v>1809</v>
      </c>
    </row>
    <row r="1345" spans="1:3" x14ac:dyDescent="0.25">
      <c r="A1345" t="s">
        <v>393</v>
      </c>
      <c r="B1345">
        <v>9001230458</v>
      </c>
      <c r="C1345" t="s">
        <v>1810</v>
      </c>
    </row>
    <row r="1346" spans="1:3" x14ac:dyDescent="0.25">
      <c r="A1346" t="s">
        <v>393</v>
      </c>
      <c r="B1346">
        <v>8803251530</v>
      </c>
      <c r="C1346" t="s">
        <v>1811</v>
      </c>
    </row>
    <row r="1347" spans="1:3" x14ac:dyDescent="0.25">
      <c r="A1347" t="s">
        <v>393</v>
      </c>
      <c r="B1347">
        <v>9208031774</v>
      </c>
      <c r="C1347" t="s">
        <v>1812</v>
      </c>
    </row>
    <row r="1348" spans="1:3" x14ac:dyDescent="0.25">
      <c r="A1348" t="s">
        <v>393</v>
      </c>
      <c r="B1348">
        <v>8010070673</v>
      </c>
      <c r="C1348" t="s">
        <v>1813</v>
      </c>
    </row>
    <row r="1349" spans="1:3" x14ac:dyDescent="0.25">
      <c r="A1349" t="s">
        <v>393</v>
      </c>
      <c r="B1349">
        <v>4606160341</v>
      </c>
      <c r="C1349" t="s">
        <v>1814</v>
      </c>
    </row>
    <row r="1350" spans="1:3" x14ac:dyDescent="0.25">
      <c r="A1350" t="s">
        <v>393</v>
      </c>
      <c r="B1350">
        <v>5012241732</v>
      </c>
      <c r="C1350" t="s">
        <v>1815</v>
      </c>
    </row>
    <row r="1351" spans="1:3" x14ac:dyDescent="0.25">
      <c r="A1351" t="s">
        <v>393</v>
      </c>
      <c r="B1351">
        <v>9212242714</v>
      </c>
      <c r="C1351" t="s">
        <v>1816</v>
      </c>
    </row>
    <row r="1352" spans="1:3" x14ac:dyDescent="0.25">
      <c r="A1352" t="s">
        <v>393</v>
      </c>
      <c r="B1352">
        <v>7547810064</v>
      </c>
      <c r="C1352" t="s">
        <v>1817</v>
      </c>
    </row>
    <row r="1353" spans="1:3" x14ac:dyDescent="0.25">
      <c r="A1353" t="s">
        <v>393</v>
      </c>
      <c r="B1353">
        <v>6204205501</v>
      </c>
      <c r="C1353" t="s">
        <v>1818</v>
      </c>
    </row>
    <row r="1354" spans="1:3" x14ac:dyDescent="0.25">
      <c r="A1354" t="s">
        <v>393</v>
      </c>
      <c r="B1354">
        <v>8309177320</v>
      </c>
      <c r="C1354" t="s">
        <v>1819</v>
      </c>
    </row>
    <row r="1355" spans="1:3" x14ac:dyDescent="0.25">
      <c r="A1355" t="s">
        <v>393</v>
      </c>
      <c r="B1355">
        <v>6007713735</v>
      </c>
      <c r="C1355" t="s">
        <v>1820</v>
      </c>
    </row>
    <row r="1356" spans="1:3" x14ac:dyDescent="0.25">
      <c r="A1356" t="s">
        <v>393</v>
      </c>
      <c r="B1356">
        <v>8403050662</v>
      </c>
      <c r="C1356" t="s">
        <v>1821</v>
      </c>
    </row>
    <row r="1357" spans="1:3" x14ac:dyDescent="0.25">
      <c r="A1357" t="s">
        <v>393</v>
      </c>
      <c r="B1357">
        <v>6804704937</v>
      </c>
      <c r="C1357" t="s">
        <v>1822</v>
      </c>
    </row>
    <row r="1358" spans="1:3" x14ac:dyDescent="0.25">
      <c r="A1358" t="s">
        <v>393</v>
      </c>
      <c r="B1358">
        <v>9999999999</v>
      </c>
      <c r="C1358" t="s">
        <v>1823</v>
      </c>
    </row>
    <row r="1359" spans="1:3" x14ac:dyDescent="0.25">
      <c r="A1359" t="s">
        <v>393</v>
      </c>
      <c r="B1359">
        <v>6309254016</v>
      </c>
      <c r="C1359" t="s">
        <v>1824</v>
      </c>
    </row>
    <row r="1360" spans="1:3" x14ac:dyDescent="0.25">
      <c r="A1360" t="s">
        <v>393</v>
      </c>
      <c r="B1360">
        <v>9111143021</v>
      </c>
      <c r="C1360" t="s">
        <v>1825</v>
      </c>
    </row>
    <row r="1361" spans="1:3" x14ac:dyDescent="0.25">
      <c r="A1361" t="s">
        <v>393</v>
      </c>
      <c r="B1361">
        <v>6804799424</v>
      </c>
      <c r="C1361" t="s">
        <v>1826</v>
      </c>
    </row>
    <row r="1362" spans="1:3" x14ac:dyDescent="0.25">
      <c r="A1362" t="s">
        <v>393</v>
      </c>
      <c r="B1362">
        <v>7109273297</v>
      </c>
      <c r="C1362" t="s">
        <v>1827</v>
      </c>
    </row>
    <row r="1363" spans="1:3" x14ac:dyDescent="0.25">
      <c r="A1363" t="s">
        <v>393</v>
      </c>
      <c r="B1363">
        <v>4706150515</v>
      </c>
      <c r="C1363" t="s">
        <v>1828</v>
      </c>
    </row>
    <row r="1364" spans="1:3" x14ac:dyDescent="0.25">
      <c r="A1364" t="s">
        <v>393</v>
      </c>
      <c r="B1364">
        <v>9307263682</v>
      </c>
      <c r="C1364" t="s">
        <v>1829</v>
      </c>
    </row>
    <row r="1365" spans="1:3" x14ac:dyDescent="0.25">
      <c r="A1365" t="s">
        <v>393</v>
      </c>
      <c r="B1365">
        <v>6005140113</v>
      </c>
      <c r="C1365" t="s">
        <v>1830</v>
      </c>
    </row>
    <row r="1366" spans="1:3" x14ac:dyDescent="0.25">
      <c r="A1366" t="s">
        <v>393</v>
      </c>
      <c r="B1366">
        <v>8611070619</v>
      </c>
      <c r="C1366" t="s">
        <v>1831</v>
      </c>
    </row>
    <row r="1367" spans="1:3" x14ac:dyDescent="0.25">
      <c r="A1367" t="s">
        <v>393</v>
      </c>
      <c r="B1367">
        <v>8601170619</v>
      </c>
      <c r="C1367" t="s">
        <v>1831</v>
      </c>
    </row>
    <row r="1368" spans="1:3" x14ac:dyDescent="0.25">
      <c r="A1368" t="s">
        <v>393</v>
      </c>
      <c r="B1368">
        <v>6405659092</v>
      </c>
      <c r="C1368" t="s">
        <v>1832</v>
      </c>
    </row>
    <row r="1369" spans="1:3" x14ac:dyDescent="0.25">
      <c r="A1369" t="s">
        <v>393</v>
      </c>
      <c r="B1369">
        <v>8403050498</v>
      </c>
      <c r="C1369" t="s">
        <v>1833</v>
      </c>
    </row>
    <row r="1370" spans="1:3" x14ac:dyDescent="0.25">
      <c r="A1370" t="s">
        <v>393</v>
      </c>
      <c r="B1370">
        <v>8210076454</v>
      </c>
      <c r="C1370" t="s">
        <v>1834</v>
      </c>
    </row>
    <row r="1371" spans="1:3" x14ac:dyDescent="0.25">
      <c r="A1371" t="s">
        <v>393</v>
      </c>
      <c r="B1371">
        <v>8709100096</v>
      </c>
      <c r="C1371" t="s">
        <v>1835</v>
      </c>
    </row>
    <row r="1372" spans="1:3" x14ac:dyDescent="0.25">
      <c r="A1372" t="s">
        <v>393</v>
      </c>
      <c r="B1372">
        <v>5206799214</v>
      </c>
      <c r="C1372" t="s">
        <v>1836</v>
      </c>
    </row>
    <row r="1373" spans="1:3" x14ac:dyDescent="0.25">
      <c r="A1373" t="s">
        <v>393</v>
      </c>
      <c r="B1373">
        <v>8508110098</v>
      </c>
      <c r="C1373" t="s">
        <v>1837</v>
      </c>
    </row>
    <row r="1374" spans="1:3" x14ac:dyDescent="0.25">
      <c r="A1374" t="s">
        <v>393</v>
      </c>
      <c r="B1374">
        <v>7808220490</v>
      </c>
      <c r="C1374" t="s">
        <v>1838</v>
      </c>
    </row>
    <row r="1375" spans="1:3" x14ac:dyDescent="0.25">
      <c r="A1375" t="s">
        <v>393</v>
      </c>
      <c r="B1375">
        <v>2238904243</v>
      </c>
      <c r="C1375" t="s">
        <v>1839</v>
      </c>
    </row>
    <row r="1376" spans="1:3" x14ac:dyDescent="0.25">
      <c r="A1376" t="s">
        <v>393</v>
      </c>
      <c r="B1376">
        <v>8398710312</v>
      </c>
      <c r="C1376" t="s">
        <v>1840</v>
      </c>
    </row>
    <row r="1377" spans="1:3" x14ac:dyDescent="0.25">
      <c r="A1377" t="s">
        <v>393</v>
      </c>
      <c r="B1377">
        <v>4409173897</v>
      </c>
      <c r="C1377" t="s">
        <v>1841</v>
      </c>
    </row>
    <row r="1378" spans="1:3" x14ac:dyDescent="0.25">
      <c r="A1378" t="s">
        <v>393</v>
      </c>
      <c r="B1378">
        <v>4902837212</v>
      </c>
      <c r="C1378" t="s">
        <v>1842</v>
      </c>
    </row>
    <row r="1379" spans="1:3" x14ac:dyDescent="0.25">
      <c r="A1379" t="s">
        <v>393</v>
      </c>
      <c r="B1379">
        <v>4608182111</v>
      </c>
      <c r="C1379" t="s">
        <v>1843</v>
      </c>
    </row>
    <row r="1380" spans="1:3" x14ac:dyDescent="0.25">
      <c r="A1380" t="s">
        <v>393</v>
      </c>
      <c r="B1380">
        <v>2110057698</v>
      </c>
      <c r="C1380" t="s">
        <v>1844</v>
      </c>
    </row>
    <row r="1381" spans="1:3" x14ac:dyDescent="0.25">
      <c r="A1381" t="s">
        <v>393</v>
      </c>
      <c r="B1381">
        <v>3205101003</v>
      </c>
      <c r="C1381" t="s">
        <v>1845</v>
      </c>
    </row>
    <row r="1382" spans="1:3" x14ac:dyDescent="0.25">
      <c r="A1382" t="s">
        <v>393</v>
      </c>
      <c r="B1382">
        <v>4110170174</v>
      </c>
      <c r="C1382" t="s">
        <v>1846</v>
      </c>
    </row>
    <row r="1383" spans="1:3" x14ac:dyDescent="0.25">
      <c r="A1383" t="s">
        <v>393</v>
      </c>
      <c r="B1383">
        <v>4305052849</v>
      </c>
      <c r="C1383" t="s">
        <v>1847</v>
      </c>
    </row>
    <row r="1384" spans="1:3" x14ac:dyDescent="0.25">
      <c r="A1384" t="s">
        <v>393</v>
      </c>
      <c r="B1384">
        <v>3903303562</v>
      </c>
      <c r="C1384" t="s">
        <v>1848</v>
      </c>
    </row>
    <row r="1385" spans="1:3" x14ac:dyDescent="0.25">
      <c r="A1385" t="s">
        <v>393</v>
      </c>
      <c r="B1385">
        <v>4904020361</v>
      </c>
      <c r="C1385" t="s">
        <v>1849</v>
      </c>
    </row>
    <row r="1386" spans="1:3" x14ac:dyDescent="0.25">
      <c r="A1386" t="s">
        <v>393</v>
      </c>
      <c r="B1386">
        <v>4905655330</v>
      </c>
      <c r="C1386" t="s">
        <v>1850</v>
      </c>
    </row>
    <row r="1387" spans="1:3" x14ac:dyDescent="0.25">
      <c r="A1387" t="s">
        <v>393</v>
      </c>
      <c r="B1387">
        <v>6411650135</v>
      </c>
      <c r="C1387" t="s">
        <v>1851</v>
      </c>
    </row>
    <row r="1388" spans="1:3" x14ac:dyDescent="0.25">
      <c r="A1388" t="s">
        <v>393</v>
      </c>
      <c r="B1388">
        <v>8508290353</v>
      </c>
      <c r="C1388" t="s">
        <v>1852</v>
      </c>
    </row>
    <row r="1389" spans="1:3" x14ac:dyDescent="0.25">
      <c r="A1389" t="s">
        <v>393</v>
      </c>
      <c r="B1389">
        <v>8309215336</v>
      </c>
      <c r="C1389" t="s">
        <v>1853</v>
      </c>
    </row>
    <row r="1390" spans="1:3" x14ac:dyDescent="0.25">
      <c r="A1390" t="s">
        <v>393</v>
      </c>
      <c r="B1390">
        <v>9205095699</v>
      </c>
      <c r="C1390" t="s">
        <v>1854</v>
      </c>
    </row>
    <row r="1391" spans="1:3" x14ac:dyDescent="0.25">
      <c r="A1391" t="s">
        <v>393</v>
      </c>
      <c r="B1391">
        <v>8905091537</v>
      </c>
      <c r="C1391" t="s">
        <v>1855</v>
      </c>
    </row>
    <row r="1392" spans="1:3" x14ac:dyDescent="0.25">
      <c r="A1392" t="s">
        <v>393</v>
      </c>
      <c r="B1392">
        <v>6910086047</v>
      </c>
      <c r="C1392" t="s">
        <v>1856</v>
      </c>
    </row>
    <row r="1393" spans="1:3" x14ac:dyDescent="0.25">
      <c r="A1393" t="s">
        <v>393</v>
      </c>
      <c r="B1393">
        <v>9204105366</v>
      </c>
      <c r="C1393" t="s">
        <v>1857</v>
      </c>
    </row>
    <row r="1394" spans="1:3" x14ac:dyDescent="0.25">
      <c r="A1394" t="s">
        <v>393</v>
      </c>
      <c r="B1394">
        <v>9401085510</v>
      </c>
      <c r="C1394" t="s">
        <v>1858</v>
      </c>
    </row>
    <row r="1395" spans="1:3" x14ac:dyDescent="0.25">
      <c r="A1395" t="s">
        <v>393</v>
      </c>
      <c r="B1395">
        <v>8709217957</v>
      </c>
      <c r="C1395" t="s">
        <v>1859</v>
      </c>
    </row>
    <row r="1396" spans="1:3" x14ac:dyDescent="0.25">
      <c r="A1396" t="s">
        <v>393</v>
      </c>
      <c r="B1396">
        <v>6903131958</v>
      </c>
      <c r="C1396" t="s">
        <v>1860</v>
      </c>
    </row>
    <row r="1397" spans="1:3" x14ac:dyDescent="0.25">
      <c r="A1397" t="s">
        <v>393</v>
      </c>
      <c r="B1397">
        <v>8712050429</v>
      </c>
      <c r="C1397" t="s">
        <v>1861</v>
      </c>
    </row>
    <row r="1398" spans="1:3" x14ac:dyDescent="0.25">
      <c r="A1398" t="s">
        <v>393</v>
      </c>
      <c r="B1398">
        <v>5906160303</v>
      </c>
      <c r="C1398" t="s">
        <v>1862</v>
      </c>
    </row>
    <row r="1399" spans="1:3" x14ac:dyDescent="0.25">
      <c r="A1399" t="s">
        <v>393</v>
      </c>
      <c r="B1399">
        <v>4410240685</v>
      </c>
      <c r="C1399" t="s">
        <v>1863</v>
      </c>
    </row>
    <row r="1400" spans="1:3" x14ac:dyDescent="0.25">
      <c r="A1400" t="s">
        <v>393</v>
      </c>
      <c r="B1400">
        <v>8503177837</v>
      </c>
      <c r="C1400" t="s">
        <v>1864</v>
      </c>
    </row>
    <row r="1401" spans="1:3" x14ac:dyDescent="0.25">
      <c r="A1401" t="s">
        <v>393</v>
      </c>
      <c r="B1401">
        <v>8101220021</v>
      </c>
      <c r="C1401" t="s">
        <v>1865</v>
      </c>
    </row>
    <row r="1402" spans="1:3" x14ac:dyDescent="0.25">
      <c r="A1402" t="s">
        <v>393</v>
      </c>
      <c r="B1402">
        <v>7106142735</v>
      </c>
      <c r="C1402" t="s">
        <v>1866</v>
      </c>
    </row>
    <row r="1403" spans="1:3" x14ac:dyDescent="0.25">
      <c r="A1403" t="s">
        <v>393</v>
      </c>
      <c r="B1403">
        <v>3104028943</v>
      </c>
      <c r="C1403" t="s">
        <v>1867</v>
      </c>
    </row>
    <row r="1404" spans="1:3" x14ac:dyDescent="0.25">
      <c r="A1404" t="s">
        <v>393</v>
      </c>
      <c r="B1404">
        <v>8408616616</v>
      </c>
      <c r="C1404" t="s">
        <v>1868</v>
      </c>
    </row>
    <row r="1405" spans="1:3" x14ac:dyDescent="0.25">
      <c r="A1405" t="s">
        <v>393</v>
      </c>
      <c r="B1405">
        <v>8603010078</v>
      </c>
      <c r="C1405" t="s">
        <v>1869</v>
      </c>
    </row>
    <row r="1406" spans="1:3" x14ac:dyDescent="0.25">
      <c r="A1406" t="s">
        <v>393</v>
      </c>
      <c r="B1406">
        <v>9103242674</v>
      </c>
      <c r="C1406" t="s">
        <v>1870</v>
      </c>
    </row>
    <row r="1407" spans="1:3" x14ac:dyDescent="0.25">
      <c r="A1407" t="s">
        <v>393</v>
      </c>
      <c r="B1407">
        <v>8704077893</v>
      </c>
      <c r="C1407" t="s">
        <v>1871</v>
      </c>
    </row>
    <row r="1408" spans="1:3" x14ac:dyDescent="0.25">
      <c r="A1408" t="s">
        <v>393</v>
      </c>
      <c r="B1408">
        <v>8411030169</v>
      </c>
      <c r="C1408" t="s">
        <v>1872</v>
      </c>
    </row>
    <row r="1409" spans="1:3" x14ac:dyDescent="0.25">
      <c r="A1409" t="s">
        <v>393</v>
      </c>
      <c r="B1409">
        <v>6511145846</v>
      </c>
      <c r="C1409" t="s">
        <v>1873</v>
      </c>
    </row>
    <row r="1410" spans="1:3" x14ac:dyDescent="0.25">
      <c r="A1410" t="s">
        <v>393</v>
      </c>
      <c r="B1410">
        <v>9208195868</v>
      </c>
      <c r="C1410" t="s">
        <v>1874</v>
      </c>
    </row>
    <row r="1411" spans="1:3" x14ac:dyDescent="0.25">
      <c r="A1411" t="s">
        <v>393</v>
      </c>
      <c r="B1411">
        <v>7612254073</v>
      </c>
      <c r="C1411" t="s">
        <v>1875</v>
      </c>
    </row>
    <row r="1412" spans="1:3" x14ac:dyDescent="0.25">
      <c r="A1412" t="s">
        <v>393</v>
      </c>
      <c r="B1412">
        <v>8810250376</v>
      </c>
      <c r="C1412" t="s">
        <v>1876</v>
      </c>
    </row>
    <row r="1413" spans="1:3" x14ac:dyDescent="0.25">
      <c r="A1413" t="s">
        <v>393</v>
      </c>
      <c r="B1413">
        <v>9407136887</v>
      </c>
      <c r="C1413" t="s">
        <v>1877</v>
      </c>
    </row>
    <row r="1414" spans="1:3" x14ac:dyDescent="0.25">
      <c r="A1414" t="s">
        <v>393</v>
      </c>
      <c r="B1414">
        <v>8411077491</v>
      </c>
      <c r="C1414" t="s">
        <v>1878</v>
      </c>
    </row>
    <row r="1415" spans="1:3" x14ac:dyDescent="0.25">
      <c r="A1415" t="s">
        <v>393</v>
      </c>
      <c r="B1415">
        <v>9401084372</v>
      </c>
      <c r="C1415" t="s">
        <v>1879</v>
      </c>
    </row>
    <row r="1416" spans="1:3" x14ac:dyDescent="0.25">
      <c r="A1416" t="s">
        <v>393</v>
      </c>
      <c r="B1416">
        <v>8408280421</v>
      </c>
      <c r="C1416" t="s">
        <v>1880</v>
      </c>
    </row>
    <row r="1417" spans="1:3" x14ac:dyDescent="0.25">
      <c r="A1417" t="s">
        <v>393</v>
      </c>
      <c r="B1417">
        <v>8310190304</v>
      </c>
      <c r="C1417" t="s">
        <v>1881</v>
      </c>
    </row>
    <row r="1418" spans="1:3" x14ac:dyDescent="0.25">
      <c r="A1418" t="s">
        <v>393</v>
      </c>
      <c r="B1418">
        <v>9312120364</v>
      </c>
      <c r="C1418" t="s">
        <v>1882</v>
      </c>
    </row>
    <row r="1419" spans="1:3" x14ac:dyDescent="0.25">
      <c r="A1419" t="s">
        <v>393</v>
      </c>
      <c r="B1419">
        <v>7110170144</v>
      </c>
      <c r="C1419" t="s">
        <v>1883</v>
      </c>
    </row>
    <row r="1420" spans="1:3" x14ac:dyDescent="0.25">
      <c r="A1420" t="s">
        <v>393</v>
      </c>
      <c r="B1420">
        <v>9957902258</v>
      </c>
      <c r="C1420" t="s">
        <v>1884</v>
      </c>
    </row>
    <row r="1421" spans="1:3" x14ac:dyDescent="0.25">
      <c r="A1421" t="s">
        <v>393</v>
      </c>
      <c r="B1421">
        <v>9401311155</v>
      </c>
      <c r="C1421" t="s">
        <v>1885</v>
      </c>
    </row>
    <row r="1422" spans="1:3" x14ac:dyDescent="0.25">
      <c r="A1422" t="s">
        <v>393</v>
      </c>
      <c r="B1422">
        <v>8909264122</v>
      </c>
      <c r="C1422" t="s">
        <v>1886</v>
      </c>
    </row>
    <row r="1423" spans="1:3" x14ac:dyDescent="0.25">
      <c r="A1423" t="s">
        <v>393</v>
      </c>
      <c r="B1423">
        <v>8812090481</v>
      </c>
      <c r="C1423" t="s">
        <v>1887</v>
      </c>
    </row>
    <row r="1424" spans="1:3" x14ac:dyDescent="0.25">
      <c r="A1424" t="s">
        <v>393</v>
      </c>
      <c r="B1424">
        <v>8904231720</v>
      </c>
      <c r="C1424" t="s">
        <v>1888</v>
      </c>
    </row>
    <row r="1425" spans="1:3" x14ac:dyDescent="0.25">
      <c r="A1425" t="s">
        <v>393</v>
      </c>
      <c r="B1425">
        <v>7705161912</v>
      </c>
      <c r="C1425" t="s">
        <v>1889</v>
      </c>
    </row>
    <row r="1426" spans="1:3" x14ac:dyDescent="0.25">
      <c r="A1426" t="s">
        <v>393</v>
      </c>
      <c r="B1426">
        <v>9310201612</v>
      </c>
      <c r="C1426" t="s">
        <v>1890</v>
      </c>
    </row>
    <row r="1427" spans="1:3" x14ac:dyDescent="0.25">
      <c r="A1427" t="s">
        <v>393</v>
      </c>
      <c r="B1427">
        <v>8610161617</v>
      </c>
      <c r="C1427" t="s">
        <v>1891</v>
      </c>
    </row>
    <row r="1428" spans="1:3" x14ac:dyDescent="0.25">
      <c r="A1428" t="s">
        <v>393</v>
      </c>
      <c r="B1428">
        <v>8608090265</v>
      </c>
      <c r="C1428" t="s">
        <v>1892</v>
      </c>
    </row>
    <row r="1429" spans="1:3" x14ac:dyDescent="0.25">
      <c r="A1429" t="s">
        <v>393</v>
      </c>
      <c r="B1429">
        <v>4808106951</v>
      </c>
      <c r="C1429" t="s">
        <v>1893</v>
      </c>
    </row>
    <row r="1430" spans="1:3" x14ac:dyDescent="0.25">
      <c r="A1430" t="s">
        <v>393</v>
      </c>
      <c r="B1430">
        <v>7706100141</v>
      </c>
      <c r="C1430" t="s">
        <v>1894</v>
      </c>
    </row>
    <row r="1431" spans="1:3" x14ac:dyDescent="0.25">
      <c r="A1431" t="s">
        <v>393</v>
      </c>
      <c r="B1431">
        <v>8409168831</v>
      </c>
      <c r="C1431" t="s">
        <v>1895</v>
      </c>
    </row>
    <row r="1432" spans="1:3" x14ac:dyDescent="0.25">
      <c r="A1432" t="s">
        <v>393</v>
      </c>
      <c r="B1432">
        <v>9311062468</v>
      </c>
      <c r="C1432" t="s">
        <v>1896</v>
      </c>
    </row>
    <row r="1433" spans="1:3" x14ac:dyDescent="0.25">
      <c r="A1433" t="s">
        <v>393</v>
      </c>
      <c r="B1433">
        <v>5811866457</v>
      </c>
      <c r="C1433" t="s">
        <v>1897</v>
      </c>
    </row>
    <row r="1434" spans="1:3" x14ac:dyDescent="0.25">
      <c r="A1434" t="s">
        <v>393</v>
      </c>
      <c r="B1434">
        <v>8810120165</v>
      </c>
      <c r="C1434" t="s">
        <v>1898</v>
      </c>
    </row>
    <row r="1435" spans="1:3" x14ac:dyDescent="0.25">
      <c r="A1435" t="s">
        <v>393</v>
      </c>
      <c r="B1435">
        <v>9201074458</v>
      </c>
      <c r="C1435" t="s">
        <v>1899</v>
      </c>
    </row>
    <row r="1436" spans="1:3" x14ac:dyDescent="0.25">
      <c r="A1436" t="s">
        <v>393</v>
      </c>
      <c r="B1436">
        <v>8809270377</v>
      </c>
      <c r="C1436" t="s">
        <v>1900</v>
      </c>
    </row>
    <row r="1437" spans="1:3" x14ac:dyDescent="0.25">
      <c r="A1437" t="s">
        <v>393</v>
      </c>
      <c r="B1437">
        <v>9008093784</v>
      </c>
      <c r="C1437" t="s">
        <v>1901</v>
      </c>
    </row>
    <row r="1438" spans="1:3" x14ac:dyDescent="0.25">
      <c r="A1438" t="s">
        <v>393</v>
      </c>
      <c r="B1438">
        <v>8510020046</v>
      </c>
      <c r="C1438" t="s">
        <v>1902</v>
      </c>
    </row>
    <row r="1439" spans="1:3" x14ac:dyDescent="0.25">
      <c r="A1439" t="s">
        <v>393</v>
      </c>
      <c r="B1439">
        <v>8708280014</v>
      </c>
      <c r="C1439" t="s">
        <v>1903</v>
      </c>
    </row>
    <row r="1440" spans="1:3" x14ac:dyDescent="0.25">
      <c r="A1440" t="s">
        <v>393</v>
      </c>
      <c r="B1440">
        <v>8312210357</v>
      </c>
      <c r="C1440" t="s">
        <v>1904</v>
      </c>
    </row>
    <row r="1441" spans="1:3" x14ac:dyDescent="0.25">
      <c r="A1441" t="s">
        <v>393</v>
      </c>
      <c r="B1441">
        <v>6906030124</v>
      </c>
      <c r="C1441" t="s">
        <v>1905</v>
      </c>
    </row>
    <row r="1442" spans="1:3" x14ac:dyDescent="0.25">
      <c r="A1442" t="s">
        <v>393</v>
      </c>
      <c r="B1442">
        <v>8104213007</v>
      </c>
      <c r="C1442" t="s">
        <v>1906</v>
      </c>
    </row>
    <row r="1443" spans="1:3" x14ac:dyDescent="0.25">
      <c r="A1443" t="s">
        <v>393</v>
      </c>
      <c r="B1443">
        <v>9009110108</v>
      </c>
      <c r="C1443" t="s">
        <v>1907</v>
      </c>
    </row>
    <row r="1444" spans="1:3" x14ac:dyDescent="0.25">
      <c r="A1444" t="s">
        <v>393</v>
      </c>
      <c r="B1444">
        <v>8403260311</v>
      </c>
      <c r="C1444" t="s">
        <v>1908</v>
      </c>
    </row>
    <row r="1445" spans="1:3" x14ac:dyDescent="0.25">
      <c r="A1445" t="s">
        <v>393</v>
      </c>
      <c r="B1445">
        <v>5510200198</v>
      </c>
      <c r="C1445" t="s">
        <v>1909</v>
      </c>
    </row>
    <row r="1446" spans="1:3" x14ac:dyDescent="0.25">
      <c r="A1446" t="s">
        <v>393</v>
      </c>
      <c r="B1446">
        <v>7009080222</v>
      </c>
      <c r="C1446" t="s">
        <v>1910</v>
      </c>
    </row>
    <row r="1447" spans="1:3" x14ac:dyDescent="0.25">
      <c r="A1447" t="s">
        <v>393</v>
      </c>
      <c r="B1447">
        <v>8305050356</v>
      </c>
      <c r="C1447" t="s">
        <v>1911</v>
      </c>
    </row>
    <row r="1448" spans="1:3" x14ac:dyDescent="0.25">
      <c r="A1448" t="s">
        <v>393</v>
      </c>
      <c r="B1448">
        <v>2402296954</v>
      </c>
      <c r="C1448" t="s">
        <v>1912</v>
      </c>
    </row>
    <row r="1449" spans="1:3" x14ac:dyDescent="0.25">
      <c r="A1449" t="s">
        <v>393</v>
      </c>
      <c r="B1449">
        <v>7808130251</v>
      </c>
      <c r="C1449" t="s">
        <v>1913</v>
      </c>
    </row>
    <row r="1450" spans="1:3" x14ac:dyDescent="0.25">
      <c r="A1450" t="s">
        <v>393</v>
      </c>
      <c r="B1450">
        <v>7912270589</v>
      </c>
      <c r="C1450" t="s">
        <v>1914</v>
      </c>
    </row>
    <row r="1451" spans="1:3" x14ac:dyDescent="0.25">
      <c r="A1451" t="s">
        <v>393</v>
      </c>
      <c r="B1451">
        <v>8202190339</v>
      </c>
      <c r="C1451" t="s">
        <v>1915</v>
      </c>
    </row>
    <row r="1452" spans="1:3" x14ac:dyDescent="0.25">
      <c r="A1452" t="s">
        <v>393</v>
      </c>
      <c r="B1452">
        <v>3007168507</v>
      </c>
      <c r="C1452" t="s">
        <v>1916</v>
      </c>
    </row>
    <row r="1453" spans="1:3" x14ac:dyDescent="0.25">
      <c r="A1453" t="s">
        <v>393</v>
      </c>
      <c r="B1453">
        <v>5104272751</v>
      </c>
      <c r="C1453" t="s">
        <v>1917</v>
      </c>
    </row>
    <row r="1454" spans="1:3" x14ac:dyDescent="0.25">
      <c r="A1454" t="s">
        <v>393</v>
      </c>
      <c r="B1454">
        <v>8409160432</v>
      </c>
      <c r="C1454" t="s">
        <v>1918</v>
      </c>
    </row>
    <row r="1455" spans="1:3" x14ac:dyDescent="0.25">
      <c r="A1455" t="s">
        <v>393</v>
      </c>
      <c r="B1455">
        <v>8606140351</v>
      </c>
      <c r="C1455" t="s">
        <v>1919</v>
      </c>
    </row>
    <row r="1456" spans="1:3" x14ac:dyDescent="0.25">
      <c r="A1456" t="s">
        <v>393</v>
      </c>
      <c r="B1456">
        <v>8906100311</v>
      </c>
      <c r="C1456" t="s">
        <v>1920</v>
      </c>
    </row>
    <row r="1457" spans="1:3" x14ac:dyDescent="0.25">
      <c r="A1457" t="s">
        <v>393</v>
      </c>
      <c r="B1457">
        <v>4507214536</v>
      </c>
      <c r="C1457" t="s">
        <v>1921</v>
      </c>
    </row>
    <row r="1458" spans="1:3" x14ac:dyDescent="0.25">
      <c r="A1458" t="s">
        <v>393</v>
      </c>
      <c r="B1458">
        <v>3909071411</v>
      </c>
      <c r="C1458" t="s">
        <v>1922</v>
      </c>
    </row>
    <row r="1459" spans="1:3" x14ac:dyDescent="0.25">
      <c r="A1459" t="s">
        <v>393</v>
      </c>
      <c r="B1459">
        <v>6406063971</v>
      </c>
      <c r="C1459" t="s">
        <v>1923</v>
      </c>
    </row>
    <row r="1460" spans="1:3" x14ac:dyDescent="0.25">
      <c r="A1460" t="s">
        <v>393</v>
      </c>
      <c r="B1460">
        <v>4210250660</v>
      </c>
      <c r="C1460" t="s">
        <v>1924</v>
      </c>
    </row>
    <row r="1461" spans="1:3" x14ac:dyDescent="0.25">
      <c r="A1461" t="s">
        <v>393</v>
      </c>
      <c r="B1461">
        <v>9109223108</v>
      </c>
      <c r="C1461" t="s">
        <v>1925</v>
      </c>
    </row>
    <row r="1462" spans="1:3" x14ac:dyDescent="0.25">
      <c r="A1462" t="s">
        <v>393</v>
      </c>
      <c r="B1462">
        <v>9106060545</v>
      </c>
      <c r="C1462" t="s">
        <v>1926</v>
      </c>
    </row>
    <row r="1463" spans="1:3" x14ac:dyDescent="0.25">
      <c r="A1463" t="s">
        <v>393</v>
      </c>
      <c r="B1463">
        <v>4801210073</v>
      </c>
      <c r="C1463" t="s">
        <v>1927</v>
      </c>
    </row>
    <row r="1464" spans="1:3" x14ac:dyDescent="0.25">
      <c r="A1464" t="s">
        <v>393</v>
      </c>
      <c r="B1464">
        <v>8704020133</v>
      </c>
      <c r="C1464" t="s">
        <v>1928</v>
      </c>
    </row>
    <row r="1465" spans="1:3" x14ac:dyDescent="0.25">
      <c r="A1465" t="s">
        <v>393</v>
      </c>
      <c r="B1465">
        <v>6706063333</v>
      </c>
      <c r="C1465" t="s">
        <v>1929</v>
      </c>
    </row>
    <row r="1466" spans="1:3" x14ac:dyDescent="0.25">
      <c r="A1466" t="s">
        <v>393</v>
      </c>
      <c r="B1466">
        <v>5701011115</v>
      </c>
      <c r="C1466" t="s">
        <v>1930</v>
      </c>
    </row>
    <row r="1467" spans="1:3" x14ac:dyDescent="0.25">
      <c r="A1467" t="s">
        <v>393</v>
      </c>
      <c r="B1467">
        <v>6810070505</v>
      </c>
      <c r="C1467" t="s">
        <v>1931</v>
      </c>
    </row>
    <row r="1468" spans="1:3" x14ac:dyDescent="0.25">
      <c r="A1468" t="s">
        <v>393</v>
      </c>
      <c r="B1468">
        <v>4203300183</v>
      </c>
      <c r="C1468" t="s">
        <v>1932</v>
      </c>
    </row>
    <row r="1469" spans="1:3" x14ac:dyDescent="0.25">
      <c r="A1469" t="s">
        <v>393</v>
      </c>
      <c r="B1469">
        <v>8307033335</v>
      </c>
      <c r="C1469" t="s">
        <v>1933</v>
      </c>
    </row>
    <row r="1470" spans="1:3" x14ac:dyDescent="0.25">
      <c r="A1470" t="s">
        <v>393</v>
      </c>
      <c r="B1470">
        <v>9402095765</v>
      </c>
      <c r="C1470" t="s">
        <v>1934</v>
      </c>
    </row>
    <row r="1471" spans="1:3" x14ac:dyDescent="0.25">
      <c r="A1471" t="s">
        <v>393</v>
      </c>
      <c r="B1471">
        <v>8706290288</v>
      </c>
      <c r="C1471" t="s">
        <v>1935</v>
      </c>
    </row>
    <row r="1472" spans="1:3" x14ac:dyDescent="0.25">
      <c r="A1472" t="s">
        <v>393</v>
      </c>
      <c r="B1472">
        <v>5306030189</v>
      </c>
      <c r="C1472" t="s">
        <v>1936</v>
      </c>
    </row>
    <row r="1473" spans="1:3" x14ac:dyDescent="0.25">
      <c r="A1473" t="s">
        <v>393</v>
      </c>
      <c r="B1473">
        <v>9005152377</v>
      </c>
      <c r="C1473" t="s">
        <v>1937</v>
      </c>
    </row>
    <row r="1474" spans="1:3" x14ac:dyDescent="0.25">
      <c r="A1474" t="s">
        <v>393</v>
      </c>
      <c r="B1474">
        <v>8704230062</v>
      </c>
      <c r="C1474" t="s">
        <v>1938</v>
      </c>
    </row>
    <row r="1475" spans="1:3" x14ac:dyDescent="0.25">
      <c r="A1475" t="s">
        <v>393</v>
      </c>
      <c r="B1475">
        <v>4505169013</v>
      </c>
      <c r="C1475" t="s">
        <v>1939</v>
      </c>
    </row>
    <row r="1476" spans="1:3" x14ac:dyDescent="0.25">
      <c r="A1476" t="s">
        <v>393</v>
      </c>
      <c r="B1476">
        <v>9007265375</v>
      </c>
      <c r="C1476" t="s">
        <v>1940</v>
      </c>
    </row>
    <row r="1477" spans="1:3" x14ac:dyDescent="0.25">
      <c r="A1477" t="s">
        <v>393</v>
      </c>
      <c r="B1477">
        <v>9004301215</v>
      </c>
      <c r="C1477" t="s">
        <v>1941</v>
      </c>
    </row>
    <row r="1478" spans="1:3" x14ac:dyDescent="0.25">
      <c r="A1478" t="s">
        <v>393</v>
      </c>
      <c r="B1478">
        <v>4607185404</v>
      </c>
      <c r="C1478" t="s">
        <v>1942</v>
      </c>
    </row>
    <row r="1479" spans="1:3" x14ac:dyDescent="0.25">
      <c r="A1479" t="s">
        <v>393</v>
      </c>
      <c r="B1479">
        <v>8405141626</v>
      </c>
      <c r="C1479" t="s">
        <v>1943</v>
      </c>
    </row>
    <row r="1480" spans="1:3" x14ac:dyDescent="0.25">
      <c r="A1480" t="s">
        <v>393</v>
      </c>
      <c r="B1480">
        <v>9101041631</v>
      </c>
      <c r="C1480" t="s">
        <v>1944</v>
      </c>
    </row>
    <row r="1481" spans="1:3" x14ac:dyDescent="0.25">
      <c r="A1481" t="s">
        <v>393</v>
      </c>
      <c r="B1481">
        <v>5906120042</v>
      </c>
      <c r="C1481" t="s">
        <v>1945</v>
      </c>
    </row>
    <row r="1482" spans="1:3" x14ac:dyDescent="0.25">
      <c r="A1482" t="s">
        <v>393</v>
      </c>
      <c r="B1482">
        <v>6308315057</v>
      </c>
      <c r="C1482" t="s">
        <v>1946</v>
      </c>
    </row>
    <row r="1483" spans="1:3" x14ac:dyDescent="0.25">
      <c r="A1483" t="s">
        <v>393</v>
      </c>
      <c r="B1483">
        <v>6503271261</v>
      </c>
      <c r="C1483" t="s">
        <v>1947</v>
      </c>
    </row>
    <row r="1484" spans="1:3" x14ac:dyDescent="0.25">
      <c r="A1484" t="s">
        <v>393</v>
      </c>
      <c r="B1484">
        <v>4311051371</v>
      </c>
      <c r="C1484" t="s">
        <v>1948</v>
      </c>
    </row>
    <row r="1485" spans="1:3" x14ac:dyDescent="0.25">
      <c r="A1485" t="s">
        <v>393</v>
      </c>
      <c r="B1485">
        <v>9401301867</v>
      </c>
      <c r="C1485" t="s">
        <v>1949</v>
      </c>
    </row>
    <row r="1486" spans="1:3" x14ac:dyDescent="0.25">
      <c r="A1486" t="s">
        <v>393</v>
      </c>
      <c r="B1486">
        <v>6509706294</v>
      </c>
      <c r="C1486" t="s">
        <v>1950</v>
      </c>
    </row>
    <row r="1487" spans="1:3" x14ac:dyDescent="0.25">
      <c r="A1487" t="s">
        <v>393</v>
      </c>
      <c r="B1487">
        <v>9301102738</v>
      </c>
      <c r="C1487" t="s">
        <v>1951</v>
      </c>
    </row>
    <row r="1488" spans="1:3" x14ac:dyDescent="0.25">
      <c r="A1488" t="s">
        <v>393</v>
      </c>
      <c r="B1488">
        <v>8002180449</v>
      </c>
      <c r="C1488" t="s">
        <v>1952</v>
      </c>
    </row>
    <row r="1489" spans="1:3" x14ac:dyDescent="0.25">
      <c r="A1489" t="s">
        <v>393</v>
      </c>
      <c r="B1489">
        <v>8904110510</v>
      </c>
      <c r="C1489" t="s">
        <v>1953</v>
      </c>
    </row>
    <row r="1490" spans="1:3" x14ac:dyDescent="0.25">
      <c r="A1490" t="s">
        <v>393</v>
      </c>
      <c r="B1490">
        <v>8107159694</v>
      </c>
      <c r="C1490" t="s">
        <v>1954</v>
      </c>
    </row>
    <row r="1491" spans="1:3" x14ac:dyDescent="0.25">
      <c r="A1491" t="s">
        <v>393</v>
      </c>
      <c r="B1491">
        <v>8203190296</v>
      </c>
      <c r="C1491" t="s">
        <v>1955</v>
      </c>
    </row>
    <row r="1492" spans="1:3" x14ac:dyDescent="0.25">
      <c r="A1492" t="s">
        <v>393</v>
      </c>
      <c r="B1492">
        <v>4911252585</v>
      </c>
      <c r="C1492" t="s">
        <v>1956</v>
      </c>
    </row>
    <row r="1493" spans="1:3" x14ac:dyDescent="0.25">
      <c r="A1493" t="s">
        <v>393</v>
      </c>
      <c r="B1493">
        <v>4401107471</v>
      </c>
      <c r="C1493" t="s">
        <v>1957</v>
      </c>
    </row>
    <row r="1494" spans="1:3" x14ac:dyDescent="0.25">
      <c r="A1494" t="s">
        <v>393</v>
      </c>
      <c r="B1494">
        <v>8308302002</v>
      </c>
      <c r="C1494" t="s">
        <v>1958</v>
      </c>
    </row>
    <row r="1495" spans="1:3" x14ac:dyDescent="0.25">
      <c r="A1495" t="s">
        <v>393</v>
      </c>
      <c r="B1495">
        <v>9205253678</v>
      </c>
      <c r="C1495" t="s">
        <v>1959</v>
      </c>
    </row>
    <row r="1496" spans="1:3" x14ac:dyDescent="0.25">
      <c r="A1496" t="s">
        <v>393</v>
      </c>
      <c r="B1496">
        <v>5908010258</v>
      </c>
      <c r="C1496" t="s">
        <v>1960</v>
      </c>
    </row>
    <row r="1497" spans="1:3" x14ac:dyDescent="0.25">
      <c r="A1497" t="s">
        <v>393</v>
      </c>
      <c r="B1497">
        <v>1198607226</v>
      </c>
      <c r="C1497" t="s">
        <v>1961</v>
      </c>
    </row>
    <row r="1498" spans="1:3" x14ac:dyDescent="0.25">
      <c r="A1498" t="s">
        <v>393</v>
      </c>
      <c r="B1498">
        <v>9012014529</v>
      </c>
      <c r="C1498" t="s">
        <v>1962</v>
      </c>
    </row>
    <row r="1499" spans="1:3" x14ac:dyDescent="0.25">
      <c r="A1499" t="s">
        <v>393</v>
      </c>
      <c r="B1499">
        <v>6007792358</v>
      </c>
      <c r="C1499" t="s">
        <v>1963</v>
      </c>
    </row>
    <row r="1500" spans="1:3" x14ac:dyDescent="0.25">
      <c r="A1500" t="s">
        <v>393</v>
      </c>
      <c r="B1500">
        <v>8402037132</v>
      </c>
      <c r="C1500" t="s">
        <v>1964</v>
      </c>
    </row>
    <row r="1501" spans="1:3" x14ac:dyDescent="0.25">
      <c r="A1501" t="s">
        <v>393</v>
      </c>
      <c r="B1501">
        <v>7010281462</v>
      </c>
      <c r="C1501" t="s">
        <v>1965</v>
      </c>
    </row>
    <row r="1502" spans="1:3" x14ac:dyDescent="0.25">
      <c r="A1502" t="s">
        <v>393</v>
      </c>
      <c r="B1502">
        <v>8804084641</v>
      </c>
      <c r="C1502" t="s">
        <v>1966</v>
      </c>
    </row>
    <row r="1503" spans="1:3" x14ac:dyDescent="0.25">
      <c r="A1503" t="s">
        <v>393</v>
      </c>
      <c r="B1503">
        <v>7606816945</v>
      </c>
      <c r="C1503" t="s">
        <v>1967</v>
      </c>
    </row>
    <row r="1504" spans="1:3" x14ac:dyDescent="0.25">
      <c r="A1504" t="s">
        <v>393</v>
      </c>
      <c r="B1504">
        <v>6003089304</v>
      </c>
      <c r="C1504" t="s">
        <v>1968</v>
      </c>
    </row>
    <row r="1505" spans="1:3" x14ac:dyDescent="0.25">
      <c r="A1505" t="s">
        <v>393</v>
      </c>
      <c r="B1505">
        <v>4109244212</v>
      </c>
      <c r="C1505" t="s">
        <v>1969</v>
      </c>
    </row>
    <row r="1506" spans="1:3" x14ac:dyDescent="0.25">
      <c r="A1506" t="s">
        <v>393</v>
      </c>
      <c r="B1506">
        <v>8504300255</v>
      </c>
      <c r="C1506" t="s">
        <v>1970</v>
      </c>
    </row>
    <row r="1507" spans="1:3" x14ac:dyDescent="0.25">
      <c r="A1507" t="s">
        <v>393</v>
      </c>
      <c r="B1507">
        <v>6002279336</v>
      </c>
      <c r="C1507" t="s">
        <v>1971</v>
      </c>
    </row>
    <row r="1508" spans="1:3" x14ac:dyDescent="0.25">
      <c r="A1508" t="s">
        <v>393</v>
      </c>
      <c r="B1508">
        <v>9312104798</v>
      </c>
      <c r="C1508" t="s">
        <v>1972</v>
      </c>
    </row>
    <row r="1509" spans="1:3" x14ac:dyDescent="0.25">
      <c r="A1509" t="s">
        <v>393</v>
      </c>
      <c r="B1509">
        <v>8903110073</v>
      </c>
      <c r="C1509" t="s">
        <v>1973</v>
      </c>
    </row>
    <row r="1510" spans="1:3" x14ac:dyDescent="0.25">
      <c r="A1510" t="s">
        <v>393</v>
      </c>
      <c r="B1510">
        <v>3708046911</v>
      </c>
      <c r="C1510" t="s">
        <v>1974</v>
      </c>
    </row>
    <row r="1511" spans="1:3" x14ac:dyDescent="0.25">
      <c r="A1511" t="s">
        <v>393</v>
      </c>
      <c r="B1511">
        <v>8701050471</v>
      </c>
      <c r="C1511" t="s">
        <v>1975</v>
      </c>
    </row>
    <row r="1512" spans="1:3" x14ac:dyDescent="0.25">
      <c r="A1512" t="s">
        <v>393</v>
      </c>
      <c r="B1512">
        <v>1596505147</v>
      </c>
      <c r="C1512" t="s">
        <v>1976</v>
      </c>
    </row>
    <row r="1513" spans="1:3" x14ac:dyDescent="0.25">
      <c r="A1513" t="s">
        <v>393</v>
      </c>
      <c r="B1513">
        <v>8108061956</v>
      </c>
      <c r="C1513" t="s">
        <v>1977</v>
      </c>
    </row>
    <row r="1514" spans="1:3" x14ac:dyDescent="0.25">
      <c r="A1514" t="s">
        <v>393</v>
      </c>
      <c r="B1514">
        <v>9001225169</v>
      </c>
      <c r="C1514" t="s">
        <v>1978</v>
      </c>
    </row>
    <row r="1515" spans="1:3" x14ac:dyDescent="0.25">
      <c r="A1515" t="s">
        <v>393</v>
      </c>
      <c r="B1515">
        <v>8806040104</v>
      </c>
      <c r="C1515" t="s">
        <v>1979</v>
      </c>
    </row>
    <row r="1516" spans="1:3" x14ac:dyDescent="0.25">
      <c r="A1516" t="s">
        <v>393</v>
      </c>
      <c r="B1516">
        <v>7506239594</v>
      </c>
      <c r="C1516" t="s">
        <v>1980</v>
      </c>
    </row>
    <row r="1517" spans="1:3" x14ac:dyDescent="0.25">
      <c r="A1517" t="s">
        <v>393</v>
      </c>
      <c r="B1517">
        <v>8804127168</v>
      </c>
      <c r="C1517" t="s">
        <v>1981</v>
      </c>
    </row>
    <row r="1518" spans="1:3" x14ac:dyDescent="0.25">
      <c r="A1518" t="s">
        <v>393</v>
      </c>
      <c r="B1518">
        <v>7906120048</v>
      </c>
      <c r="C1518" t="s">
        <v>1982</v>
      </c>
    </row>
    <row r="1519" spans="1:3" x14ac:dyDescent="0.25">
      <c r="A1519" t="s">
        <v>393</v>
      </c>
      <c r="B1519">
        <v>7911178791</v>
      </c>
      <c r="C1519" t="s">
        <v>1983</v>
      </c>
    </row>
    <row r="1520" spans="1:3" x14ac:dyDescent="0.25">
      <c r="A1520" t="s">
        <v>393</v>
      </c>
      <c r="B1520">
        <v>8902120180</v>
      </c>
      <c r="C1520" t="s">
        <v>1984</v>
      </c>
    </row>
    <row r="1521" spans="1:3" x14ac:dyDescent="0.25">
      <c r="A1521" t="s">
        <v>393</v>
      </c>
      <c r="B1521">
        <v>5307623180</v>
      </c>
      <c r="C1521" t="s">
        <v>1985</v>
      </c>
    </row>
    <row r="1522" spans="1:3" x14ac:dyDescent="0.25">
      <c r="A1522" t="s">
        <v>393</v>
      </c>
      <c r="B1522">
        <v>6912040075</v>
      </c>
      <c r="C1522" t="s">
        <v>1986</v>
      </c>
    </row>
    <row r="1523" spans="1:3" x14ac:dyDescent="0.25">
      <c r="A1523" t="s">
        <v>393</v>
      </c>
      <c r="B1523">
        <v>5306642199</v>
      </c>
      <c r="C1523" t="s">
        <v>1987</v>
      </c>
    </row>
    <row r="1524" spans="1:3" x14ac:dyDescent="0.25">
      <c r="A1524" t="s">
        <v>393</v>
      </c>
      <c r="B1524">
        <v>9010151356</v>
      </c>
      <c r="C1524" t="s">
        <v>1988</v>
      </c>
    </row>
    <row r="1525" spans="1:3" x14ac:dyDescent="0.25">
      <c r="A1525" t="s">
        <v>393</v>
      </c>
      <c r="B1525">
        <v>7611160453</v>
      </c>
      <c r="C1525" t="s">
        <v>1989</v>
      </c>
    </row>
    <row r="1526" spans="1:3" x14ac:dyDescent="0.25">
      <c r="A1526" t="s">
        <v>393</v>
      </c>
      <c r="B1526">
        <v>8108309058</v>
      </c>
      <c r="C1526" t="s">
        <v>1990</v>
      </c>
    </row>
    <row r="1527" spans="1:3" x14ac:dyDescent="0.25">
      <c r="A1527" t="s">
        <v>393</v>
      </c>
      <c r="B1527">
        <v>3502235090</v>
      </c>
      <c r="C1527" t="s">
        <v>1991</v>
      </c>
    </row>
    <row r="1528" spans="1:3" x14ac:dyDescent="0.25">
      <c r="A1528" t="s">
        <v>393</v>
      </c>
      <c r="B1528">
        <v>9005042586</v>
      </c>
      <c r="C1528" t="s">
        <v>1992</v>
      </c>
    </row>
    <row r="1529" spans="1:3" x14ac:dyDescent="0.25">
      <c r="A1529" t="s">
        <v>393</v>
      </c>
      <c r="B1529">
        <v>8511060215</v>
      </c>
      <c r="C1529" t="s">
        <v>1993</v>
      </c>
    </row>
    <row r="1530" spans="1:3" x14ac:dyDescent="0.25">
      <c r="A1530" t="s">
        <v>393</v>
      </c>
      <c r="B1530">
        <v>4408118117</v>
      </c>
      <c r="C1530" t="s">
        <v>1994</v>
      </c>
    </row>
    <row r="1531" spans="1:3" x14ac:dyDescent="0.25">
      <c r="A1531" t="s">
        <v>393</v>
      </c>
      <c r="B1531">
        <v>4305238968</v>
      </c>
      <c r="C1531" t="s">
        <v>1995</v>
      </c>
    </row>
    <row r="1532" spans="1:3" x14ac:dyDescent="0.25">
      <c r="A1532" t="s">
        <v>393</v>
      </c>
      <c r="B1532">
        <v>6918201135</v>
      </c>
      <c r="C1532" t="s">
        <v>1996</v>
      </c>
    </row>
    <row r="1533" spans="1:3" x14ac:dyDescent="0.25">
      <c r="A1533" t="s">
        <v>393</v>
      </c>
      <c r="B1533">
        <v>5301260211</v>
      </c>
      <c r="C1533" t="s">
        <v>1997</v>
      </c>
    </row>
    <row r="1534" spans="1:3" x14ac:dyDescent="0.25">
      <c r="A1534" t="s">
        <v>393</v>
      </c>
      <c r="B1534">
        <v>4908039094</v>
      </c>
      <c r="C1534" t="s">
        <v>1998</v>
      </c>
    </row>
    <row r="1535" spans="1:3" x14ac:dyDescent="0.25">
      <c r="A1535" t="s">
        <v>393</v>
      </c>
      <c r="B1535">
        <v>7203294108</v>
      </c>
      <c r="C1535" t="s">
        <v>1999</v>
      </c>
    </row>
    <row r="1536" spans="1:3" x14ac:dyDescent="0.25">
      <c r="A1536" t="s">
        <v>393</v>
      </c>
      <c r="B1536">
        <v>4612236937</v>
      </c>
      <c r="C1536" t="s">
        <v>2000</v>
      </c>
    </row>
    <row r="1537" spans="1:3" x14ac:dyDescent="0.25">
      <c r="A1537" t="s">
        <v>393</v>
      </c>
      <c r="B1537">
        <v>7111042722</v>
      </c>
      <c r="C1537" t="s">
        <v>2001</v>
      </c>
    </row>
    <row r="1538" spans="1:3" x14ac:dyDescent="0.25">
      <c r="A1538" t="s">
        <v>393</v>
      </c>
      <c r="B1538">
        <v>9101101492</v>
      </c>
      <c r="C1538" t="s">
        <v>2002</v>
      </c>
    </row>
    <row r="1539" spans="1:3" x14ac:dyDescent="0.25">
      <c r="A1539" t="s">
        <v>393</v>
      </c>
      <c r="B1539">
        <v>8808113016</v>
      </c>
      <c r="C1539" t="s">
        <v>2003</v>
      </c>
    </row>
    <row r="1540" spans="1:3" x14ac:dyDescent="0.25">
      <c r="A1540" t="s">
        <v>393</v>
      </c>
      <c r="B1540">
        <v>8806256924</v>
      </c>
      <c r="C1540" t="s">
        <v>2004</v>
      </c>
    </row>
    <row r="1541" spans="1:3" x14ac:dyDescent="0.25">
      <c r="A1541" t="s">
        <v>393</v>
      </c>
      <c r="B1541">
        <v>4201195858</v>
      </c>
      <c r="C1541" t="s">
        <v>2005</v>
      </c>
    </row>
    <row r="1542" spans="1:3" x14ac:dyDescent="0.25">
      <c r="A1542" t="s">
        <v>393</v>
      </c>
      <c r="B1542">
        <v>8006300035</v>
      </c>
      <c r="C1542" t="s">
        <v>2006</v>
      </c>
    </row>
    <row r="1543" spans="1:3" x14ac:dyDescent="0.25">
      <c r="A1543" t="s">
        <v>393</v>
      </c>
      <c r="B1543">
        <v>8012030147</v>
      </c>
      <c r="C1543" t="s">
        <v>2007</v>
      </c>
    </row>
    <row r="1544" spans="1:3" x14ac:dyDescent="0.25">
      <c r="A1544" t="s">
        <v>393</v>
      </c>
      <c r="B1544">
        <v>8603310031</v>
      </c>
      <c r="C1544" t="s">
        <v>2008</v>
      </c>
    </row>
    <row r="1545" spans="1:3" x14ac:dyDescent="0.25">
      <c r="A1545" t="s">
        <v>393</v>
      </c>
      <c r="B1545">
        <v>4801140239</v>
      </c>
      <c r="C1545" t="s">
        <v>2009</v>
      </c>
    </row>
    <row r="1546" spans="1:3" x14ac:dyDescent="0.25">
      <c r="A1546" t="s">
        <v>393</v>
      </c>
      <c r="B1546">
        <v>8912171496</v>
      </c>
      <c r="C1546" t="s">
        <v>2010</v>
      </c>
    </row>
    <row r="1547" spans="1:3" x14ac:dyDescent="0.25">
      <c r="A1547" t="s">
        <v>393</v>
      </c>
      <c r="B1547">
        <v>8507060013</v>
      </c>
      <c r="C1547" t="s">
        <v>2011</v>
      </c>
    </row>
    <row r="1548" spans="1:3" x14ac:dyDescent="0.25">
      <c r="A1548" t="s">
        <v>393</v>
      </c>
      <c r="B1548">
        <v>9001084939</v>
      </c>
      <c r="C1548" t="s">
        <v>2012</v>
      </c>
    </row>
    <row r="1549" spans="1:3" x14ac:dyDescent="0.25">
      <c r="A1549" t="s">
        <v>393</v>
      </c>
      <c r="B1549">
        <v>7205301513</v>
      </c>
      <c r="C1549" t="s">
        <v>2013</v>
      </c>
    </row>
    <row r="1550" spans="1:3" x14ac:dyDescent="0.25">
      <c r="A1550" t="s">
        <v>393</v>
      </c>
      <c r="B1550">
        <v>8105160082</v>
      </c>
      <c r="C1550" t="s">
        <v>2014</v>
      </c>
    </row>
    <row r="1551" spans="1:3" x14ac:dyDescent="0.25">
      <c r="A1551" t="s">
        <v>393</v>
      </c>
      <c r="B1551">
        <v>6203191173</v>
      </c>
      <c r="C1551" t="s">
        <v>2015</v>
      </c>
    </row>
    <row r="1552" spans="1:3" x14ac:dyDescent="0.25">
      <c r="A1552" t="s">
        <v>393</v>
      </c>
      <c r="B1552">
        <v>8607241471</v>
      </c>
      <c r="C1552" t="s">
        <v>2016</v>
      </c>
    </row>
    <row r="1553" spans="1:3" x14ac:dyDescent="0.25">
      <c r="A1553" t="s">
        <v>393</v>
      </c>
      <c r="B1553">
        <v>4406260705</v>
      </c>
      <c r="C1553" t="s">
        <v>2017</v>
      </c>
    </row>
    <row r="1554" spans="1:3" x14ac:dyDescent="0.25">
      <c r="A1554" t="s">
        <v>393</v>
      </c>
      <c r="B1554">
        <v>8606220476</v>
      </c>
      <c r="C1554" t="s">
        <v>2018</v>
      </c>
    </row>
    <row r="1555" spans="1:3" x14ac:dyDescent="0.25">
      <c r="A1555" t="s">
        <v>393</v>
      </c>
      <c r="B1555">
        <v>8505240328</v>
      </c>
      <c r="C1555" t="s">
        <v>2019</v>
      </c>
    </row>
    <row r="1556" spans="1:3" x14ac:dyDescent="0.25">
      <c r="A1556" t="s">
        <v>393</v>
      </c>
      <c r="B1556">
        <v>8310040079</v>
      </c>
      <c r="C1556" t="s">
        <v>2020</v>
      </c>
    </row>
    <row r="1557" spans="1:3" x14ac:dyDescent="0.25">
      <c r="A1557" t="s">
        <v>393</v>
      </c>
      <c r="B1557">
        <v>8003120154</v>
      </c>
      <c r="C1557" t="s">
        <v>2021</v>
      </c>
    </row>
    <row r="1558" spans="1:3" x14ac:dyDescent="0.25">
      <c r="A1558" t="s">
        <v>393</v>
      </c>
      <c r="B1558">
        <v>4503132666</v>
      </c>
      <c r="C1558" t="s">
        <v>2022</v>
      </c>
    </row>
    <row r="1559" spans="1:3" x14ac:dyDescent="0.25">
      <c r="A1559" t="s">
        <v>393</v>
      </c>
      <c r="B1559">
        <v>8410010188</v>
      </c>
      <c r="C1559" t="s">
        <v>2023</v>
      </c>
    </row>
    <row r="1560" spans="1:3" x14ac:dyDescent="0.25">
      <c r="A1560" t="s">
        <v>393</v>
      </c>
      <c r="B1560">
        <v>8203090181</v>
      </c>
      <c r="C1560" t="s">
        <v>2024</v>
      </c>
    </row>
    <row r="1561" spans="1:3" x14ac:dyDescent="0.25">
      <c r="A1561" t="s">
        <v>393</v>
      </c>
      <c r="B1561">
        <v>4712021304</v>
      </c>
      <c r="C1561" t="s">
        <v>2025</v>
      </c>
    </row>
    <row r="1562" spans="1:3" x14ac:dyDescent="0.25">
      <c r="A1562" t="s">
        <v>393</v>
      </c>
      <c r="B1562">
        <v>9209285916</v>
      </c>
      <c r="C1562" t="s">
        <v>2026</v>
      </c>
    </row>
    <row r="1563" spans="1:3" x14ac:dyDescent="0.25">
      <c r="A1563" t="s">
        <v>393</v>
      </c>
      <c r="B1563">
        <v>9410189469</v>
      </c>
      <c r="C1563" t="s">
        <v>2027</v>
      </c>
    </row>
    <row r="1564" spans="1:3" x14ac:dyDescent="0.25">
      <c r="A1564" t="s">
        <v>393</v>
      </c>
      <c r="B1564">
        <v>6110170153</v>
      </c>
      <c r="C1564" t="s">
        <v>2028</v>
      </c>
    </row>
    <row r="1565" spans="1:3" x14ac:dyDescent="0.25">
      <c r="A1565" t="s">
        <v>393</v>
      </c>
      <c r="B1565">
        <v>6105312059</v>
      </c>
      <c r="C1565" t="s">
        <v>2029</v>
      </c>
    </row>
    <row r="1566" spans="1:3" x14ac:dyDescent="0.25">
      <c r="A1566" t="s">
        <v>393</v>
      </c>
      <c r="B1566">
        <v>6104191033</v>
      </c>
      <c r="C1566" t="s">
        <v>2030</v>
      </c>
    </row>
    <row r="1567" spans="1:3" x14ac:dyDescent="0.25">
      <c r="A1567" t="s">
        <v>393</v>
      </c>
      <c r="B1567">
        <v>8807058774</v>
      </c>
      <c r="C1567" t="s">
        <v>2031</v>
      </c>
    </row>
    <row r="1568" spans="1:3" x14ac:dyDescent="0.25">
      <c r="A1568" t="s">
        <v>393</v>
      </c>
      <c r="B1568">
        <v>8805210021</v>
      </c>
      <c r="C1568" t="s">
        <v>2032</v>
      </c>
    </row>
    <row r="1569" spans="1:3" x14ac:dyDescent="0.25">
      <c r="A1569" t="s">
        <v>393</v>
      </c>
      <c r="B1569">
        <v>7511014503</v>
      </c>
      <c r="C1569" t="s">
        <v>2033</v>
      </c>
    </row>
    <row r="1570" spans="1:3" x14ac:dyDescent="0.25">
      <c r="A1570" t="s">
        <v>393</v>
      </c>
      <c r="B1570">
        <v>8411300414</v>
      </c>
      <c r="C1570" t="s">
        <v>2034</v>
      </c>
    </row>
    <row r="1571" spans="1:3" x14ac:dyDescent="0.25">
      <c r="A1571" t="s">
        <v>393</v>
      </c>
      <c r="B1571">
        <v>4211278330</v>
      </c>
      <c r="C1571" t="s">
        <v>2035</v>
      </c>
    </row>
    <row r="1572" spans="1:3" x14ac:dyDescent="0.25">
      <c r="A1572" t="s">
        <v>393</v>
      </c>
      <c r="B1572">
        <v>7808111251</v>
      </c>
      <c r="C1572" t="s">
        <v>2036</v>
      </c>
    </row>
    <row r="1573" spans="1:3" x14ac:dyDescent="0.25">
      <c r="A1573" t="s">
        <v>393</v>
      </c>
      <c r="B1573">
        <v>3902216096</v>
      </c>
      <c r="C1573" t="s">
        <v>2037</v>
      </c>
    </row>
    <row r="1574" spans="1:3" x14ac:dyDescent="0.25">
      <c r="A1574" t="s">
        <v>393</v>
      </c>
      <c r="B1574">
        <v>4401245073</v>
      </c>
      <c r="C1574" t="s">
        <v>2038</v>
      </c>
    </row>
    <row r="1575" spans="1:3" x14ac:dyDescent="0.25">
      <c r="A1575" t="s">
        <v>393</v>
      </c>
      <c r="B1575">
        <v>3106040011</v>
      </c>
      <c r="C1575" t="s">
        <v>2039</v>
      </c>
    </row>
    <row r="1576" spans="1:3" x14ac:dyDescent="0.25">
      <c r="A1576" t="s">
        <v>393</v>
      </c>
      <c r="B1576">
        <v>5904020376</v>
      </c>
      <c r="C1576" t="s">
        <v>2040</v>
      </c>
    </row>
    <row r="1577" spans="1:3" x14ac:dyDescent="0.25">
      <c r="A1577" t="s">
        <v>393</v>
      </c>
      <c r="B1577">
        <v>8510100434</v>
      </c>
      <c r="C1577" t="s">
        <v>2041</v>
      </c>
    </row>
    <row r="1578" spans="1:3" x14ac:dyDescent="0.25">
      <c r="A1578" t="s">
        <v>393</v>
      </c>
      <c r="B1578">
        <v>8803010514</v>
      </c>
      <c r="C1578" t="s">
        <v>2042</v>
      </c>
    </row>
    <row r="1579" spans="1:3" x14ac:dyDescent="0.25">
      <c r="A1579" t="s">
        <v>393</v>
      </c>
      <c r="B1579">
        <v>3806146217</v>
      </c>
      <c r="C1579" t="s">
        <v>2043</v>
      </c>
    </row>
    <row r="1580" spans="1:3" x14ac:dyDescent="0.25">
      <c r="A1580" t="s">
        <v>393</v>
      </c>
      <c r="B1580">
        <v>5808142805</v>
      </c>
      <c r="C1580" t="s">
        <v>2044</v>
      </c>
    </row>
    <row r="1581" spans="1:3" x14ac:dyDescent="0.25">
      <c r="A1581" t="s">
        <v>393</v>
      </c>
      <c r="B1581">
        <v>7908015014</v>
      </c>
      <c r="C1581" t="s">
        <v>2045</v>
      </c>
    </row>
    <row r="1582" spans="1:3" x14ac:dyDescent="0.25">
      <c r="A1582" t="s">
        <v>393</v>
      </c>
      <c r="B1582">
        <v>7306876587</v>
      </c>
      <c r="C1582" t="s">
        <v>2046</v>
      </c>
    </row>
    <row r="1583" spans="1:3" x14ac:dyDescent="0.25">
      <c r="A1583" t="s">
        <v>393</v>
      </c>
      <c r="B1583">
        <v>9006243308</v>
      </c>
      <c r="C1583" t="s">
        <v>2047</v>
      </c>
    </row>
    <row r="1584" spans="1:3" x14ac:dyDescent="0.25">
      <c r="A1584" t="s">
        <v>393</v>
      </c>
      <c r="B1584">
        <v>8702251458</v>
      </c>
      <c r="C1584" t="s">
        <v>2048</v>
      </c>
    </row>
    <row r="1585" spans="1:3" x14ac:dyDescent="0.25">
      <c r="A1585" t="s">
        <v>393</v>
      </c>
      <c r="B1585">
        <v>8405091615</v>
      </c>
      <c r="C1585" t="s">
        <v>2049</v>
      </c>
    </row>
    <row r="1586" spans="1:3" x14ac:dyDescent="0.25">
      <c r="A1586" t="s">
        <v>393</v>
      </c>
      <c r="B1586">
        <v>7503105996</v>
      </c>
      <c r="C1586" t="s">
        <v>2049</v>
      </c>
    </row>
    <row r="1587" spans="1:3" x14ac:dyDescent="0.25">
      <c r="A1587" t="s">
        <v>393</v>
      </c>
      <c r="B1587">
        <v>8601301925</v>
      </c>
      <c r="C1587" t="s">
        <v>2050</v>
      </c>
    </row>
    <row r="1588" spans="1:3" x14ac:dyDescent="0.25">
      <c r="A1588" t="s">
        <v>393</v>
      </c>
      <c r="B1588">
        <v>9403042493</v>
      </c>
      <c r="C1588" t="s">
        <v>2051</v>
      </c>
    </row>
    <row r="1589" spans="1:3" x14ac:dyDescent="0.25">
      <c r="A1589" t="s">
        <v>393</v>
      </c>
      <c r="B1589">
        <v>7103319344</v>
      </c>
      <c r="C1589" t="s">
        <v>2052</v>
      </c>
    </row>
    <row r="1590" spans="1:3" x14ac:dyDescent="0.25">
      <c r="A1590" t="s">
        <v>393</v>
      </c>
      <c r="B1590">
        <v>5905040274</v>
      </c>
      <c r="C1590" t="s">
        <v>2053</v>
      </c>
    </row>
    <row r="1591" spans="1:3" x14ac:dyDescent="0.25">
      <c r="A1591" t="s">
        <v>393</v>
      </c>
      <c r="B1591">
        <v>8212290137</v>
      </c>
      <c r="C1591" t="s">
        <v>2054</v>
      </c>
    </row>
    <row r="1592" spans="1:3" x14ac:dyDescent="0.25">
      <c r="A1592" t="s">
        <v>393</v>
      </c>
      <c r="B1592">
        <v>4602186969</v>
      </c>
      <c r="C1592" t="s">
        <v>2055</v>
      </c>
    </row>
    <row r="1593" spans="1:3" x14ac:dyDescent="0.25">
      <c r="A1593" t="s">
        <v>393</v>
      </c>
      <c r="B1593">
        <v>8810172935</v>
      </c>
      <c r="C1593" t="s">
        <v>2056</v>
      </c>
    </row>
    <row r="1594" spans="1:3" x14ac:dyDescent="0.25">
      <c r="A1594" t="s">
        <v>393</v>
      </c>
      <c r="B1594">
        <v>7903050594</v>
      </c>
      <c r="C1594" t="s">
        <v>2057</v>
      </c>
    </row>
    <row r="1595" spans="1:3" x14ac:dyDescent="0.25">
      <c r="A1595" t="s">
        <v>393</v>
      </c>
      <c r="B1595">
        <v>8803080186</v>
      </c>
      <c r="C1595" t="s">
        <v>2058</v>
      </c>
    </row>
    <row r="1596" spans="1:3" x14ac:dyDescent="0.25">
      <c r="A1596" t="s">
        <v>393</v>
      </c>
      <c r="B1596">
        <v>8311141496</v>
      </c>
      <c r="C1596" t="s">
        <v>2059</v>
      </c>
    </row>
    <row r="1597" spans="1:3" x14ac:dyDescent="0.25">
      <c r="A1597" t="s">
        <v>393</v>
      </c>
      <c r="B1597">
        <v>5505110220</v>
      </c>
      <c r="C1597" t="s">
        <v>2060</v>
      </c>
    </row>
    <row r="1598" spans="1:3" x14ac:dyDescent="0.25">
      <c r="A1598" t="s">
        <v>393</v>
      </c>
      <c r="B1598">
        <v>8705067521</v>
      </c>
      <c r="C1598" t="s">
        <v>2061</v>
      </c>
    </row>
    <row r="1599" spans="1:3" x14ac:dyDescent="0.25">
      <c r="A1599" t="s">
        <v>393</v>
      </c>
      <c r="B1599">
        <v>8601237590</v>
      </c>
      <c r="C1599" t="s">
        <v>2062</v>
      </c>
    </row>
    <row r="1600" spans="1:3" x14ac:dyDescent="0.25">
      <c r="A1600" t="s">
        <v>393</v>
      </c>
      <c r="B1600">
        <v>9312312946</v>
      </c>
      <c r="C1600" t="s">
        <v>2063</v>
      </c>
    </row>
    <row r="1601" spans="1:3" x14ac:dyDescent="0.25">
      <c r="A1601" t="s">
        <v>393</v>
      </c>
      <c r="B1601">
        <v>6803200549</v>
      </c>
      <c r="C1601" t="s">
        <v>2064</v>
      </c>
    </row>
    <row r="1602" spans="1:3" x14ac:dyDescent="0.25">
      <c r="A1602" t="s">
        <v>393</v>
      </c>
      <c r="B1602">
        <v>9205051734</v>
      </c>
      <c r="C1602" t="s">
        <v>2065</v>
      </c>
    </row>
    <row r="1603" spans="1:3" x14ac:dyDescent="0.25">
      <c r="A1603" t="s">
        <v>393</v>
      </c>
      <c r="B1603">
        <v>8602247127</v>
      </c>
      <c r="C1603" t="s">
        <v>2066</v>
      </c>
    </row>
    <row r="1604" spans="1:3" x14ac:dyDescent="0.25">
      <c r="A1604" t="s">
        <v>393</v>
      </c>
      <c r="B1604">
        <v>4403203393</v>
      </c>
      <c r="C1604" t="s">
        <v>2067</v>
      </c>
    </row>
    <row r="1605" spans="1:3" x14ac:dyDescent="0.25">
      <c r="A1605" t="s">
        <v>393</v>
      </c>
      <c r="B1605">
        <v>4409158237</v>
      </c>
      <c r="C1605" t="s">
        <v>2068</v>
      </c>
    </row>
    <row r="1606" spans="1:3" x14ac:dyDescent="0.25">
      <c r="A1606" t="s">
        <v>393</v>
      </c>
      <c r="B1606">
        <v>7709206317</v>
      </c>
      <c r="C1606" t="s">
        <v>2069</v>
      </c>
    </row>
    <row r="1607" spans="1:3" x14ac:dyDescent="0.25">
      <c r="A1607" t="s">
        <v>393</v>
      </c>
      <c r="B1607">
        <v>7908088227</v>
      </c>
      <c r="C1607" t="s">
        <v>2070</v>
      </c>
    </row>
    <row r="1608" spans="1:3" x14ac:dyDescent="0.25">
      <c r="A1608" t="s">
        <v>393</v>
      </c>
      <c r="B1608">
        <v>7610060134</v>
      </c>
      <c r="C1608" t="s">
        <v>2071</v>
      </c>
    </row>
    <row r="1609" spans="1:3" x14ac:dyDescent="0.25">
      <c r="A1609" t="s">
        <v>393</v>
      </c>
      <c r="B1609">
        <v>8409098558</v>
      </c>
      <c r="C1609" t="s">
        <v>2072</v>
      </c>
    </row>
    <row r="1610" spans="1:3" x14ac:dyDescent="0.25">
      <c r="A1610" t="s">
        <v>393</v>
      </c>
      <c r="B1610">
        <v>6010091491</v>
      </c>
      <c r="C1610" t="s">
        <v>2073</v>
      </c>
    </row>
    <row r="1611" spans="1:3" x14ac:dyDescent="0.25">
      <c r="A1611" t="s">
        <v>393</v>
      </c>
      <c r="B1611">
        <v>9210171964</v>
      </c>
      <c r="C1611" t="s">
        <v>2074</v>
      </c>
    </row>
    <row r="1612" spans="1:3" x14ac:dyDescent="0.25">
      <c r="A1612" t="s">
        <v>393</v>
      </c>
      <c r="B1612">
        <v>8508242917</v>
      </c>
      <c r="C1612" t="s">
        <v>2075</v>
      </c>
    </row>
    <row r="1613" spans="1:3" x14ac:dyDescent="0.25">
      <c r="A1613" t="s">
        <v>393</v>
      </c>
      <c r="B1613">
        <v>7502251635</v>
      </c>
      <c r="C1613" t="s">
        <v>2076</v>
      </c>
    </row>
    <row r="1614" spans="1:3" x14ac:dyDescent="0.25">
      <c r="A1614" t="s">
        <v>393</v>
      </c>
      <c r="B1614">
        <v>4106166210</v>
      </c>
      <c r="C1614" t="s">
        <v>2077</v>
      </c>
    </row>
    <row r="1615" spans="1:3" x14ac:dyDescent="0.25">
      <c r="A1615" t="s">
        <v>393</v>
      </c>
      <c r="B1615">
        <v>7902070452</v>
      </c>
      <c r="C1615" t="s">
        <v>2078</v>
      </c>
    </row>
    <row r="1616" spans="1:3" x14ac:dyDescent="0.25">
      <c r="A1616" t="s">
        <v>393</v>
      </c>
      <c r="B1616">
        <v>5411161614</v>
      </c>
      <c r="C1616" t="s">
        <v>2079</v>
      </c>
    </row>
    <row r="1617" spans="1:3" x14ac:dyDescent="0.25">
      <c r="A1617" t="s">
        <v>393</v>
      </c>
      <c r="B1617">
        <v>4503268148</v>
      </c>
      <c r="C1617" t="s">
        <v>2080</v>
      </c>
    </row>
    <row r="1618" spans="1:3" x14ac:dyDescent="0.25">
      <c r="A1618" t="s">
        <v>393</v>
      </c>
      <c r="B1618">
        <v>8904220731</v>
      </c>
      <c r="C1618" t="s">
        <v>2081</v>
      </c>
    </row>
    <row r="1619" spans="1:3" x14ac:dyDescent="0.25">
      <c r="A1619" t="s">
        <v>393</v>
      </c>
      <c r="B1619">
        <v>5702267187</v>
      </c>
      <c r="C1619" t="s">
        <v>2082</v>
      </c>
    </row>
    <row r="1620" spans="1:3" x14ac:dyDescent="0.25">
      <c r="A1620" t="s">
        <v>393</v>
      </c>
      <c r="B1620">
        <v>6709207846</v>
      </c>
      <c r="C1620" t="s">
        <v>2083</v>
      </c>
    </row>
    <row r="1621" spans="1:3" x14ac:dyDescent="0.25">
      <c r="A1621" t="s">
        <v>393</v>
      </c>
      <c r="B1621">
        <v>6807270282</v>
      </c>
      <c r="C1621" t="s">
        <v>2084</v>
      </c>
    </row>
    <row r="1622" spans="1:3" x14ac:dyDescent="0.25">
      <c r="A1622" t="s">
        <v>393</v>
      </c>
      <c r="B1622">
        <v>8203141695</v>
      </c>
      <c r="C1622" t="s">
        <v>2085</v>
      </c>
    </row>
    <row r="1623" spans="1:3" x14ac:dyDescent="0.25">
      <c r="A1623" t="s">
        <v>393</v>
      </c>
      <c r="B1623">
        <v>9202280716</v>
      </c>
      <c r="C1623" t="s">
        <v>2086</v>
      </c>
    </row>
    <row r="1624" spans="1:3" x14ac:dyDescent="0.25">
      <c r="A1624" t="s">
        <v>393</v>
      </c>
      <c r="B1624">
        <v>9405238602</v>
      </c>
      <c r="C1624" t="s">
        <v>2087</v>
      </c>
    </row>
    <row r="1625" spans="1:3" x14ac:dyDescent="0.25">
      <c r="A1625" t="s">
        <v>393</v>
      </c>
      <c r="B1625">
        <v>4211255411</v>
      </c>
      <c r="C1625" t="s">
        <v>2088</v>
      </c>
    </row>
    <row r="1626" spans="1:3" x14ac:dyDescent="0.25">
      <c r="A1626" t="s">
        <v>393</v>
      </c>
      <c r="B1626">
        <v>9404065071</v>
      </c>
      <c r="C1626" t="s">
        <v>2089</v>
      </c>
    </row>
    <row r="1627" spans="1:3" x14ac:dyDescent="0.25">
      <c r="A1627" t="s">
        <v>393</v>
      </c>
      <c r="B1627">
        <v>9404272438</v>
      </c>
      <c r="C1627" t="s">
        <v>2090</v>
      </c>
    </row>
    <row r="1628" spans="1:3" x14ac:dyDescent="0.25">
      <c r="A1628" t="s">
        <v>393</v>
      </c>
      <c r="B1628">
        <v>4006010203</v>
      </c>
      <c r="C1628" t="s">
        <v>2091</v>
      </c>
    </row>
    <row r="1629" spans="1:3" x14ac:dyDescent="0.25">
      <c r="A1629" t="s">
        <v>393</v>
      </c>
      <c r="B1629">
        <v>8903016965</v>
      </c>
      <c r="C1629" t="s">
        <v>2092</v>
      </c>
    </row>
    <row r="1630" spans="1:3" x14ac:dyDescent="0.25">
      <c r="A1630" t="s">
        <v>393</v>
      </c>
      <c r="B1630">
        <v>8401100436</v>
      </c>
      <c r="C1630" t="s">
        <v>2093</v>
      </c>
    </row>
    <row r="1631" spans="1:3" x14ac:dyDescent="0.25">
      <c r="A1631" t="s">
        <v>393</v>
      </c>
      <c r="B1631">
        <v>8707183516</v>
      </c>
      <c r="C1631" t="s">
        <v>2094</v>
      </c>
    </row>
    <row r="1632" spans="1:3" x14ac:dyDescent="0.25">
      <c r="A1632" t="s">
        <v>393</v>
      </c>
      <c r="B1632">
        <v>7506146963</v>
      </c>
      <c r="C1632" t="s">
        <v>2095</v>
      </c>
    </row>
    <row r="1633" spans="1:3" x14ac:dyDescent="0.25">
      <c r="A1633" t="s">
        <v>393</v>
      </c>
      <c r="B1633">
        <v>110030657</v>
      </c>
      <c r="C1633" t="s">
        <v>2096</v>
      </c>
    </row>
    <row r="1634" spans="1:3" x14ac:dyDescent="0.25">
      <c r="A1634" t="s">
        <v>393</v>
      </c>
      <c r="B1634">
        <v>9308179374</v>
      </c>
      <c r="C1634" t="s">
        <v>2097</v>
      </c>
    </row>
    <row r="1635" spans="1:3" x14ac:dyDescent="0.25">
      <c r="A1635" t="s">
        <v>393</v>
      </c>
      <c r="B1635">
        <v>9403281745</v>
      </c>
      <c r="C1635" t="s">
        <v>2098</v>
      </c>
    </row>
    <row r="1636" spans="1:3" x14ac:dyDescent="0.25">
      <c r="A1636" t="s">
        <v>393</v>
      </c>
      <c r="B1636">
        <v>8311080140</v>
      </c>
      <c r="C1636" t="s">
        <v>2099</v>
      </c>
    </row>
    <row r="1637" spans="1:3" x14ac:dyDescent="0.25">
      <c r="A1637" t="s">
        <v>393</v>
      </c>
      <c r="B1637">
        <v>4409060953</v>
      </c>
      <c r="C1637" t="s">
        <v>2100</v>
      </c>
    </row>
    <row r="1638" spans="1:3" x14ac:dyDescent="0.25">
      <c r="A1638" t="s">
        <v>393</v>
      </c>
      <c r="B1638">
        <v>8901090608</v>
      </c>
      <c r="C1638" t="s">
        <v>2101</v>
      </c>
    </row>
    <row r="1639" spans="1:3" x14ac:dyDescent="0.25">
      <c r="A1639" t="s">
        <v>393</v>
      </c>
      <c r="B1639">
        <v>7708200196</v>
      </c>
      <c r="C1639" t="s">
        <v>2102</v>
      </c>
    </row>
    <row r="1640" spans="1:3" x14ac:dyDescent="0.25">
      <c r="A1640" t="s">
        <v>393</v>
      </c>
      <c r="B1640">
        <v>8007240339</v>
      </c>
      <c r="C1640" t="s">
        <v>2103</v>
      </c>
    </row>
    <row r="1641" spans="1:3" x14ac:dyDescent="0.25">
      <c r="A1641" t="s">
        <v>393</v>
      </c>
      <c r="B1641">
        <v>8302056679</v>
      </c>
      <c r="C1641" t="s">
        <v>2104</v>
      </c>
    </row>
    <row r="1642" spans="1:3" x14ac:dyDescent="0.25">
      <c r="A1642" t="s">
        <v>393</v>
      </c>
      <c r="B1642">
        <v>5438506197</v>
      </c>
      <c r="C1642" t="s">
        <v>2105</v>
      </c>
    </row>
    <row r="1643" spans="1:3" x14ac:dyDescent="0.25">
      <c r="A1643" t="s">
        <v>393</v>
      </c>
      <c r="B1643">
        <v>8507285743</v>
      </c>
      <c r="C1643" t="s">
        <v>2106</v>
      </c>
    </row>
    <row r="1644" spans="1:3" x14ac:dyDescent="0.25">
      <c r="A1644" t="s">
        <v>393</v>
      </c>
      <c r="B1644">
        <v>5868802058</v>
      </c>
      <c r="C1644" t="s">
        <v>2107</v>
      </c>
    </row>
    <row r="1645" spans="1:3" x14ac:dyDescent="0.25">
      <c r="A1645" t="s">
        <v>393</v>
      </c>
      <c r="B1645">
        <v>8105047628</v>
      </c>
      <c r="C1645" t="s">
        <v>2108</v>
      </c>
    </row>
    <row r="1646" spans="1:3" x14ac:dyDescent="0.25">
      <c r="A1646" t="s">
        <v>393</v>
      </c>
      <c r="B1646">
        <v>8207120158</v>
      </c>
      <c r="C1646" t="s">
        <v>2109</v>
      </c>
    </row>
    <row r="1647" spans="1:3" x14ac:dyDescent="0.25">
      <c r="A1647" t="s">
        <v>393</v>
      </c>
      <c r="B1647">
        <v>8401108157</v>
      </c>
      <c r="C1647" t="s">
        <v>2110</v>
      </c>
    </row>
    <row r="1648" spans="1:3" x14ac:dyDescent="0.25">
      <c r="A1648" t="s">
        <v>393</v>
      </c>
      <c r="B1648">
        <v>8307746761</v>
      </c>
      <c r="C1648" t="s">
        <v>2111</v>
      </c>
    </row>
    <row r="1649" spans="1:3" x14ac:dyDescent="0.25">
      <c r="A1649" t="s">
        <v>393</v>
      </c>
      <c r="B1649">
        <v>1138306137</v>
      </c>
      <c r="C1649" t="s">
        <v>2112</v>
      </c>
    </row>
    <row r="1650" spans="1:3" x14ac:dyDescent="0.25">
      <c r="A1650" t="s">
        <v>393</v>
      </c>
      <c r="B1650">
        <v>5037905287</v>
      </c>
      <c r="C1650" t="s">
        <v>2113</v>
      </c>
    </row>
    <row r="1651" spans="1:3" x14ac:dyDescent="0.25">
      <c r="A1651" t="s">
        <v>393</v>
      </c>
      <c r="B1651">
        <v>8805314732</v>
      </c>
      <c r="C1651" t="s">
        <v>2114</v>
      </c>
    </row>
    <row r="1652" spans="1:3" x14ac:dyDescent="0.25">
      <c r="A1652" t="s">
        <v>393</v>
      </c>
      <c r="B1652">
        <v>4407210709</v>
      </c>
      <c r="C1652" t="s">
        <v>2115</v>
      </c>
    </row>
    <row r="1653" spans="1:3" x14ac:dyDescent="0.25">
      <c r="A1653" t="s">
        <v>393</v>
      </c>
      <c r="B1653">
        <v>5805906418</v>
      </c>
      <c r="C1653" t="s">
        <v>2116</v>
      </c>
    </row>
    <row r="1654" spans="1:3" x14ac:dyDescent="0.25">
      <c r="A1654" t="s">
        <v>393</v>
      </c>
      <c r="B1654">
        <v>8812130170</v>
      </c>
      <c r="C1654" t="s">
        <v>2117</v>
      </c>
    </row>
    <row r="1655" spans="1:3" x14ac:dyDescent="0.25">
      <c r="A1655" t="s">
        <v>393</v>
      </c>
      <c r="B1655">
        <v>8604230253</v>
      </c>
      <c r="C1655" t="s">
        <v>2118</v>
      </c>
    </row>
    <row r="1656" spans="1:3" x14ac:dyDescent="0.25">
      <c r="A1656" t="s">
        <v>393</v>
      </c>
      <c r="B1656">
        <v>8401030039</v>
      </c>
      <c r="C1656" t="s">
        <v>2119</v>
      </c>
    </row>
    <row r="1657" spans="1:3" x14ac:dyDescent="0.25">
      <c r="A1657" t="s">
        <v>393</v>
      </c>
      <c r="B1657">
        <v>8009186472</v>
      </c>
      <c r="C1657" t="s">
        <v>2120</v>
      </c>
    </row>
    <row r="1658" spans="1:3" x14ac:dyDescent="0.25">
      <c r="A1658" t="s">
        <v>393</v>
      </c>
      <c r="B1658">
        <v>6901865433</v>
      </c>
      <c r="C1658" t="s">
        <v>2121</v>
      </c>
    </row>
    <row r="1659" spans="1:3" x14ac:dyDescent="0.25">
      <c r="A1659" t="s">
        <v>393</v>
      </c>
      <c r="B1659">
        <v>7309700073</v>
      </c>
      <c r="C1659" t="s">
        <v>2122</v>
      </c>
    </row>
    <row r="1660" spans="1:3" x14ac:dyDescent="0.25">
      <c r="A1660" t="s">
        <v>393</v>
      </c>
      <c r="B1660">
        <v>5107021239</v>
      </c>
      <c r="C1660" t="s">
        <v>2123</v>
      </c>
    </row>
    <row r="1661" spans="1:3" x14ac:dyDescent="0.25">
      <c r="A1661" t="s">
        <v>393</v>
      </c>
      <c r="B1661">
        <v>8810300270</v>
      </c>
      <c r="C1661" t="s">
        <v>2124</v>
      </c>
    </row>
    <row r="1662" spans="1:3" x14ac:dyDescent="0.25">
      <c r="A1662" t="s">
        <v>393</v>
      </c>
      <c r="B1662">
        <v>9001243378</v>
      </c>
      <c r="C1662" t="s">
        <v>2125</v>
      </c>
    </row>
    <row r="1663" spans="1:3" x14ac:dyDescent="0.25">
      <c r="A1663" t="s">
        <v>393</v>
      </c>
      <c r="B1663">
        <v>8709308954</v>
      </c>
      <c r="C1663" t="s">
        <v>2126</v>
      </c>
    </row>
    <row r="1664" spans="1:3" x14ac:dyDescent="0.25">
      <c r="A1664" t="s">
        <v>393</v>
      </c>
      <c r="B1664">
        <v>8901020183</v>
      </c>
      <c r="C1664" t="s">
        <v>2127</v>
      </c>
    </row>
    <row r="1665" spans="1:3" x14ac:dyDescent="0.25">
      <c r="A1665" t="s">
        <v>393</v>
      </c>
      <c r="B1665">
        <v>9111165255</v>
      </c>
      <c r="C1665" t="s">
        <v>2128</v>
      </c>
    </row>
    <row r="1666" spans="1:3" x14ac:dyDescent="0.25">
      <c r="A1666" t="s">
        <v>393</v>
      </c>
      <c r="B1666">
        <v>9210093887</v>
      </c>
      <c r="C1666" t="s">
        <v>2129</v>
      </c>
    </row>
    <row r="1667" spans="1:3" x14ac:dyDescent="0.25">
      <c r="A1667" t="s">
        <v>393</v>
      </c>
      <c r="B1667">
        <v>4907252938</v>
      </c>
      <c r="C1667" t="s">
        <v>2130</v>
      </c>
    </row>
    <row r="1668" spans="1:3" x14ac:dyDescent="0.25">
      <c r="A1668" t="s">
        <v>393</v>
      </c>
      <c r="B1668">
        <v>8703305923</v>
      </c>
      <c r="C1668" t="s">
        <v>2131</v>
      </c>
    </row>
    <row r="1669" spans="1:3" x14ac:dyDescent="0.25">
      <c r="A1669" t="s">
        <v>393</v>
      </c>
      <c r="B1669">
        <v>8709240413</v>
      </c>
      <c r="C1669" t="s">
        <v>2132</v>
      </c>
    </row>
    <row r="1670" spans="1:3" x14ac:dyDescent="0.25">
      <c r="A1670" t="s">
        <v>393</v>
      </c>
      <c r="B1670">
        <v>8802130651</v>
      </c>
      <c r="C1670" t="s">
        <v>2133</v>
      </c>
    </row>
    <row r="1671" spans="1:3" x14ac:dyDescent="0.25">
      <c r="A1671" t="s">
        <v>393</v>
      </c>
      <c r="B1671">
        <v>8105307840</v>
      </c>
      <c r="C1671" t="s">
        <v>2134</v>
      </c>
    </row>
    <row r="1672" spans="1:3" x14ac:dyDescent="0.25">
      <c r="A1672" t="s">
        <v>393</v>
      </c>
      <c r="B1672">
        <v>8409284919</v>
      </c>
      <c r="C1672" t="s">
        <v>2135</v>
      </c>
    </row>
    <row r="1673" spans="1:3" x14ac:dyDescent="0.25">
      <c r="A1673" t="s">
        <v>393</v>
      </c>
      <c r="B1673">
        <v>9205251060</v>
      </c>
      <c r="C1673" t="s">
        <v>2136</v>
      </c>
    </row>
    <row r="1674" spans="1:3" x14ac:dyDescent="0.25">
      <c r="A1674" t="s">
        <v>393</v>
      </c>
      <c r="B1674">
        <v>3603226824</v>
      </c>
      <c r="C1674" t="s">
        <v>2137</v>
      </c>
    </row>
    <row r="1675" spans="1:3" x14ac:dyDescent="0.25">
      <c r="A1675" t="s">
        <v>393</v>
      </c>
      <c r="B1675">
        <v>6203022659</v>
      </c>
      <c r="C1675" t="s">
        <v>2138</v>
      </c>
    </row>
    <row r="1676" spans="1:3" x14ac:dyDescent="0.25">
      <c r="A1676" t="s">
        <v>393</v>
      </c>
      <c r="B1676">
        <v>9309091404</v>
      </c>
      <c r="C1676" t="s">
        <v>2139</v>
      </c>
    </row>
    <row r="1677" spans="1:3" x14ac:dyDescent="0.25">
      <c r="A1677" t="s">
        <v>393</v>
      </c>
      <c r="B1677">
        <v>9112274254</v>
      </c>
      <c r="C1677" t="s">
        <v>2140</v>
      </c>
    </row>
    <row r="1678" spans="1:3" x14ac:dyDescent="0.25">
      <c r="A1678" t="s">
        <v>393</v>
      </c>
      <c r="B1678">
        <v>9207035446</v>
      </c>
      <c r="C1678" t="s">
        <v>2141</v>
      </c>
    </row>
    <row r="1679" spans="1:3" x14ac:dyDescent="0.25">
      <c r="A1679" t="s">
        <v>393</v>
      </c>
      <c r="B1679">
        <v>5610102443</v>
      </c>
      <c r="C1679" t="s">
        <v>2142</v>
      </c>
    </row>
    <row r="1680" spans="1:3" x14ac:dyDescent="0.25">
      <c r="A1680" t="s">
        <v>393</v>
      </c>
      <c r="B1680">
        <v>8903210451</v>
      </c>
      <c r="C1680" t="s">
        <v>2143</v>
      </c>
    </row>
    <row r="1681" spans="1:3" x14ac:dyDescent="0.25">
      <c r="A1681" t="s">
        <v>393</v>
      </c>
      <c r="B1681">
        <v>6603796811</v>
      </c>
      <c r="C1681" t="s">
        <v>2144</v>
      </c>
    </row>
    <row r="1682" spans="1:3" x14ac:dyDescent="0.25">
      <c r="A1682" t="s">
        <v>393</v>
      </c>
      <c r="B1682">
        <v>8004300284</v>
      </c>
      <c r="C1682" t="s">
        <v>2145</v>
      </c>
    </row>
    <row r="1683" spans="1:3" x14ac:dyDescent="0.25">
      <c r="A1683" t="s">
        <v>393</v>
      </c>
      <c r="B1683">
        <v>7010203938</v>
      </c>
      <c r="C1683" t="s">
        <v>2146</v>
      </c>
    </row>
    <row r="1684" spans="1:3" x14ac:dyDescent="0.25">
      <c r="A1684" t="s">
        <v>393</v>
      </c>
      <c r="B1684">
        <v>9207253858</v>
      </c>
      <c r="C1684" t="s">
        <v>2147</v>
      </c>
    </row>
    <row r="1685" spans="1:3" x14ac:dyDescent="0.25">
      <c r="A1685" t="s">
        <v>393</v>
      </c>
      <c r="B1685">
        <v>9007095277</v>
      </c>
      <c r="C1685" t="s">
        <v>2148</v>
      </c>
    </row>
    <row r="1686" spans="1:3" x14ac:dyDescent="0.25">
      <c r="A1686" t="s">
        <v>393</v>
      </c>
      <c r="B1686">
        <v>8701097878</v>
      </c>
      <c r="C1686" t="s">
        <v>2149</v>
      </c>
    </row>
    <row r="1687" spans="1:3" x14ac:dyDescent="0.25">
      <c r="A1687" t="s">
        <v>393</v>
      </c>
      <c r="B1687">
        <v>7609110270</v>
      </c>
      <c r="C1687" t="s">
        <v>2150</v>
      </c>
    </row>
    <row r="1688" spans="1:3" x14ac:dyDescent="0.25">
      <c r="A1688" t="s">
        <v>393</v>
      </c>
      <c r="B1688">
        <v>9204272190</v>
      </c>
      <c r="C1688" t="s">
        <v>2151</v>
      </c>
    </row>
    <row r="1689" spans="1:3" x14ac:dyDescent="0.25">
      <c r="A1689" t="s">
        <v>393</v>
      </c>
      <c r="B1689">
        <v>8512170633</v>
      </c>
      <c r="C1689" t="s">
        <v>2152</v>
      </c>
    </row>
    <row r="1690" spans="1:3" x14ac:dyDescent="0.25">
      <c r="A1690" t="s">
        <v>393</v>
      </c>
      <c r="B1690">
        <v>8508301259</v>
      </c>
      <c r="C1690" t="s">
        <v>2153</v>
      </c>
    </row>
    <row r="1691" spans="1:3" x14ac:dyDescent="0.25">
      <c r="A1691" t="s">
        <v>393</v>
      </c>
      <c r="B1691">
        <v>6208650074</v>
      </c>
      <c r="C1691" t="s">
        <v>2154</v>
      </c>
    </row>
    <row r="1692" spans="1:3" x14ac:dyDescent="0.25">
      <c r="A1692" t="s">
        <v>393</v>
      </c>
      <c r="B1692">
        <v>8407023665</v>
      </c>
      <c r="C1692" t="s">
        <v>2155</v>
      </c>
    </row>
    <row r="1693" spans="1:3" x14ac:dyDescent="0.25">
      <c r="A1693" t="s">
        <v>393</v>
      </c>
      <c r="B1693">
        <v>6301100795</v>
      </c>
      <c r="C1693" t="s">
        <v>2156</v>
      </c>
    </row>
    <row r="1694" spans="1:3" x14ac:dyDescent="0.25">
      <c r="A1694" t="s">
        <v>393</v>
      </c>
      <c r="B1694">
        <v>9408178896</v>
      </c>
      <c r="C1694" t="s">
        <v>2157</v>
      </c>
    </row>
    <row r="1695" spans="1:3" x14ac:dyDescent="0.25">
      <c r="A1695" t="s">
        <v>393</v>
      </c>
      <c r="B1695">
        <v>8810315112</v>
      </c>
      <c r="C1695" t="s">
        <v>2158</v>
      </c>
    </row>
    <row r="1696" spans="1:3" x14ac:dyDescent="0.25">
      <c r="A1696" t="s">
        <v>393</v>
      </c>
      <c r="B1696">
        <v>7304649531</v>
      </c>
      <c r="C1696" t="s">
        <v>2159</v>
      </c>
    </row>
    <row r="1697" spans="1:3" x14ac:dyDescent="0.25">
      <c r="A1697" t="s">
        <v>393</v>
      </c>
      <c r="B1697">
        <v>8702046049</v>
      </c>
      <c r="C1697" t="s">
        <v>2160</v>
      </c>
    </row>
    <row r="1698" spans="1:3" x14ac:dyDescent="0.25">
      <c r="A1698" t="s">
        <v>393</v>
      </c>
      <c r="B1698">
        <v>7601090835</v>
      </c>
      <c r="C1698" t="s">
        <v>2161</v>
      </c>
    </row>
    <row r="1699" spans="1:3" x14ac:dyDescent="0.25">
      <c r="A1699" t="s">
        <v>393</v>
      </c>
      <c r="B1699">
        <v>8109226087</v>
      </c>
      <c r="C1699" t="s">
        <v>2162</v>
      </c>
    </row>
    <row r="1700" spans="1:3" x14ac:dyDescent="0.25">
      <c r="A1700" t="s">
        <v>393</v>
      </c>
      <c r="B1700">
        <v>9402149216</v>
      </c>
      <c r="C1700" t="s">
        <v>2163</v>
      </c>
    </row>
    <row r="1701" spans="1:3" x14ac:dyDescent="0.25">
      <c r="A1701" t="s">
        <v>393</v>
      </c>
      <c r="B1701">
        <v>4802736191</v>
      </c>
      <c r="C1701" t="s">
        <v>2164</v>
      </c>
    </row>
    <row r="1702" spans="1:3" x14ac:dyDescent="0.25">
      <c r="A1702" t="s">
        <v>393</v>
      </c>
      <c r="B1702">
        <v>8112166254</v>
      </c>
      <c r="C1702" t="s">
        <v>2165</v>
      </c>
    </row>
    <row r="1703" spans="1:3" x14ac:dyDescent="0.25">
      <c r="A1703" t="s">
        <v>393</v>
      </c>
      <c r="B1703">
        <v>8510080347</v>
      </c>
      <c r="C1703" t="s">
        <v>2166</v>
      </c>
    </row>
    <row r="1704" spans="1:3" x14ac:dyDescent="0.25">
      <c r="A1704" t="s">
        <v>393</v>
      </c>
      <c r="B1704">
        <v>5303310964</v>
      </c>
      <c r="C1704" t="s">
        <v>2167</v>
      </c>
    </row>
    <row r="1705" spans="1:3" x14ac:dyDescent="0.25">
      <c r="A1705" t="s">
        <v>393</v>
      </c>
      <c r="B1705">
        <v>8102171934</v>
      </c>
      <c r="C1705" t="s">
        <v>2168</v>
      </c>
    </row>
    <row r="1706" spans="1:3" x14ac:dyDescent="0.25">
      <c r="A1706" t="s">
        <v>393</v>
      </c>
      <c r="B1706">
        <v>8610863063</v>
      </c>
      <c r="C1706" t="s">
        <v>2169</v>
      </c>
    </row>
    <row r="1707" spans="1:3" x14ac:dyDescent="0.25">
      <c r="A1707" t="s">
        <v>393</v>
      </c>
      <c r="B1707">
        <v>8311130945</v>
      </c>
      <c r="C1707" t="s">
        <v>2170</v>
      </c>
    </row>
    <row r="1708" spans="1:3" x14ac:dyDescent="0.25">
      <c r="A1708" t="s">
        <v>393</v>
      </c>
      <c r="B1708">
        <v>7605080576</v>
      </c>
      <c r="C1708" t="s">
        <v>2171</v>
      </c>
    </row>
    <row r="1709" spans="1:3" x14ac:dyDescent="0.25">
      <c r="A1709" t="s">
        <v>393</v>
      </c>
      <c r="B1709">
        <v>6108050870</v>
      </c>
      <c r="C1709" t="s">
        <v>2172</v>
      </c>
    </row>
    <row r="1710" spans="1:3" x14ac:dyDescent="0.25">
      <c r="A1710" t="s">
        <v>393</v>
      </c>
      <c r="B1710">
        <v>7909203783</v>
      </c>
      <c r="C1710" t="s">
        <v>2173</v>
      </c>
    </row>
    <row r="1711" spans="1:3" x14ac:dyDescent="0.25">
      <c r="A1711" t="s">
        <v>393</v>
      </c>
      <c r="B1711">
        <v>8908167250</v>
      </c>
      <c r="C1711" t="s">
        <v>2174</v>
      </c>
    </row>
    <row r="1712" spans="1:3" x14ac:dyDescent="0.25">
      <c r="A1712" t="s">
        <v>393</v>
      </c>
      <c r="B1712">
        <v>8605280356</v>
      </c>
      <c r="C1712" t="s">
        <v>2175</v>
      </c>
    </row>
    <row r="1713" spans="1:3" x14ac:dyDescent="0.25">
      <c r="A1713" t="s">
        <v>393</v>
      </c>
      <c r="B1713">
        <v>8310882579</v>
      </c>
      <c r="C1713" t="s">
        <v>2176</v>
      </c>
    </row>
    <row r="1714" spans="1:3" x14ac:dyDescent="0.25">
      <c r="A1714" t="s">
        <v>393</v>
      </c>
      <c r="B1714">
        <v>5009151597</v>
      </c>
      <c r="C1714" t="s">
        <v>2177</v>
      </c>
    </row>
    <row r="1715" spans="1:3" x14ac:dyDescent="0.25">
      <c r="A1715" t="s">
        <v>393</v>
      </c>
      <c r="B1715">
        <v>7939211053</v>
      </c>
      <c r="C1715" t="s">
        <v>2178</v>
      </c>
    </row>
    <row r="1716" spans="1:3" x14ac:dyDescent="0.25">
      <c r="A1716" t="s">
        <v>393</v>
      </c>
      <c r="B1716">
        <v>3804115966</v>
      </c>
      <c r="C1716" t="s">
        <v>2179</v>
      </c>
    </row>
    <row r="1717" spans="1:3" x14ac:dyDescent="0.25">
      <c r="A1717" t="s">
        <v>393</v>
      </c>
      <c r="B1717">
        <v>7611762126</v>
      </c>
      <c r="C1717" t="s">
        <v>2180</v>
      </c>
    </row>
    <row r="1718" spans="1:3" x14ac:dyDescent="0.25">
      <c r="A1718" t="s">
        <v>393</v>
      </c>
      <c r="B1718">
        <v>8011270199</v>
      </c>
      <c r="C1718" t="s">
        <v>2181</v>
      </c>
    </row>
    <row r="1719" spans="1:3" x14ac:dyDescent="0.25">
      <c r="A1719" t="s">
        <v>393</v>
      </c>
      <c r="B1719">
        <v>8103010446</v>
      </c>
      <c r="C1719" t="s">
        <v>2182</v>
      </c>
    </row>
    <row r="1720" spans="1:3" x14ac:dyDescent="0.25">
      <c r="A1720" t="s">
        <v>393</v>
      </c>
      <c r="B1720">
        <v>9204154190</v>
      </c>
      <c r="C1720" t="s">
        <v>2183</v>
      </c>
    </row>
    <row r="1721" spans="1:3" x14ac:dyDescent="0.25">
      <c r="A1721" t="s">
        <v>393</v>
      </c>
      <c r="B1721">
        <v>4704012576</v>
      </c>
      <c r="C1721" t="s">
        <v>2184</v>
      </c>
    </row>
    <row r="1722" spans="1:3" x14ac:dyDescent="0.25">
      <c r="A1722" t="s">
        <v>393</v>
      </c>
      <c r="B1722">
        <v>8302761914</v>
      </c>
      <c r="C1722" t="s">
        <v>2185</v>
      </c>
    </row>
    <row r="1723" spans="1:3" x14ac:dyDescent="0.25">
      <c r="A1723" t="s">
        <v>393</v>
      </c>
      <c r="B1723">
        <v>8618203049</v>
      </c>
      <c r="C1723" t="s">
        <v>2186</v>
      </c>
    </row>
    <row r="1724" spans="1:3" x14ac:dyDescent="0.25">
      <c r="A1724" t="s">
        <v>393</v>
      </c>
      <c r="B1724">
        <v>8702140586</v>
      </c>
      <c r="C1724" t="s">
        <v>2187</v>
      </c>
    </row>
    <row r="1725" spans="1:3" x14ac:dyDescent="0.25">
      <c r="A1725" t="s">
        <v>393</v>
      </c>
      <c r="B1725">
        <v>6605091575</v>
      </c>
      <c r="C1725" t="s">
        <v>2188</v>
      </c>
    </row>
    <row r="1726" spans="1:3" x14ac:dyDescent="0.25">
      <c r="A1726" t="s">
        <v>393</v>
      </c>
      <c r="B1726">
        <v>7103176371</v>
      </c>
      <c r="C1726" t="s">
        <v>2189</v>
      </c>
    </row>
    <row r="1727" spans="1:3" x14ac:dyDescent="0.25">
      <c r="A1727" t="s">
        <v>393</v>
      </c>
      <c r="B1727">
        <v>8807200590</v>
      </c>
      <c r="C1727" t="s">
        <v>2190</v>
      </c>
    </row>
    <row r="1728" spans="1:3" x14ac:dyDescent="0.25">
      <c r="A1728" t="s">
        <v>393</v>
      </c>
      <c r="B1728">
        <v>6403160515</v>
      </c>
      <c r="C1728" t="s">
        <v>2191</v>
      </c>
    </row>
    <row r="1729" spans="1:3" x14ac:dyDescent="0.25">
      <c r="A1729" t="s">
        <v>393</v>
      </c>
      <c r="B1729">
        <v>6805030175</v>
      </c>
      <c r="C1729" t="s">
        <v>2192</v>
      </c>
    </row>
    <row r="1730" spans="1:3" x14ac:dyDescent="0.25">
      <c r="A1730" t="s">
        <v>393</v>
      </c>
      <c r="B1730">
        <v>4308060344</v>
      </c>
      <c r="C1730" t="s">
        <v>2193</v>
      </c>
    </row>
    <row r="1731" spans="1:3" x14ac:dyDescent="0.25">
      <c r="A1731" t="s">
        <v>393</v>
      </c>
      <c r="B1731">
        <v>9104195178</v>
      </c>
      <c r="C1731" t="s">
        <v>2194</v>
      </c>
    </row>
    <row r="1732" spans="1:3" x14ac:dyDescent="0.25">
      <c r="A1732" t="s">
        <v>393</v>
      </c>
      <c r="B1732">
        <v>6948306052</v>
      </c>
      <c r="C1732" t="s">
        <v>2195</v>
      </c>
    </row>
    <row r="1733" spans="1:3" x14ac:dyDescent="0.25">
      <c r="A1733" t="s">
        <v>393</v>
      </c>
      <c r="B1733">
        <v>6811301974</v>
      </c>
      <c r="C1733" t="s">
        <v>2196</v>
      </c>
    </row>
    <row r="1734" spans="1:3" x14ac:dyDescent="0.25">
      <c r="A1734" t="s">
        <v>393</v>
      </c>
      <c r="B1734">
        <v>9106180517</v>
      </c>
      <c r="C1734" t="s">
        <v>2197</v>
      </c>
    </row>
    <row r="1735" spans="1:3" x14ac:dyDescent="0.25">
      <c r="A1735" t="s">
        <v>393</v>
      </c>
      <c r="B1735">
        <v>5805111555</v>
      </c>
      <c r="C1735" t="s">
        <v>2198</v>
      </c>
    </row>
    <row r="1736" spans="1:3" x14ac:dyDescent="0.25">
      <c r="A1736" t="s">
        <v>393</v>
      </c>
      <c r="B1736">
        <v>5703787753</v>
      </c>
      <c r="C1736" t="s">
        <v>2199</v>
      </c>
    </row>
    <row r="1737" spans="1:3" x14ac:dyDescent="0.25">
      <c r="A1737" t="s">
        <v>393</v>
      </c>
      <c r="B1737">
        <v>8907290483</v>
      </c>
      <c r="C1737" t="s">
        <v>2200</v>
      </c>
    </row>
    <row r="1738" spans="1:3" x14ac:dyDescent="0.25">
      <c r="A1738" t="s">
        <v>393</v>
      </c>
      <c r="B1738">
        <v>8610280573</v>
      </c>
      <c r="C1738" t="s">
        <v>2201</v>
      </c>
    </row>
    <row r="1739" spans="1:3" x14ac:dyDescent="0.25">
      <c r="A1739" t="s">
        <v>393</v>
      </c>
      <c r="B1739">
        <v>8505250038</v>
      </c>
      <c r="C1739" t="s">
        <v>2202</v>
      </c>
    </row>
    <row r="1740" spans="1:3" x14ac:dyDescent="0.25">
      <c r="A1740" t="s">
        <v>393</v>
      </c>
      <c r="B1740">
        <v>8504142038</v>
      </c>
      <c r="C1740" t="s">
        <v>2203</v>
      </c>
    </row>
    <row r="1741" spans="1:3" x14ac:dyDescent="0.25">
      <c r="A1741" t="s">
        <v>393</v>
      </c>
      <c r="B1741">
        <v>4305060701</v>
      </c>
      <c r="C1741" t="s">
        <v>2204</v>
      </c>
    </row>
    <row r="1742" spans="1:3" x14ac:dyDescent="0.25">
      <c r="A1742" t="s">
        <v>393</v>
      </c>
      <c r="B1742">
        <v>4410011912</v>
      </c>
      <c r="C1742" t="s">
        <v>2205</v>
      </c>
    </row>
    <row r="1743" spans="1:3" x14ac:dyDescent="0.25">
      <c r="A1743" t="s">
        <v>393</v>
      </c>
      <c r="B1743">
        <v>7204247618</v>
      </c>
      <c r="C1743" t="s">
        <v>2206</v>
      </c>
    </row>
    <row r="1744" spans="1:3" x14ac:dyDescent="0.25">
      <c r="A1744" t="s">
        <v>393</v>
      </c>
      <c r="B1744">
        <v>4203027547</v>
      </c>
      <c r="C1744" t="s">
        <v>2207</v>
      </c>
    </row>
    <row r="1745" spans="1:3" x14ac:dyDescent="0.25">
      <c r="A1745" t="s">
        <v>393</v>
      </c>
      <c r="B1745">
        <v>9402060512</v>
      </c>
      <c r="C1745" t="s">
        <v>2208</v>
      </c>
    </row>
    <row r="1746" spans="1:3" x14ac:dyDescent="0.25">
      <c r="A1746" t="s">
        <v>393</v>
      </c>
      <c r="B1746">
        <v>8207247522</v>
      </c>
      <c r="C1746" t="s">
        <v>2209</v>
      </c>
    </row>
    <row r="1747" spans="1:3" x14ac:dyDescent="0.25">
      <c r="A1747" t="s">
        <v>393</v>
      </c>
      <c r="B1747">
        <v>6406101516</v>
      </c>
      <c r="C1747" t="s">
        <v>2210</v>
      </c>
    </row>
    <row r="1748" spans="1:3" x14ac:dyDescent="0.25">
      <c r="A1748" t="s">
        <v>393</v>
      </c>
      <c r="B1748">
        <v>9101295559</v>
      </c>
      <c r="C1748" t="s">
        <v>2211</v>
      </c>
    </row>
    <row r="1749" spans="1:3" x14ac:dyDescent="0.25">
      <c r="A1749" t="s">
        <v>393</v>
      </c>
      <c r="B1749">
        <v>9110313328</v>
      </c>
      <c r="C1749" t="s">
        <v>2212</v>
      </c>
    </row>
    <row r="1750" spans="1:3" x14ac:dyDescent="0.25">
      <c r="A1750" t="s">
        <v>393</v>
      </c>
      <c r="B1750">
        <v>6908056986</v>
      </c>
      <c r="C1750" t="s">
        <v>2213</v>
      </c>
    </row>
    <row r="1751" spans="1:3" x14ac:dyDescent="0.25">
      <c r="A1751" t="s">
        <v>393</v>
      </c>
      <c r="B1751">
        <v>4403194691</v>
      </c>
      <c r="C1751" t="s">
        <v>2214</v>
      </c>
    </row>
    <row r="1752" spans="1:3" x14ac:dyDescent="0.25">
      <c r="A1752" t="s">
        <v>393</v>
      </c>
      <c r="B1752">
        <v>9204241468</v>
      </c>
      <c r="C1752" t="s">
        <v>2215</v>
      </c>
    </row>
    <row r="1753" spans="1:3" x14ac:dyDescent="0.25">
      <c r="A1753" t="s">
        <v>393</v>
      </c>
      <c r="B1753">
        <v>8305197470</v>
      </c>
      <c r="C1753" t="s">
        <v>2216</v>
      </c>
    </row>
    <row r="1754" spans="1:3" x14ac:dyDescent="0.25">
      <c r="A1754" t="s">
        <v>393</v>
      </c>
      <c r="B1754">
        <v>9002183573</v>
      </c>
      <c r="C1754" t="s">
        <v>2217</v>
      </c>
    </row>
    <row r="1755" spans="1:3" x14ac:dyDescent="0.25">
      <c r="A1755" t="s">
        <v>393</v>
      </c>
      <c r="B1755">
        <v>8401090173</v>
      </c>
      <c r="C1755" t="s">
        <v>2218</v>
      </c>
    </row>
    <row r="1756" spans="1:3" x14ac:dyDescent="0.25">
      <c r="A1756" t="s">
        <v>393</v>
      </c>
      <c r="B1756">
        <v>9308211284</v>
      </c>
      <c r="C1756" t="s">
        <v>2219</v>
      </c>
    </row>
    <row r="1757" spans="1:3" x14ac:dyDescent="0.25">
      <c r="A1757" t="s">
        <v>393</v>
      </c>
      <c r="B1757">
        <v>8401220028</v>
      </c>
      <c r="C1757" t="s">
        <v>2220</v>
      </c>
    </row>
    <row r="1758" spans="1:3" x14ac:dyDescent="0.25">
      <c r="A1758" t="s">
        <v>393</v>
      </c>
      <c r="B1758">
        <v>6108304830</v>
      </c>
      <c r="C1758" t="s">
        <v>2221</v>
      </c>
    </row>
    <row r="1759" spans="1:3" x14ac:dyDescent="0.25">
      <c r="A1759" t="s">
        <v>393</v>
      </c>
      <c r="B1759">
        <v>8901010176</v>
      </c>
      <c r="C1759" t="s">
        <v>2222</v>
      </c>
    </row>
    <row r="1760" spans="1:3" x14ac:dyDescent="0.25">
      <c r="A1760" t="s">
        <v>393</v>
      </c>
      <c r="B1760">
        <v>6512155000</v>
      </c>
      <c r="C1760" t="s">
        <v>2223</v>
      </c>
    </row>
    <row r="1761" spans="1:3" x14ac:dyDescent="0.25">
      <c r="A1761" t="s">
        <v>393</v>
      </c>
      <c r="B1761">
        <v>9107011406</v>
      </c>
      <c r="C1761" t="s">
        <v>2224</v>
      </c>
    </row>
    <row r="1762" spans="1:3" x14ac:dyDescent="0.25">
      <c r="A1762" t="s">
        <v>393</v>
      </c>
      <c r="B1762">
        <v>8909290531</v>
      </c>
      <c r="C1762" t="s">
        <v>2225</v>
      </c>
    </row>
    <row r="1763" spans="1:3" x14ac:dyDescent="0.25">
      <c r="A1763" t="s">
        <v>393</v>
      </c>
      <c r="B1763">
        <v>8408127416</v>
      </c>
      <c r="C1763" t="s">
        <v>2226</v>
      </c>
    </row>
    <row r="1764" spans="1:3" x14ac:dyDescent="0.25">
      <c r="A1764" t="s">
        <v>393</v>
      </c>
      <c r="B1764">
        <v>9306231268</v>
      </c>
      <c r="C1764" t="s">
        <v>2227</v>
      </c>
    </row>
    <row r="1765" spans="1:3" x14ac:dyDescent="0.25">
      <c r="A1765" t="s">
        <v>393</v>
      </c>
      <c r="B1765">
        <v>8907070257</v>
      </c>
      <c r="C1765" t="s">
        <v>2228</v>
      </c>
    </row>
    <row r="1766" spans="1:3" x14ac:dyDescent="0.25">
      <c r="A1766" t="s">
        <v>393</v>
      </c>
      <c r="B1766">
        <v>3903011215</v>
      </c>
      <c r="C1766" t="s">
        <v>2229</v>
      </c>
    </row>
    <row r="1767" spans="1:3" x14ac:dyDescent="0.25">
      <c r="A1767" t="s">
        <v>393</v>
      </c>
      <c r="B1767">
        <v>9102020972</v>
      </c>
      <c r="C1767" t="s">
        <v>2230</v>
      </c>
    </row>
    <row r="1768" spans="1:3" x14ac:dyDescent="0.25">
      <c r="A1768" t="s">
        <v>393</v>
      </c>
      <c r="B1768">
        <v>8310110138</v>
      </c>
      <c r="C1768" t="s">
        <v>2231</v>
      </c>
    </row>
    <row r="1769" spans="1:3" x14ac:dyDescent="0.25">
      <c r="A1769" t="s">
        <v>393</v>
      </c>
      <c r="B1769">
        <v>9204094388</v>
      </c>
      <c r="C1769" t="s">
        <v>2232</v>
      </c>
    </row>
    <row r="1770" spans="1:3" x14ac:dyDescent="0.25">
      <c r="A1770" t="s">
        <v>393</v>
      </c>
      <c r="B1770">
        <v>5505835081</v>
      </c>
      <c r="C1770" t="s">
        <v>2233</v>
      </c>
    </row>
    <row r="1771" spans="1:3" x14ac:dyDescent="0.25">
      <c r="A1771" t="s">
        <v>393</v>
      </c>
      <c r="B1771">
        <v>4706290147</v>
      </c>
      <c r="C1771" t="s">
        <v>2234</v>
      </c>
    </row>
    <row r="1772" spans="1:3" x14ac:dyDescent="0.25">
      <c r="A1772" t="s">
        <v>393</v>
      </c>
      <c r="B1772">
        <v>8507300138</v>
      </c>
      <c r="C1772" t="s">
        <v>2235</v>
      </c>
    </row>
    <row r="1773" spans="1:3" x14ac:dyDescent="0.25">
      <c r="A1773" t="s">
        <v>393</v>
      </c>
      <c r="B1773">
        <v>8401190122</v>
      </c>
      <c r="C1773" t="s">
        <v>2236</v>
      </c>
    </row>
    <row r="1774" spans="1:3" x14ac:dyDescent="0.25">
      <c r="A1774" t="s">
        <v>393</v>
      </c>
      <c r="B1774">
        <v>4607240225</v>
      </c>
      <c r="C1774" t="s">
        <v>2237</v>
      </c>
    </row>
    <row r="1775" spans="1:3" x14ac:dyDescent="0.25">
      <c r="A1775" t="s">
        <v>393</v>
      </c>
      <c r="B1775">
        <v>8404166830</v>
      </c>
      <c r="C1775" t="s">
        <v>2238</v>
      </c>
    </row>
    <row r="1776" spans="1:3" x14ac:dyDescent="0.25">
      <c r="A1776" t="s">
        <v>393</v>
      </c>
      <c r="B1776">
        <v>8603090138</v>
      </c>
      <c r="C1776" t="s">
        <v>2239</v>
      </c>
    </row>
    <row r="1777" spans="1:3" x14ac:dyDescent="0.25">
      <c r="A1777" t="s">
        <v>393</v>
      </c>
      <c r="B1777">
        <v>8101029323</v>
      </c>
      <c r="C1777" t="s">
        <v>2240</v>
      </c>
    </row>
    <row r="1778" spans="1:3" x14ac:dyDescent="0.25">
      <c r="A1778" t="s">
        <v>393</v>
      </c>
      <c r="B1778">
        <v>7012082413</v>
      </c>
      <c r="C1778" t="s">
        <v>2241</v>
      </c>
    </row>
    <row r="1779" spans="1:3" x14ac:dyDescent="0.25">
      <c r="A1779" t="s">
        <v>393</v>
      </c>
      <c r="B1779">
        <v>8208307481</v>
      </c>
      <c r="C1779" t="s">
        <v>2242</v>
      </c>
    </row>
    <row r="1780" spans="1:3" x14ac:dyDescent="0.25">
      <c r="A1780" t="s">
        <v>393</v>
      </c>
      <c r="B1780">
        <v>7901250352</v>
      </c>
      <c r="C1780" t="s">
        <v>2243</v>
      </c>
    </row>
    <row r="1781" spans="1:3" x14ac:dyDescent="0.25">
      <c r="A1781" t="s">
        <v>393</v>
      </c>
      <c r="B1781">
        <v>6404134311</v>
      </c>
      <c r="C1781" t="s">
        <v>2244</v>
      </c>
    </row>
    <row r="1782" spans="1:3" x14ac:dyDescent="0.25">
      <c r="A1782" t="s">
        <v>393</v>
      </c>
      <c r="B1782">
        <v>7901033931</v>
      </c>
      <c r="C1782" t="s">
        <v>2245</v>
      </c>
    </row>
    <row r="1783" spans="1:3" x14ac:dyDescent="0.25">
      <c r="A1783" t="s">
        <v>393</v>
      </c>
      <c r="B1783">
        <v>4906274339</v>
      </c>
      <c r="C1783" t="s">
        <v>2246</v>
      </c>
    </row>
    <row r="1784" spans="1:3" x14ac:dyDescent="0.25">
      <c r="A1784" t="s">
        <v>393</v>
      </c>
      <c r="B1784">
        <v>8103040237</v>
      </c>
      <c r="C1784" t="s">
        <v>2247</v>
      </c>
    </row>
    <row r="1785" spans="1:3" x14ac:dyDescent="0.25">
      <c r="A1785" t="s">
        <v>393</v>
      </c>
      <c r="B1785">
        <v>4607216274</v>
      </c>
      <c r="C1785" t="s">
        <v>2248</v>
      </c>
    </row>
    <row r="1786" spans="1:3" x14ac:dyDescent="0.25">
      <c r="A1786" t="s">
        <v>393</v>
      </c>
      <c r="B1786">
        <v>9006194550</v>
      </c>
      <c r="C1786" t="s">
        <v>2249</v>
      </c>
    </row>
    <row r="1787" spans="1:3" x14ac:dyDescent="0.25">
      <c r="A1787" t="s">
        <v>393</v>
      </c>
      <c r="B1787">
        <v>7105130277</v>
      </c>
      <c r="C1787" t="s">
        <v>2250</v>
      </c>
    </row>
    <row r="1788" spans="1:3" x14ac:dyDescent="0.25">
      <c r="A1788" t="s">
        <v>393</v>
      </c>
      <c r="B1788">
        <v>8207090476</v>
      </c>
      <c r="C1788" t="s">
        <v>2251</v>
      </c>
    </row>
    <row r="1789" spans="1:3" x14ac:dyDescent="0.25">
      <c r="A1789" t="s">
        <v>393</v>
      </c>
      <c r="B1789">
        <v>8708160356</v>
      </c>
      <c r="C1789" t="s">
        <v>2252</v>
      </c>
    </row>
    <row r="1790" spans="1:3" x14ac:dyDescent="0.25">
      <c r="A1790" t="s">
        <v>393</v>
      </c>
      <c r="B1790">
        <v>9211125506</v>
      </c>
      <c r="C1790" t="s">
        <v>2253</v>
      </c>
    </row>
    <row r="1791" spans="1:3" x14ac:dyDescent="0.25">
      <c r="A1791" t="s">
        <v>393</v>
      </c>
      <c r="B1791">
        <v>5803120244</v>
      </c>
      <c r="C1791" t="s">
        <v>2254</v>
      </c>
    </row>
    <row r="1792" spans="1:3" x14ac:dyDescent="0.25">
      <c r="A1792" t="s">
        <v>393</v>
      </c>
      <c r="B1792">
        <v>7806620956</v>
      </c>
      <c r="C1792" t="s">
        <v>2255</v>
      </c>
    </row>
    <row r="1793" spans="1:3" x14ac:dyDescent="0.25">
      <c r="A1793" t="s">
        <v>393</v>
      </c>
      <c r="B1793">
        <v>7405274874</v>
      </c>
      <c r="C1793" t="s">
        <v>2256</v>
      </c>
    </row>
    <row r="1794" spans="1:3" x14ac:dyDescent="0.25">
      <c r="A1794" t="s">
        <v>393</v>
      </c>
      <c r="B1794">
        <v>8206155338</v>
      </c>
      <c r="C1794" t="s">
        <v>2257</v>
      </c>
    </row>
    <row r="1795" spans="1:3" x14ac:dyDescent="0.25">
      <c r="A1795" t="s">
        <v>393</v>
      </c>
      <c r="B1795">
        <v>9004120045</v>
      </c>
      <c r="C1795" t="s">
        <v>2258</v>
      </c>
    </row>
    <row r="1796" spans="1:3" x14ac:dyDescent="0.25">
      <c r="A1796" t="s">
        <v>393</v>
      </c>
      <c r="B1796">
        <v>8405230171</v>
      </c>
      <c r="C1796" t="s">
        <v>2259</v>
      </c>
    </row>
    <row r="1797" spans="1:3" x14ac:dyDescent="0.25">
      <c r="A1797" t="s">
        <v>393</v>
      </c>
      <c r="B1797">
        <v>7412126927</v>
      </c>
      <c r="C1797" t="s">
        <v>2260</v>
      </c>
    </row>
    <row r="1798" spans="1:3" x14ac:dyDescent="0.25">
      <c r="A1798" t="s">
        <v>393</v>
      </c>
      <c r="B1798">
        <v>9009242810</v>
      </c>
      <c r="C1798" t="s">
        <v>2261</v>
      </c>
    </row>
    <row r="1799" spans="1:3" x14ac:dyDescent="0.25">
      <c r="A1799" t="s">
        <v>393</v>
      </c>
      <c r="B1799">
        <v>3906282631</v>
      </c>
      <c r="C1799" t="s">
        <v>2262</v>
      </c>
    </row>
    <row r="1800" spans="1:3" x14ac:dyDescent="0.25">
      <c r="A1800" t="s">
        <v>393</v>
      </c>
      <c r="B1800">
        <v>8910170102</v>
      </c>
      <c r="C1800" t="s">
        <v>2263</v>
      </c>
    </row>
    <row r="1801" spans="1:3" x14ac:dyDescent="0.25">
      <c r="A1801" t="s">
        <v>393</v>
      </c>
      <c r="B1801">
        <v>9708259404</v>
      </c>
      <c r="C1801" t="s">
        <v>2264</v>
      </c>
    </row>
    <row r="1802" spans="1:3" x14ac:dyDescent="0.25">
      <c r="A1802" t="s">
        <v>393</v>
      </c>
      <c r="B1802">
        <v>8512290290</v>
      </c>
      <c r="C1802" t="s">
        <v>2265</v>
      </c>
    </row>
    <row r="1803" spans="1:3" x14ac:dyDescent="0.25">
      <c r="A1803" t="s">
        <v>393</v>
      </c>
      <c r="B1803">
        <v>8404110077</v>
      </c>
      <c r="C1803" t="s">
        <v>2266</v>
      </c>
    </row>
    <row r="1804" spans="1:3" x14ac:dyDescent="0.25">
      <c r="A1804" t="s">
        <v>393</v>
      </c>
      <c r="B1804">
        <v>7812181647</v>
      </c>
      <c r="C1804" t="s">
        <v>2267</v>
      </c>
    </row>
    <row r="1805" spans="1:3" x14ac:dyDescent="0.25">
      <c r="A1805" t="s">
        <v>393</v>
      </c>
      <c r="B1805">
        <v>8609237501</v>
      </c>
      <c r="C1805" t="s">
        <v>2268</v>
      </c>
    </row>
    <row r="1806" spans="1:3" x14ac:dyDescent="0.25">
      <c r="A1806" t="s">
        <v>393</v>
      </c>
      <c r="B1806">
        <v>8901286958</v>
      </c>
      <c r="C1806" t="s">
        <v>2269</v>
      </c>
    </row>
    <row r="1807" spans="1:3" x14ac:dyDescent="0.25">
      <c r="A1807" t="s">
        <v>393</v>
      </c>
      <c r="B1807">
        <v>9112143301</v>
      </c>
      <c r="C1807" t="s">
        <v>2270</v>
      </c>
    </row>
    <row r="1808" spans="1:3" x14ac:dyDescent="0.25">
      <c r="A1808" t="s">
        <v>393</v>
      </c>
      <c r="B1808">
        <v>8904140566</v>
      </c>
      <c r="C1808" t="s">
        <v>2271</v>
      </c>
    </row>
    <row r="1809" spans="1:3" x14ac:dyDescent="0.25">
      <c r="A1809" t="s">
        <v>393</v>
      </c>
      <c r="B1809">
        <v>8608160332</v>
      </c>
      <c r="C1809" t="s">
        <v>2272</v>
      </c>
    </row>
    <row r="1810" spans="1:3" x14ac:dyDescent="0.25">
      <c r="A1810" t="s">
        <v>393</v>
      </c>
      <c r="B1810">
        <v>7202280397</v>
      </c>
      <c r="C1810" t="s">
        <v>2273</v>
      </c>
    </row>
    <row r="1811" spans="1:3" x14ac:dyDescent="0.25">
      <c r="A1811" t="s">
        <v>393</v>
      </c>
      <c r="B1811">
        <v>5704030062</v>
      </c>
      <c r="C1811" t="s">
        <v>2274</v>
      </c>
    </row>
    <row r="1812" spans="1:3" x14ac:dyDescent="0.25">
      <c r="A1812" t="s">
        <v>393</v>
      </c>
      <c r="B1812">
        <v>8901130180</v>
      </c>
      <c r="C1812" t="s">
        <v>2275</v>
      </c>
    </row>
    <row r="1813" spans="1:3" x14ac:dyDescent="0.25">
      <c r="A1813" t="s">
        <v>393</v>
      </c>
      <c r="B1813">
        <v>7310200337</v>
      </c>
      <c r="C1813" t="s">
        <v>2276</v>
      </c>
    </row>
    <row r="1814" spans="1:3" x14ac:dyDescent="0.25">
      <c r="A1814" t="s">
        <v>393</v>
      </c>
      <c r="B1814">
        <v>8906207652</v>
      </c>
      <c r="C1814" t="s">
        <v>2277</v>
      </c>
    </row>
    <row r="1815" spans="1:3" x14ac:dyDescent="0.25">
      <c r="A1815" t="s">
        <v>393</v>
      </c>
      <c r="B1815">
        <v>9403165997</v>
      </c>
      <c r="C1815" t="s">
        <v>2278</v>
      </c>
    </row>
    <row r="1816" spans="1:3" x14ac:dyDescent="0.25">
      <c r="A1816" t="s">
        <v>393</v>
      </c>
      <c r="B1816">
        <v>6110047062</v>
      </c>
      <c r="C1816" t="s">
        <v>2279</v>
      </c>
    </row>
    <row r="1817" spans="1:3" x14ac:dyDescent="0.25">
      <c r="A1817" t="s">
        <v>393</v>
      </c>
      <c r="B1817">
        <v>9208014648</v>
      </c>
      <c r="C1817" t="s">
        <v>2280</v>
      </c>
    </row>
    <row r="1818" spans="1:3" x14ac:dyDescent="0.25">
      <c r="A1818" t="s">
        <v>393</v>
      </c>
      <c r="B1818">
        <v>8607090415</v>
      </c>
      <c r="C1818" t="s">
        <v>2281</v>
      </c>
    </row>
    <row r="1819" spans="1:3" x14ac:dyDescent="0.25">
      <c r="A1819" t="s">
        <v>393</v>
      </c>
      <c r="B1819">
        <v>8109070279</v>
      </c>
      <c r="C1819" t="s">
        <v>2282</v>
      </c>
    </row>
    <row r="1820" spans="1:3" x14ac:dyDescent="0.25">
      <c r="A1820" t="s">
        <v>393</v>
      </c>
      <c r="B1820">
        <v>9403048573</v>
      </c>
      <c r="C1820" t="s">
        <v>2283</v>
      </c>
    </row>
    <row r="1821" spans="1:3" x14ac:dyDescent="0.25">
      <c r="A1821" t="s">
        <v>393</v>
      </c>
      <c r="B1821">
        <v>5205242802</v>
      </c>
      <c r="C1821" t="s">
        <v>2284</v>
      </c>
    </row>
    <row r="1822" spans="1:3" x14ac:dyDescent="0.25">
      <c r="A1822" t="s">
        <v>393</v>
      </c>
      <c r="B1822">
        <v>7405130076</v>
      </c>
      <c r="C1822" t="s">
        <v>2285</v>
      </c>
    </row>
    <row r="1823" spans="1:3" x14ac:dyDescent="0.25">
      <c r="A1823" t="s">
        <v>393</v>
      </c>
      <c r="B1823">
        <v>5210202551</v>
      </c>
      <c r="C1823" t="s">
        <v>2286</v>
      </c>
    </row>
    <row r="1824" spans="1:3" x14ac:dyDescent="0.25">
      <c r="A1824" t="s">
        <v>393</v>
      </c>
      <c r="B1824">
        <v>4710100415</v>
      </c>
      <c r="C1824" t="s">
        <v>2287</v>
      </c>
    </row>
    <row r="1825" spans="1:3" x14ac:dyDescent="0.25">
      <c r="A1825" t="s">
        <v>393</v>
      </c>
      <c r="B1825">
        <v>9012110533</v>
      </c>
      <c r="C1825" t="s">
        <v>2288</v>
      </c>
    </row>
    <row r="1826" spans="1:3" x14ac:dyDescent="0.25">
      <c r="A1826" t="s">
        <v>393</v>
      </c>
      <c r="B1826">
        <v>8104033116</v>
      </c>
      <c r="C1826" t="s">
        <v>2289</v>
      </c>
    </row>
    <row r="1827" spans="1:3" x14ac:dyDescent="0.25">
      <c r="A1827" t="s">
        <v>393</v>
      </c>
      <c r="B1827">
        <v>8902206237</v>
      </c>
      <c r="C1827" t="s">
        <v>2290</v>
      </c>
    </row>
    <row r="1828" spans="1:3" x14ac:dyDescent="0.25">
      <c r="A1828" t="s">
        <v>393</v>
      </c>
      <c r="B1828">
        <v>3909298030</v>
      </c>
      <c r="C1828" t="s">
        <v>2291</v>
      </c>
    </row>
    <row r="1829" spans="1:3" x14ac:dyDescent="0.25">
      <c r="A1829" t="s">
        <v>393</v>
      </c>
      <c r="B1829">
        <v>4203011269</v>
      </c>
      <c r="C1829" t="s">
        <v>2292</v>
      </c>
    </row>
    <row r="1830" spans="1:3" x14ac:dyDescent="0.25">
      <c r="A1830" t="s">
        <v>393</v>
      </c>
      <c r="B1830">
        <v>8807307577</v>
      </c>
      <c r="C1830" t="s">
        <v>2293</v>
      </c>
    </row>
    <row r="1831" spans="1:3" x14ac:dyDescent="0.25">
      <c r="A1831" t="s">
        <v>393</v>
      </c>
      <c r="B1831">
        <v>8303080306</v>
      </c>
      <c r="C1831" t="s">
        <v>2294</v>
      </c>
    </row>
    <row r="1832" spans="1:3" x14ac:dyDescent="0.25">
      <c r="A1832" t="s">
        <v>393</v>
      </c>
      <c r="B1832">
        <v>9409137669</v>
      </c>
      <c r="C1832" t="s">
        <v>2295</v>
      </c>
    </row>
    <row r="1833" spans="1:3" x14ac:dyDescent="0.25">
      <c r="A1833" t="s">
        <v>393</v>
      </c>
      <c r="B1833">
        <v>8603050306</v>
      </c>
      <c r="C1833" t="s">
        <v>2296</v>
      </c>
    </row>
    <row r="1834" spans="1:3" x14ac:dyDescent="0.25">
      <c r="A1834" t="s">
        <v>393</v>
      </c>
      <c r="B1834">
        <v>8908310413</v>
      </c>
      <c r="C1834" t="s">
        <v>2297</v>
      </c>
    </row>
    <row r="1835" spans="1:3" x14ac:dyDescent="0.25">
      <c r="A1835" t="s">
        <v>393</v>
      </c>
      <c r="B1835">
        <v>9307194747</v>
      </c>
      <c r="C1835" t="s">
        <v>2298</v>
      </c>
    </row>
    <row r="1836" spans="1:3" x14ac:dyDescent="0.25">
      <c r="A1836" t="s">
        <v>393</v>
      </c>
      <c r="B1836">
        <v>9501132188</v>
      </c>
      <c r="C1836" t="s">
        <v>2299</v>
      </c>
    </row>
    <row r="1837" spans="1:3" x14ac:dyDescent="0.25">
      <c r="A1837" t="s">
        <v>393</v>
      </c>
      <c r="B1837">
        <v>8601116315</v>
      </c>
      <c r="C1837" t="s">
        <v>2300</v>
      </c>
    </row>
    <row r="1838" spans="1:3" x14ac:dyDescent="0.25">
      <c r="A1838" t="s">
        <v>393</v>
      </c>
      <c r="B1838">
        <v>8601040341</v>
      </c>
      <c r="C1838" t="s">
        <v>2301</v>
      </c>
    </row>
    <row r="1839" spans="1:3" x14ac:dyDescent="0.25">
      <c r="A1839" t="s">
        <v>393</v>
      </c>
      <c r="B1839">
        <v>7704126262</v>
      </c>
      <c r="C1839" t="s">
        <v>2302</v>
      </c>
    </row>
    <row r="1840" spans="1:3" x14ac:dyDescent="0.25">
      <c r="A1840" t="s">
        <v>393</v>
      </c>
      <c r="B1840">
        <v>7609140392</v>
      </c>
      <c r="C1840" t="s">
        <v>2303</v>
      </c>
    </row>
    <row r="1841" spans="1:3" x14ac:dyDescent="0.25">
      <c r="A1841" t="s">
        <v>393</v>
      </c>
      <c r="B1841">
        <v>5101891959</v>
      </c>
      <c r="C1841" t="s">
        <v>2304</v>
      </c>
    </row>
    <row r="1842" spans="1:3" x14ac:dyDescent="0.25">
      <c r="A1842" t="s">
        <v>393</v>
      </c>
      <c r="B1842">
        <v>8702282354</v>
      </c>
      <c r="C1842" t="s">
        <v>2305</v>
      </c>
    </row>
    <row r="1843" spans="1:3" x14ac:dyDescent="0.25">
      <c r="A1843" t="s">
        <v>393</v>
      </c>
      <c r="B1843">
        <v>4504265838</v>
      </c>
      <c r="C1843" t="s">
        <v>2306</v>
      </c>
    </row>
    <row r="1844" spans="1:3" x14ac:dyDescent="0.25">
      <c r="A1844" t="s">
        <v>393</v>
      </c>
      <c r="B1844">
        <v>8807070480</v>
      </c>
      <c r="C1844" t="s">
        <v>2307</v>
      </c>
    </row>
    <row r="1845" spans="1:3" x14ac:dyDescent="0.25">
      <c r="A1845" t="s">
        <v>393</v>
      </c>
      <c r="B1845">
        <v>6904135941</v>
      </c>
      <c r="C1845" t="s">
        <v>2308</v>
      </c>
    </row>
    <row r="1846" spans="1:3" x14ac:dyDescent="0.25">
      <c r="A1846" t="s">
        <v>393</v>
      </c>
      <c r="B1846">
        <v>8308237133</v>
      </c>
      <c r="C1846" t="s">
        <v>2309</v>
      </c>
    </row>
    <row r="1847" spans="1:3" x14ac:dyDescent="0.25">
      <c r="A1847" t="s">
        <v>393</v>
      </c>
      <c r="B1847">
        <v>3507308926</v>
      </c>
      <c r="C1847" t="s">
        <v>2310</v>
      </c>
    </row>
    <row r="1848" spans="1:3" x14ac:dyDescent="0.25">
      <c r="A1848" t="s">
        <v>393</v>
      </c>
      <c r="B1848">
        <v>9101155696</v>
      </c>
      <c r="C1848" t="s">
        <v>2311</v>
      </c>
    </row>
    <row r="1849" spans="1:3" x14ac:dyDescent="0.25">
      <c r="A1849" t="s">
        <v>393</v>
      </c>
      <c r="B1849">
        <v>5906239339</v>
      </c>
      <c r="C1849" t="s">
        <v>2312</v>
      </c>
    </row>
    <row r="1850" spans="1:3" x14ac:dyDescent="0.25">
      <c r="A1850" t="s">
        <v>393</v>
      </c>
      <c r="B1850">
        <v>9111074853</v>
      </c>
      <c r="C1850" t="s">
        <v>2313</v>
      </c>
    </row>
    <row r="1851" spans="1:3" x14ac:dyDescent="0.25">
      <c r="A1851" t="s">
        <v>393</v>
      </c>
      <c r="B1851">
        <v>8602146675</v>
      </c>
      <c r="C1851" t="s">
        <v>2314</v>
      </c>
    </row>
    <row r="1852" spans="1:3" x14ac:dyDescent="0.25">
      <c r="A1852" t="s">
        <v>393</v>
      </c>
      <c r="B1852">
        <v>8603148225</v>
      </c>
      <c r="C1852" t="s">
        <v>2315</v>
      </c>
    </row>
    <row r="1853" spans="1:3" x14ac:dyDescent="0.25">
      <c r="A1853" t="s">
        <v>393</v>
      </c>
      <c r="B1853">
        <v>9205080782</v>
      </c>
      <c r="C1853" t="s">
        <v>2316</v>
      </c>
    </row>
    <row r="1854" spans="1:3" x14ac:dyDescent="0.25">
      <c r="A1854" t="s">
        <v>393</v>
      </c>
      <c r="B1854">
        <v>8206270152</v>
      </c>
      <c r="C1854" t="s">
        <v>2317</v>
      </c>
    </row>
    <row r="1855" spans="1:3" x14ac:dyDescent="0.25">
      <c r="A1855" t="s">
        <v>393</v>
      </c>
      <c r="B1855">
        <v>4308314816</v>
      </c>
      <c r="C1855" t="s">
        <v>2318</v>
      </c>
    </row>
    <row r="1856" spans="1:3" x14ac:dyDescent="0.25">
      <c r="A1856" t="s">
        <v>393</v>
      </c>
      <c r="B1856">
        <v>9102837532</v>
      </c>
      <c r="C1856" t="s">
        <v>2319</v>
      </c>
    </row>
    <row r="1857" spans="1:3" x14ac:dyDescent="0.25">
      <c r="A1857" t="s">
        <v>393</v>
      </c>
      <c r="B1857">
        <v>9211018487</v>
      </c>
      <c r="C1857" t="s">
        <v>2320</v>
      </c>
    </row>
    <row r="1858" spans="1:3" x14ac:dyDescent="0.25">
      <c r="A1858" t="s">
        <v>393</v>
      </c>
      <c r="B1858">
        <v>8348708036</v>
      </c>
      <c r="C1858" t="s">
        <v>2321</v>
      </c>
    </row>
    <row r="1859" spans="1:3" x14ac:dyDescent="0.25">
      <c r="A1859" t="s">
        <v>393</v>
      </c>
      <c r="B1859">
        <v>8302230472</v>
      </c>
      <c r="C1859" t="s">
        <v>2322</v>
      </c>
    </row>
    <row r="1860" spans="1:3" x14ac:dyDescent="0.25">
      <c r="A1860" t="s">
        <v>393</v>
      </c>
      <c r="B1860">
        <v>9004182102</v>
      </c>
      <c r="C1860" t="s">
        <v>2323</v>
      </c>
    </row>
    <row r="1861" spans="1:3" x14ac:dyDescent="0.25">
      <c r="A1861" t="s">
        <v>393</v>
      </c>
      <c r="B1861">
        <v>3809019783</v>
      </c>
      <c r="C1861" t="s">
        <v>2324</v>
      </c>
    </row>
    <row r="1862" spans="1:3" x14ac:dyDescent="0.25">
      <c r="A1862" t="s">
        <v>393</v>
      </c>
      <c r="B1862">
        <v>9107305717</v>
      </c>
      <c r="C1862" t="s">
        <v>2325</v>
      </c>
    </row>
    <row r="1863" spans="1:3" x14ac:dyDescent="0.25">
      <c r="A1863" t="s">
        <v>393</v>
      </c>
      <c r="B1863">
        <v>4811173162</v>
      </c>
      <c r="C1863" t="s">
        <v>2326</v>
      </c>
    </row>
    <row r="1864" spans="1:3" x14ac:dyDescent="0.25">
      <c r="A1864" t="s">
        <v>393</v>
      </c>
      <c r="B1864">
        <v>8303106135</v>
      </c>
      <c r="C1864" t="s">
        <v>2327</v>
      </c>
    </row>
    <row r="1865" spans="1:3" x14ac:dyDescent="0.25">
      <c r="A1865" t="s">
        <v>393</v>
      </c>
      <c r="B1865">
        <v>5203873426</v>
      </c>
      <c r="C1865" t="s">
        <v>2328</v>
      </c>
    </row>
    <row r="1866" spans="1:3" x14ac:dyDescent="0.25">
      <c r="A1866" t="s">
        <v>393</v>
      </c>
      <c r="B1866">
        <v>7307314695</v>
      </c>
      <c r="C1866" t="s">
        <v>2329</v>
      </c>
    </row>
    <row r="1867" spans="1:3" x14ac:dyDescent="0.25">
      <c r="A1867" t="s">
        <v>393</v>
      </c>
      <c r="B1867">
        <v>6603854313</v>
      </c>
      <c r="C1867" t="s">
        <v>2330</v>
      </c>
    </row>
    <row r="1868" spans="1:3" x14ac:dyDescent="0.25">
      <c r="A1868" t="s">
        <v>393</v>
      </c>
      <c r="B1868">
        <v>5509662879</v>
      </c>
      <c r="C1868" t="s">
        <v>2331</v>
      </c>
    </row>
    <row r="1869" spans="1:3" x14ac:dyDescent="0.25">
      <c r="A1869" t="s">
        <v>393</v>
      </c>
      <c r="B1869">
        <v>7507243231</v>
      </c>
      <c r="C1869" t="s">
        <v>2332</v>
      </c>
    </row>
    <row r="1870" spans="1:3" x14ac:dyDescent="0.25">
      <c r="A1870" t="s">
        <v>393</v>
      </c>
      <c r="B1870">
        <v>8110142331</v>
      </c>
      <c r="C1870" t="s">
        <v>2333</v>
      </c>
    </row>
    <row r="1871" spans="1:3" x14ac:dyDescent="0.25">
      <c r="A1871" t="s">
        <v>393</v>
      </c>
      <c r="B1871">
        <v>9009674111</v>
      </c>
      <c r="C1871" t="s">
        <v>2334</v>
      </c>
    </row>
    <row r="1872" spans="1:3" x14ac:dyDescent="0.25">
      <c r="A1872" t="s">
        <v>393</v>
      </c>
      <c r="B1872">
        <v>8407013294</v>
      </c>
      <c r="C1872" t="s">
        <v>2335</v>
      </c>
    </row>
    <row r="1873" spans="1:3" x14ac:dyDescent="0.25">
      <c r="A1873" t="s">
        <v>393</v>
      </c>
      <c r="B1873">
        <v>8508150250</v>
      </c>
      <c r="C1873" t="s">
        <v>2336</v>
      </c>
    </row>
    <row r="1874" spans="1:3" x14ac:dyDescent="0.25">
      <c r="A1874" t="s">
        <v>393</v>
      </c>
      <c r="B1874">
        <v>7305826633</v>
      </c>
      <c r="C1874" t="s">
        <v>2337</v>
      </c>
    </row>
    <row r="1875" spans="1:3" x14ac:dyDescent="0.25">
      <c r="A1875" t="s">
        <v>393</v>
      </c>
      <c r="B1875">
        <v>6328810277</v>
      </c>
      <c r="C1875" t="s">
        <v>2338</v>
      </c>
    </row>
    <row r="1876" spans="1:3" x14ac:dyDescent="0.25">
      <c r="A1876" t="s">
        <v>393</v>
      </c>
      <c r="B1876">
        <v>9106234090</v>
      </c>
      <c r="C1876" t="s">
        <v>2339</v>
      </c>
    </row>
    <row r="1877" spans="1:3" x14ac:dyDescent="0.25">
      <c r="A1877" t="s">
        <v>393</v>
      </c>
      <c r="B1877">
        <v>9205293278</v>
      </c>
      <c r="C1877" t="s">
        <v>2340</v>
      </c>
    </row>
    <row r="1878" spans="1:3" x14ac:dyDescent="0.25">
      <c r="A1878" t="s">
        <v>393</v>
      </c>
      <c r="B1878">
        <v>9007029706</v>
      </c>
      <c r="C1878" t="s">
        <v>2341</v>
      </c>
    </row>
    <row r="1879" spans="1:3" x14ac:dyDescent="0.25">
      <c r="A1879" t="s">
        <v>393</v>
      </c>
      <c r="B1879">
        <v>8209758351</v>
      </c>
      <c r="C1879" t="s">
        <v>2342</v>
      </c>
    </row>
    <row r="1880" spans="1:3" x14ac:dyDescent="0.25">
      <c r="A1880" t="s">
        <v>393</v>
      </c>
      <c r="B1880">
        <v>4148904230</v>
      </c>
      <c r="C1880" t="s">
        <v>2343</v>
      </c>
    </row>
    <row r="1881" spans="1:3" x14ac:dyDescent="0.25">
      <c r="A1881" t="s">
        <v>393</v>
      </c>
      <c r="B1881">
        <v>9107115496</v>
      </c>
      <c r="C1881" t="s">
        <v>2344</v>
      </c>
    </row>
    <row r="1882" spans="1:3" x14ac:dyDescent="0.25">
      <c r="A1882" t="s">
        <v>393</v>
      </c>
      <c r="B1882">
        <v>8712053274</v>
      </c>
      <c r="C1882" t="s">
        <v>2345</v>
      </c>
    </row>
    <row r="1883" spans="1:3" x14ac:dyDescent="0.25">
      <c r="A1883" t="s">
        <v>393</v>
      </c>
      <c r="B1883">
        <v>8712657959</v>
      </c>
      <c r="C1883" t="s">
        <v>2345</v>
      </c>
    </row>
    <row r="1884" spans="1:3" x14ac:dyDescent="0.25">
      <c r="A1884" t="s">
        <v>393</v>
      </c>
      <c r="B1884">
        <v>8203670636</v>
      </c>
      <c r="C1884" t="s">
        <v>2346</v>
      </c>
    </row>
    <row r="1885" spans="1:3" x14ac:dyDescent="0.25">
      <c r="A1885" t="s">
        <v>393</v>
      </c>
      <c r="B1885">
        <v>4109070518</v>
      </c>
      <c r="C1885" t="s">
        <v>2347</v>
      </c>
    </row>
    <row r="1886" spans="1:3" x14ac:dyDescent="0.25">
      <c r="A1886" t="s">
        <v>393</v>
      </c>
      <c r="B1886">
        <v>9009104838</v>
      </c>
      <c r="C1886" t="s">
        <v>2348</v>
      </c>
    </row>
    <row r="1887" spans="1:3" x14ac:dyDescent="0.25">
      <c r="A1887" t="s">
        <v>393</v>
      </c>
      <c r="B1887">
        <v>8501127628</v>
      </c>
      <c r="C1887" t="s">
        <v>2349</v>
      </c>
    </row>
    <row r="1888" spans="1:3" x14ac:dyDescent="0.25">
      <c r="A1888" t="s">
        <v>393</v>
      </c>
      <c r="B1888">
        <v>1696608262</v>
      </c>
      <c r="C1888" t="s">
        <v>2350</v>
      </c>
    </row>
    <row r="1889" spans="1:3" x14ac:dyDescent="0.25">
      <c r="A1889" t="s">
        <v>393</v>
      </c>
      <c r="B1889">
        <v>8403080248</v>
      </c>
      <c r="C1889" t="s">
        <v>2351</v>
      </c>
    </row>
    <row r="1890" spans="1:3" x14ac:dyDescent="0.25">
      <c r="A1890" t="s">
        <v>393</v>
      </c>
      <c r="B1890">
        <v>8812160193</v>
      </c>
      <c r="C1890" t="s">
        <v>2352</v>
      </c>
    </row>
    <row r="1891" spans="1:3" x14ac:dyDescent="0.25">
      <c r="A1891" t="s">
        <v>393</v>
      </c>
      <c r="B1891">
        <v>5001304079</v>
      </c>
      <c r="C1891" t="s">
        <v>2353</v>
      </c>
    </row>
    <row r="1892" spans="1:3" x14ac:dyDescent="0.25">
      <c r="A1892" t="s">
        <v>393</v>
      </c>
      <c r="B1892">
        <v>8112170074</v>
      </c>
      <c r="C1892" t="s">
        <v>2354</v>
      </c>
    </row>
    <row r="1893" spans="1:3" x14ac:dyDescent="0.25">
      <c r="A1893" t="s">
        <v>393</v>
      </c>
      <c r="B1893">
        <v>8609050581</v>
      </c>
      <c r="C1893" t="s">
        <v>2355</v>
      </c>
    </row>
    <row r="1894" spans="1:3" x14ac:dyDescent="0.25">
      <c r="A1894" t="s">
        <v>393</v>
      </c>
      <c r="B1894">
        <v>9111214012</v>
      </c>
      <c r="C1894" t="s">
        <v>2356</v>
      </c>
    </row>
    <row r="1895" spans="1:3" x14ac:dyDescent="0.25">
      <c r="A1895" t="s">
        <v>393</v>
      </c>
      <c r="B1895">
        <v>9201104941</v>
      </c>
      <c r="C1895" t="s">
        <v>2357</v>
      </c>
    </row>
    <row r="1896" spans="1:3" x14ac:dyDescent="0.25">
      <c r="A1896" t="s">
        <v>393</v>
      </c>
      <c r="B1896">
        <v>5909835836</v>
      </c>
      <c r="C1896" t="s">
        <v>2358</v>
      </c>
    </row>
    <row r="1897" spans="1:3" x14ac:dyDescent="0.25">
      <c r="A1897" t="s">
        <v>393</v>
      </c>
      <c r="B1897">
        <v>8603180038</v>
      </c>
      <c r="C1897" t="s">
        <v>2359</v>
      </c>
    </row>
    <row r="1898" spans="1:3" x14ac:dyDescent="0.25">
      <c r="A1898" t="s">
        <v>393</v>
      </c>
      <c r="B1898">
        <v>7203621250</v>
      </c>
      <c r="C1898" t="s">
        <v>2360</v>
      </c>
    </row>
    <row r="1899" spans="1:3" x14ac:dyDescent="0.25">
      <c r="A1899" t="s">
        <v>393</v>
      </c>
      <c r="B1899">
        <v>1188305187</v>
      </c>
      <c r="C1899" t="s">
        <v>2361</v>
      </c>
    </row>
    <row r="1900" spans="1:3" x14ac:dyDescent="0.25">
      <c r="A1900" t="s">
        <v>393</v>
      </c>
      <c r="B1900">
        <v>5889102017</v>
      </c>
      <c r="C1900" t="s">
        <v>2362</v>
      </c>
    </row>
    <row r="1901" spans="1:3" x14ac:dyDescent="0.25">
      <c r="A1901" t="s">
        <v>393</v>
      </c>
      <c r="B1901">
        <v>5411227167</v>
      </c>
      <c r="C1901" t="s">
        <v>2363</v>
      </c>
    </row>
    <row r="1902" spans="1:3" x14ac:dyDescent="0.25">
      <c r="A1902" t="s">
        <v>393</v>
      </c>
      <c r="B1902">
        <v>5418211024</v>
      </c>
      <c r="C1902" t="s">
        <v>2364</v>
      </c>
    </row>
    <row r="1903" spans="1:3" x14ac:dyDescent="0.25">
      <c r="A1903" t="s">
        <v>393</v>
      </c>
      <c r="B1903">
        <v>8211022770</v>
      </c>
      <c r="C1903" t="s">
        <v>2364</v>
      </c>
    </row>
    <row r="1904" spans="1:3" x14ac:dyDescent="0.25">
      <c r="A1904" t="s">
        <v>393</v>
      </c>
      <c r="B1904">
        <v>8909100029</v>
      </c>
      <c r="C1904" t="s">
        <v>2365</v>
      </c>
    </row>
    <row r="1905" spans="1:3" x14ac:dyDescent="0.25">
      <c r="A1905" t="s">
        <v>393</v>
      </c>
      <c r="B1905">
        <v>1137803266</v>
      </c>
      <c r="C1905" t="s">
        <v>2366</v>
      </c>
    </row>
    <row r="1906" spans="1:3" x14ac:dyDescent="0.25">
      <c r="A1906" t="s">
        <v>393</v>
      </c>
      <c r="B1906">
        <v>1148408246</v>
      </c>
      <c r="C1906" t="s">
        <v>2367</v>
      </c>
    </row>
    <row r="1907" spans="1:3" x14ac:dyDescent="0.25">
      <c r="A1907" t="s">
        <v>393</v>
      </c>
      <c r="B1907">
        <v>1798112072</v>
      </c>
      <c r="C1907" t="s">
        <v>2368</v>
      </c>
    </row>
    <row r="1908" spans="1:3" x14ac:dyDescent="0.25">
      <c r="A1908" t="s">
        <v>393</v>
      </c>
      <c r="B1908">
        <v>1928201233</v>
      </c>
      <c r="C1908" t="s">
        <v>2369</v>
      </c>
    </row>
    <row r="1909" spans="1:3" x14ac:dyDescent="0.25">
      <c r="A1909" t="s">
        <v>393</v>
      </c>
      <c r="B1909">
        <v>9998007232</v>
      </c>
      <c r="C1909" t="s">
        <v>2370</v>
      </c>
    </row>
    <row r="1910" spans="1:3" x14ac:dyDescent="0.25">
      <c r="A1910" t="s">
        <v>393</v>
      </c>
      <c r="B1910">
        <v>1448211092</v>
      </c>
      <c r="C1910" t="s">
        <v>2371</v>
      </c>
    </row>
    <row r="1911" spans="1:3" x14ac:dyDescent="0.25">
      <c r="A1911" t="s">
        <v>393</v>
      </c>
      <c r="B1911">
        <v>1168507067</v>
      </c>
      <c r="C1911" t="s">
        <v>2372</v>
      </c>
    </row>
    <row r="1912" spans="1:3" x14ac:dyDescent="0.25">
      <c r="A1912" t="s">
        <v>393</v>
      </c>
      <c r="B1912">
        <v>1176601159</v>
      </c>
      <c r="C1912" t="s">
        <v>2373</v>
      </c>
    </row>
    <row r="1913" spans="1:3" x14ac:dyDescent="0.25">
      <c r="A1913" t="s">
        <v>393</v>
      </c>
      <c r="B1913">
        <v>8502093274</v>
      </c>
      <c r="C1913" t="s">
        <v>2374</v>
      </c>
    </row>
    <row r="1914" spans="1:3" x14ac:dyDescent="0.25">
      <c r="A1914" t="s">
        <v>393</v>
      </c>
      <c r="B1914">
        <v>4105797221</v>
      </c>
      <c r="C1914" t="s">
        <v>2375</v>
      </c>
    </row>
    <row r="1915" spans="1:3" x14ac:dyDescent="0.25">
      <c r="A1915" t="s">
        <v>393</v>
      </c>
      <c r="B1915">
        <v>7611093381</v>
      </c>
      <c r="C1915" t="s">
        <v>2376</v>
      </c>
    </row>
    <row r="1916" spans="1:3" x14ac:dyDescent="0.25">
      <c r="A1916" t="s">
        <v>393</v>
      </c>
      <c r="B1916">
        <v>9109274069</v>
      </c>
      <c r="C1916" t="s">
        <v>2377</v>
      </c>
    </row>
    <row r="1917" spans="1:3" x14ac:dyDescent="0.25">
      <c r="A1917" t="s">
        <v>393</v>
      </c>
      <c r="B1917">
        <v>9209023069</v>
      </c>
      <c r="C1917" t="s">
        <v>2378</v>
      </c>
    </row>
    <row r="1918" spans="1:3" x14ac:dyDescent="0.25">
      <c r="A1918" t="s">
        <v>393</v>
      </c>
      <c r="B1918">
        <v>7758609239</v>
      </c>
      <c r="C1918" t="s">
        <v>2379</v>
      </c>
    </row>
    <row r="1919" spans="1:3" x14ac:dyDescent="0.25">
      <c r="A1919" t="s">
        <v>393</v>
      </c>
      <c r="B1919">
        <v>6908114058</v>
      </c>
      <c r="C1919" t="s">
        <v>2380</v>
      </c>
    </row>
    <row r="1920" spans="1:3" x14ac:dyDescent="0.25">
      <c r="A1920" t="s">
        <v>393</v>
      </c>
      <c r="B1920">
        <v>7510080018</v>
      </c>
      <c r="C1920" t="s">
        <v>2381</v>
      </c>
    </row>
    <row r="1921" spans="1:3" x14ac:dyDescent="0.25">
      <c r="A1921" t="s">
        <v>393</v>
      </c>
      <c r="B1921">
        <v>7203168559</v>
      </c>
      <c r="C1921" t="s">
        <v>2382</v>
      </c>
    </row>
    <row r="1922" spans="1:3" x14ac:dyDescent="0.25">
      <c r="A1922" t="s">
        <v>393</v>
      </c>
      <c r="B1922">
        <v>7804901416</v>
      </c>
      <c r="C1922" t="s">
        <v>2383</v>
      </c>
    </row>
    <row r="1923" spans="1:3" x14ac:dyDescent="0.25">
      <c r="A1923" t="s">
        <v>393</v>
      </c>
      <c r="B1923">
        <v>7910050751</v>
      </c>
      <c r="C1923" t="s">
        <v>2384</v>
      </c>
    </row>
    <row r="1924" spans="1:3" x14ac:dyDescent="0.25">
      <c r="A1924" t="s">
        <v>393</v>
      </c>
      <c r="B1924">
        <v>8605260325</v>
      </c>
      <c r="C1924" t="s">
        <v>2385</v>
      </c>
    </row>
    <row r="1925" spans="1:3" x14ac:dyDescent="0.25">
      <c r="A1925" t="s">
        <v>393</v>
      </c>
      <c r="B1925">
        <v>8810140403</v>
      </c>
      <c r="C1925" t="s">
        <v>2386</v>
      </c>
    </row>
    <row r="1926" spans="1:3" x14ac:dyDescent="0.25">
      <c r="A1926" t="s">
        <v>393</v>
      </c>
      <c r="B1926">
        <v>7803170294</v>
      </c>
      <c r="C1926" t="s">
        <v>2387</v>
      </c>
    </row>
    <row r="1927" spans="1:3" x14ac:dyDescent="0.25">
      <c r="A1927" t="s">
        <v>393</v>
      </c>
      <c r="B1927">
        <v>9202065927</v>
      </c>
      <c r="C1927" t="s">
        <v>2388</v>
      </c>
    </row>
    <row r="1928" spans="1:3" x14ac:dyDescent="0.25">
      <c r="A1928" t="s">
        <v>393</v>
      </c>
      <c r="B1928">
        <v>1947312276</v>
      </c>
      <c r="C1928" t="s">
        <v>2389</v>
      </c>
    </row>
    <row r="1929" spans="1:3" x14ac:dyDescent="0.25">
      <c r="A1929" t="s">
        <v>393</v>
      </c>
      <c r="B1929">
        <v>1368402176</v>
      </c>
      <c r="C1929" t="s">
        <v>2390</v>
      </c>
    </row>
    <row r="1930" spans="1:3" x14ac:dyDescent="0.25">
      <c r="A1930" t="s">
        <v>393</v>
      </c>
      <c r="B1930">
        <v>8611203616</v>
      </c>
      <c r="C1930" t="s">
        <v>2391</v>
      </c>
    </row>
    <row r="1931" spans="1:3" x14ac:dyDescent="0.25">
      <c r="A1931" t="s">
        <v>393</v>
      </c>
      <c r="B1931">
        <v>8405229546</v>
      </c>
      <c r="C1931" t="s">
        <v>2392</v>
      </c>
    </row>
    <row r="1932" spans="1:3" x14ac:dyDescent="0.25">
      <c r="A1932" t="s">
        <v>393</v>
      </c>
      <c r="B1932">
        <v>7909185261</v>
      </c>
      <c r="C1932" t="s">
        <v>2393</v>
      </c>
    </row>
    <row r="1933" spans="1:3" x14ac:dyDescent="0.25">
      <c r="A1933" t="s">
        <v>393</v>
      </c>
      <c r="B1933">
        <v>8505016132</v>
      </c>
      <c r="C1933" t="s">
        <v>2394</v>
      </c>
    </row>
    <row r="1934" spans="1:3" x14ac:dyDescent="0.25">
      <c r="A1934" t="s">
        <v>393</v>
      </c>
      <c r="B1934">
        <v>7303310572</v>
      </c>
      <c r="C1934" t="s">
        <v>2395</v>
      </c>
    </row>
    <row r="1935" spans="1:3" x14ac:dyDescent="0.25">
      <c r="A1935" t="s">
        <v>393</v>
      </c>
      <c r="B1935">
        <v>8003811430</v>
      </c>
      <c r="C1935" t="s">
        <v>2396</v>
      </c>
    </row>
    <row r="1936" spans="1:3" x14ac:dyDescent="0.25">
      <c r="A1936" t="s">
        <v>393</v>
      </c>
      <c r="B1936">
        <v>2548009196</v>
      </c>
      <c r="C1936" t="s">
        <v>2397</v>
      </c>
    </row>
    <row r="1937" spans="1:3" x14ac:dyDescent="0.25">
      <c r="A1937" t="s">
        <v>393</v>
      </c>
      <c r="B1937">
        <v>8806127455</v>
      </c>
      <c r="C1937" t="s">
        <v>2398</v>
      </c>
    </row>
    <row r="1938" spans="1:3" x14ac:dyDescent="0.25">
      <c r="A1938" t="s">
        <v>393</v>
      </c>
      <c r="B1938">
        <v>9404091945</v>
      </c>
      <c r="C1938" t="s">
        <v>2399</v>
      </c>
    </row>
    <row r="1939" spans="1:3" x14ac:dyDescent="0.25">
      <c r="A1939" t="s">
        <v>393</v>
      </c>
      <c r="B1939">
        <v>9101164664</v>
      </c>
      <c r="C1939" t="s">
        <v>2400</v>
      </c>
    </row>
    <row r="1940" spans="1:3" x14ac:dyDescent="0.25">
      <c r="A1940" t="s">
        <v>393</v>
      </c>
      <c r="B1940">
        <v>8503100318</v>
      </c>
      <c r="C1940" t="s">
        <v>2401</v>
      </c>
    </row>
    <row r="1941" spans="1:3" x14ac:dyDescent="0.25">
      <c r="A1941" t="s">
        <v>393</v>
      </c>
      <c r="B1941">
        <v>9005200630</v>
      </c>
      <c r="C1941" t="s">
        <v>2402</v>
      </c>
    </row>
    <row r="1942" spans="1:3" x14ac:dyDescent="0.25">
      <c r="A1942" t="s">
        <v>393</v>
      </c>
      <c r="B1942">
        <v>8912792416</v>
      </c>
      <c r="C1942" t="s">
        <v>2403</v>
      </c>
    </row>
    <row r="1943" spans="1:3" x14ac:dyDescent="0.25">
      <c r="A1943" t="s">
        <v>393</v>
      </c>
      <c r="B1943">
        <v>9304198774</v>
      </c>
      <c r="C1943" t="s">
        <v>2404</v>
      </c>
    </row>
    <row r="1944" spans="1:3" x14ac:dyDescent="0.25">
      <c r="A1944" t="s">
        <v>393</v>
      </c>
      <c r="B1944">
        <v>4111111045</v>
      </c>
      <c r="C1944" t="s">
        <v>2405</v>
      </c>
    </row>
    <row r="1945" spans="1:3" x14ac:dyDescent="0.25">
      <c r="A1945" t="s">
        <v>393</v>
      </c>
      <c r="B1945">
        <v>4909031132</v>
      </c>
      <c r="C1945" t="s">
        <v>2406</v>
      </c>
    </row>
    <row r="1946" spans="1:3" x14ac:dyDescent="0.25">
      <c r="A1946" t="s">
        <v>393</v>
      </c>
      <c r="B1946">
        <v>7004647058</v>
      </c>
      <c r="C1946" t="s">
        <v>2407</v>
      </c>
    </row>
    <row r="1947" spans="1:3" x14ac:dyDescent="0.25">
      <c r="A1947" t="s">
        <v>393</v>
      </c>
      <c r="B1947">
        <v>8409157453</v>
      </c>
      <c r="C1947" t="s">
        <v>2408</v>
      </c>
    </row>
    <row r="1948" spans="1:3" x14ac:dyDescent="0.25">
      <c r="A1948" t="s">
        <v>393</v>
      </c>
      <c r="B1948">
        <v>3403236130</v>
      </c>
      <c r="C1948" t="s">
        <v>2409</v>
      </c>
    </row>
    <row r="1949" spans="1:3" x14ac:dyDescent="0.25">
      <c r="A1949" t="s">
        <v>393</v>
      </c>
      <c r="B1949">
        <v>8303040201</v>
      </c>
      <c r="C1949" t="s">
        <v>2410</v>
      </c>
    </row>
    <row r="1950" spans="1:3" x14ac:dyDescent="0.25">
      <c r="A1950" t="s">
        <v>393</v>
      </c>
      <c r="B1950">
        <v>9103143963</v>
      </c>
      <c r="C1950" t="s">
        <v>2411</v>
      </c>
    </row>
    <row r="1951" spans="1:3" x14ac:dyDescent="0.25">
      <c r="A1951" t="s">
        <v>393</v>
      </c>
      <c r="B1951">
        <v>9007200554</v>
      </c>
      <c r="C1951" t="s">
        <v>2412</v>
      </c>
    </row>
    <row r="1952" spans="1:3" x14ac:dyDescent="0.25">
      <c r="A1952" t="s">
        <v>393</v>
      </c>
      <c r="B1952">
        <v>8611173785</v>
      </c>
      <c r="C1952" t="s">
        <v>2413</v>
      </c>
    </row>
    <row r="1953" spans="1:3" x14ac:dyDescent="0.25">
      <c r="A1953" t="s">
        <v>393</v>
      </c>
      <c r="B1953">
        <v>7705773385</v>
      </c>
      <c r="C1953" t="s">
        <v>2414</v>
      </c>
    </row>
    <row r="1954" spans="1:3" x14ac:dyDescent="0.25">
      <c r="A1954" t="s">
        <v>393</v>
      </c>
      <c r="B1954">
        <v>9001275073</v>
      </c>
      <c r="C1954" t="s">
        <v>2415</v>
      </c>
    </row>
    <row r="1955" spans="1:3" x14ac:dyDescent="0.25">
      <c r="A1955" t="s">
        <v>393</v>
      </c>
      <c r="B1955">
        <v>9105186796</v>
      </c>
      <c r="C1955" t="s">
        <v>2416</v>
      </c>
    </row>
    <row r="1956" spans="1:3" x14ac:dyDescent="0.25">
      <c r="A1956" t="s">
        <v>393</v>
      </c>
      <c r="B1956">
        <v>6928302246</v>
      </c>
      <c r="C1956" t="s">
        <v>2417</v>
      </c>
    </row>
    <row r="1957" spans="1:3" x14ac:dyDescent="0.25">
      <c r="A1957" t="s">
        <v>393</v>
      </c>
      <c r="B1957">
        <v>6503193945</v>
      </c>
      <c r="C1957" t="s">
        <v>2418</v>
      </c>
    </row>
    <row r="1958" spans="1:3" x14ac:dyDescent="0.25">
      <c r="A1958" t="s">
        <v>393</v>
      </c>
      <c r="B1958">
        <v>9206094238</v>
      </c>
      <c r="C1958" t="s">
        <v>2419</v>
      </c>
    </row>
    <row r="1959" spans="1:3" x14ac:dyDescent="0.25">
      <c r="A1959" t="s">
        <v>393</v>
      </c>
      <c r="B1959">
        <v>7212815356</v>
      </c>
      <c r="C1959" t="s">
        <v>2420</v>
      </c>
    </row>
    <row r="1960" spans="1:3" x14ac:dyDescent="0.25">
      <c r="A1960" t="s">
        <v>393</v>
      </c>
      <c r="B1960">
        <v>8009019590</v>
      </c>
      <c r="C1960" t="s">
        <v>2421</v>
      </c>
    </row>
    <row r="1961" spans="1:3" x14ac:dyDescent="0.25">
      <c r="A1961" t="s">
        <v>393</v>
      </c>
      <c r="B1961">
        <v>8702276265</v>
      </c>
      <c r="C1961" t="s">
        <v>2422</v>
      </c>
    </row>
    <row r="1962" spans="1:3" x14ac:dyDescent="0.25">
      <c r="A1962" t="s">
        <v>393</v>
      </c>
      <c r="B1962">
        <v>8901270531</v>
      </c>
      <c r="C1962" t="s">
        <v>2423</v>
      </c>
    </row>
    <row r="1963" spans="1:3" x14ac:dyDescent="0.25">
      <c r="A1963" t="s">
        <v>393</v>
      </c>
      <c r="B1963">
        <v>7509304395</v>
      </c>
      <c r="C1963" t="s">
        <v>2424</v>
      </c>
    </row>
    <row r="1964" spans="1:3" x14ac:dyDescent="0.25">
      <c r="A1964" t="s">
        <v>393</v>
      </c>
      <c r="B1964">
        <v>6603202273</v>
      </c>
      <c r="C1964" t="s">
        <v>2425</v>
      </c>
    </row>
    <row r="1965" spans="1:3" x14ac:dyDescent="0.25">
      <c r="A1965" t="s">
        <v>393</v>
      </c>
      <c r="B1965">
        <v>9010868884</v>
      </c>
      <c r="C1965" t="s">
        <v>2426</v>
      </c>
    </row>
    <row r="1966" spans="1:3" x14ac:dyDescent="0.25">
      <c r="A1966" t="s">
        <v>393</v>
      </c>
      <c r="B1966">
        <v>8006272853</v>
      </c>
      <c r="C1966" t="s">
        <v>2427</v>
      </c>
    </row>
    <row r="1967" spans="1:3" x14ac:dyDescent="0.25">
      <c r="A1967" t="s">
        <v>393</v>
      </c>
      <c r="B1967">
        <v>7611064739</v>
      </c>
      <c r="C1967" t="s">
        <v>2428</v>
      </c>
    </row>
    <row r="1968" spans="1:3" x14ac:dyDescent="0.25">
      <c r="A1968" t="s">
        <v>393</v>
      </c>
      <c r="B1968">
        <v>9001141812</v>
      </c>
      <c r="C1968" t="s">
        <v>2429</v>
      </c>
    </row>
    <row r="1969" spans="1:3" x14ac:dyDescent="0.25">
      <c r="A1969" t="s">
        <v>393</v>
      </c>
      <c r="B1969">
        <v>8707250307</v>
      </c>
      <c r="C1969" t="s">
        <v>2430</v>
      </c>
    </row>
    <row r="1970" spans="1:3" x14ac:dyDescent="0.25">
      <c r="A1970" t="s">
        <v>393</v>
      </c>
      <c r="B1970">
        <v>8805210286</v>
      </c>
      <c r="C1970" t="s">
        <v>2431</v>
      </c>
    </row>
    <row r="1971" spans="1:3" x14ac:dyDescent="0.25">
      <c r="A1971" t="s">
        <v>393</v>
      </c>
      <c r="B1971">
        <v>5568701279</v>
      </c>
      <c r="C1971" t="s">
        <v>2432</v>
      </c>
    </row>
    <row r="1972" spans="1:3" x14ac:dyDescent="0.25">
      <c r="A1972" t="s">
        <v>393</v>
      </c>
      <c r="B1972">
        <v>8208163801</v>
      </c>
      <c r="C1972" t="s">
        <v>2433</v>
      </c>
    </row>
    <row r="1973" spans="1:3" x14ac:dyDescent="0.25">
      <c r="A1973" t="s">
        <v>393</v>
      </c>
      <c r="B1973">
        <v>8911845330</v>
      </c>
      <c r="C1973" t="s">
        <v>2434</v>
      </c>
    </row>
    <row r="1974" spans="1:3" x14ac:dyDescent="0.25">
      <c r="A1974" t="s">
        <v>393</v>
      </c>
      <c r="B1974">
        <v>7008138880</v>
      </c>
      <c r="C1974" t="s">
        <v>2435</v>
      </c>
    </row>
    <row r="1975" spans="1:3" x14ac:dyDescent="0.25">
      <c r="A1975" t="s">
        <v>393</v>
      </c>
      <c r="B1975">
        <v>7008732401</v>
      </c>
      <c r="C1975" t="s">
        <v>2435</v>
      </c>
    </row>
    <row r="1976" spans="1:3" x14ac:dyDescent="0.25">
      <c r="A1976" t="s">
        <v>393</v>
      </c>
      <c r="B1976">
        <v>8703061351</v>
      </c>
      <c r="C1976" t="s">
        <v>2436</v>
      </c>
    </row>
    <row r="1977" spans="1:3" x14ac:dyDescent="0.25">
      <c r="A1977" t="s">
        <v>393</v>
      </c>
      <c r="B1977">
        <v>8705800020</v>
      </c>
      <c r="C1977" t="s">
        <v>2437</v>
      </c>
    </row>
    <row r="1978" spans="1:3" x14ac:dyDescent="0.25">
      <c r="A1978" t="s">
        <v>393</v>
      </c>
      <c r="B1978">
        <v>8005637353</v>
      </c>
      <c r="C1978" t="s">
        <v>2438</v>
      </c>
    </row>
    <row r="1979" spans="1:3" x14ac:dyDescent="0.25">
      <c r="A1979" t="s">
        <v>393</v>
      </c>
      <c r="B1979">
        <v>8204160389</v>
      </c>
      <c r="C1979" t="s">
        <v>2439</v>
      </c>
    </row>
    <row r="1980" spans="1:3" x14ac:dyDescent="0.25">
      <c r="A1980" t="s">
        <v>393</v>
      </c>
      <c r="B1980">
        <v>9001270637</v>
      </c>
      <c r="C1980" t="s">
        <v>2440</v>
      </c>
    </row>
    <row r="1981" spans="1:3" x14ac:dyDescent="0.25">
      <c r="A1981" t="s">
        <v>393</v>
      </c>
      <c r="B1981">
        <v>6609654436</v>
      </c>
      <c r="C1981" t="s">
        <v>2441</v>
      </c>
    </row>
    <row r="1982" spans="1:3" x14ac:dyDescent="0.25">
      <c r="A1982" t="s">
        <v>393</v>
      </c>
      <c r="B1982">
        <v>7809201051</v>
      </c>
      <c r="C1982" t="s">
        <v>2442</v>
      </c>
    </row>
    <row r="1983" spans="1:3" x14ac:dyDescent="0.25">
      <c r="A1983" t="s">
        <v>393</v>
      </c>
      <c r="B1983">
        <v>8009301162</v>
      </c>
      <c r="C1983" t="s">
        <v>2443</v>
      </c>
    </row>
    <row r="1984" spans="1:3" x14ac:dyDescent="0.25">
      <c r="A1984" t="s">
        <v>393</v>
      </c>
      <c r="B1984">
        <v>6602651116</v>
      </c>
      <c r="C1984" t="s">
        <v>2444</v>
      </c>
    </row>
    <row r="1985" spans="1:3" x14ac:dyDescent="0.25">
      <c r="A1985" t="s">
        <v>393</v>
      </c>
      <c r="B1985">
        <v>6806823537</v>
      </c>
      <c r="C1985" t="s">
        <v>2445</v>
      </c>
    </row>
    <row r="1986" spans="1:3" x14ac:dyDescent="0.25">
      <c r="A1986" t="s">
        <v>393</v>
      </c>
      <c r="B1986">
        <v>6806228612</v>
      </c>
      <c r="C1986" t="s">
        <v>2445</v>
      </c>
    </row>
    <row r="1987" spans="1:3" x14ac:dyDescent="0.25">
      <c r="A1987" t="s">
        <v>393</v>
      </c>
      <c r="B1987">
        <v>7105085646</v>
      </c>
      <c r="C1987" t="s">
        <v>2446</v>
      </c>
    </row>
    <row r="1988" spans="1:3" x14ac:dyDescent="0.25">
      <c r="A1988" t="s">
        <v>393</v>
      </c>
      <c r="B1988">
        <v>8706857953</v>
      </c>
      <c r="C1988" t="s">
        <v>2447</v>
      </c>
    </row>
    <row r="1989" spans="1:3" x14ac:dyDescent="0.25">
      <c r="A1989" t="s">
        <v>393</v>
      </c>
      <c r="B1989">
        <v>5103781851</v>
      </c>
      <c r="C1989" t="s">
        <v>2448</v>
      </c>
    </row>
    <row r="1990" spans="1:3" x14ac:dyDescent="0.25">
      <c r="A1990" t="s">
        <v>393</v>
      </c>
      <c r="B1990">
        <v>8278210128</v>
      </c>
      <c r="C1990" t="s">
        <v>2449</v>
      </c>
    </row>
    <row r="1991" spans="1:3" x14ac:dyDescent="0.25">
      <c r="A1991" t="s">
        <v>393</v>
      </c>
      <c r="B1991">
        <v>5805022018</v>
      </c>
      <c r="C1991" t="s">
        <v>2450</v>
      </c>
    </row>
    <row r="1992" spans="1:3" x14ac:dyDescent="0.25">
      <c r="A1992" t="s">
        <v>393</v>
      </c>
      <c r="B1992">
        <v>8803207318</v>
      </c>
      <c r="C1992" t="s">
        <v>2451</v>
      </c>
    </row>
    <row r="1993" spans="1:3" x14ac:dyDescent="0.25">
      <c r="A1993" t="s">
        <v>393</v>
      </c>
      <c r="B1993">
        <v>9307287186</v>
      </c>
      <c r="C1993" t="s">
        <v>2452</v>
      </c>
    </row>
    <row r="1994" spans="1:3" x14ac:dyDescent="0.25">
      <c r="A1994" t="s">
        <v>393</v>
      </c>
      <c r="B1994">
        <v>9009657439</v>
      </c>
      <c r="C1994" t="s">
        <v>2453</v>
      </c>
    </row>
    <row r="1995" spans="1:3" x14ac:dyDescent="0.25">
      <c r="A1995" t="s">
        <v>393</v>
      </c>
      <c r="B1995">
        <v>7211611236</v>
      </c>
      <c r="C1995" t="s">
        <v>2454</v>
      </c>
    </row>
    <row r="1996" spans="1:3" x14ac:dyDescent="0.25">
      <c r="A1996" t="s">
        <v>393</v>
      </c>
      <c r="B1996">
        <v>8904797316</v>
      </c>
      <c r="C1996" t="s">
        <v>2455</v>
      </c>
    </row>
    <row r="1997" spans="1:3" x14ac:dyDescent="0.25">
      <c r="A1997" t="s">
        <v>393</v>
      </c>
      <c r="B1997">
        <v>8507140062</v>
      </c>
      <c r="C1997" t="s">
        <v>2456</v>
      </c>
    </row>
    <row r="1998" spans="1:3" x14ac:dyDescent="0.25">
      <c r="A1998" t="s">
        <v>393</v>
      </c>
      <c r="B1998">
        <v>8702036776</v>
      </c>
      <c r="C1998" t="s">
        <v>2457</v>
      </c>
    </row>
    <row r="1999" spans="1:3" x14ac:dyDescent="0.25">
      <c r="A1999" t="s">
        <v>393</v>
      </c>
      <c r="B1999">
        <v>7509127374</v>
      </c>
      <c r="C1999" t="s">
        <v>2458</v>
      </c>
    </row>
    <row r="2000" spans="1:3" x14ac:dyDescent="0.25">
      <c r="A2000" t="s">
        <v>393</v>
      </c>
      <c r="B2000">
        <v>7609227496</v>
      </c>
      <c r="C2000" t="s">
        <v>2459</v>
      </c>
    </row>
    <row r="2001" spans="1:3" x14ac:dyDescent="0.25">
      <c r="A2001" t="s">
        <v>393</v>
      </c>
      <c r="B2001">
        <v>9101155597</v>
      </c>
      <c r="C2001" t="s">
        <v>2460</v>
      </c>
    </row>
    <row r="2002" spans="1:3" x14ac:dyDescent="0.25">
      <c r="A2002" t="s">
        <v>393</v>
      </c>
      <c r="B2002">
        <v>7303100395</v>
      </c>
      <c r="C2002" t="s">
        <v>2461</v>
      </c>
    </row>
    <row r="2003" spans="1:3" x14ac:dyDescent="0.25">
      <c r="A2003" t="s">
        <v>393</v>
      </c>
      <c r="B2003">
        <v>8308150195</v>
      </c>
      <c r="C2003" t="s">
        <v>2462</v>
      </c>
    </row>
    <row r="2004" spans="1:3" x14ac:dyDescent="0.25">
      <c r="A2004" t="s">
        <v>393</v>
      </c>
      <c r="B2004">
        <v>8908253902</v>
      </c>
      <c r="C2004" t="s">
        <v>2463</v>
      </c>
    </row>
    <row r="2005" spans="1:3" x14ac:dyDescent="0.25">
      <c r="A2005" t="s">
        <v>393</v>
      </c>
      <c r="B2005">
        <v>8104208932</v>
      </c>
      <c r="C2005" t="s">
        <v>2464</v>
      </c>
    </row>
    <row r="2006" spans="1:3" x14ac:dyDescent="0.25">
      <c r="A2006" t="s">
        <v>393</v>
      </c>
      <c r="B2006">
        <v>9003312601</v>
      </c>
      <c r="C2006" t="s">
        <v>2465</v>
      </c>
    </row>
    <row r="2007" spans="1:3" x14ac:dyDescent="0.25">
      <c r="A2007" t="s">
        <v>393</v>
      </c>
      <c r="B2007">
        <v>6602240365</v>
      </c>
      <c r="C2007" t="s">
        <v>2466</v>
      </c>
    </row>
    <row r="2008" spans="1:3" x14ac:dyDescent="0.25">
      <c r="A2008" t="s">
        <v>393</v>
      </c>
      <c r="B2008">
        <v>8811090193</v>
      </c>
      <c r="C2008" t="s">
        <v>2467</v>
      </c>
    </row>
    <row r="2009" spans="1:3" x14ac:dyDescent="0.25">
      <c r="A2009" t="s">
        <v>393</v>
      </c>
      <c r="B2009">
        <v>7208022074</v>
      </c>
      <c r="C2009" t="s">
        <v>2468</v>
      </c>
    </row>
    <row r="2010" spans="1:3" x14ac:dyDescent="0.25">
      <c r="A2010" t="s">
        <v>393</v>
      </c>
      <c r="B2010">
        <v>8603277974</v>
      </c>
      <c r="C2010" t="s">
        <v>2469</v>
      </c>
    </row>
    <row r="2011" spans="1:3" x14ac:dyDescent="0.25">
      <c r="A2011" t="s">
        <v>393</v>
      </c>
      <c r="B2011">
        <v>5612659697</v>
      </c>
      <c r="C2011" t="s">
        <v>2470</v>
      </c>
    </row>
    <row r="2012" spans="1:3" x14ac:dyDescent="0.25">
      <c r="A2012" t="s">
        <v>393</v>
      </c>
      <c r="B2012">
        <v>6102037550</v>
      </c>
      <c r="C2012" t="s">
        <v>2471</v>
      </c>
    </row>
    <row r="2013" spans="1:3" x14ac:dyDescent="0.25">
      <c r="A2013" t="s">
        <v>393</v>
      </c>
      <c r="B2013">
        <v>8806210392</v>
      </c>
      <c r="C2013" t="s">
        <v>2472</v>
      </c>
    </row>
    <row r="2014" spans="1:3" x14ac:dyDescent="0.25">
      <c r="A2014" t="s">
        <v>393</v>
      </c>
      <c r="B2014">
        <v>9404152937</v>
      </c>
      <c r="C2014" t="s">
        <v>2473</v>
      </c>
    </row>
    <row r="2015" spans="1:3" x14ac:dyDescent="0.25">
      <c r="A2015" t="s">
        <v>393</v>
      </c>
      <c r="B2015">
        <v>9304067391</v>
      </c>
      <c r="C2015" t="s">
        <v>2474</v>
      </c>
    </row>
    <row r="2016" spans="1:3" x14ac:dyDescent="0.25">
      <c r="A2016" t="s">
        <v>393</v>
      </c>
      <c r="B2016">
        <v>4408112672</v>
      </c>
      <c r="C2016" t="s">
        <v>2475</v>
      </c>
    </row>
    <row r="2017" spans="1:3" x14ac:dyDescent="0.25">
      <c r="A2017" t="s">
        <v>393</v>
      </c>
      <c r="B2017">
        <v>9505019522</v>
      </c>
      <c r="C2017" t="s">
        <v>2476</v>
      </c>
    </row>
    <row r="2018" spans="1:3" x14ac:dyDescent="0.25">
      <c r="A2018" t="s">
        <v>393</v>
      </c>
      <c r="B2018">
        <v>1188904070</v>
      </c>
      <c r="C2018" t="s">
        <v>2477</v>
      </c>
    </row>
    <row r="2019" spans="1:3" x14ac:dyDescent="0.25">
      <c r="A2019" t="s">
        <v>393</v>
      </c>
      <c r="B2019">
        <v>9204095757</v>
      </c>
      <c r="C2019" t="s">
        <v>2478</v>
      </c>
    </row>
    <row r="2020" spans="1:3" x14ac:dyDescent="0.25">
      <c r="A2020" t="s">
        <v>393</v>
      </c>
      <c r="B2020">
        <v>9209144006</v>
      </c>
      <c r="C2020" t="s">
        <v>2479</v>
      </c>
    </row>
    <row r="2021" spans="1:3" x14ac:dyDescent="0.25">
      <c r="A2021" t="s">
        <v>393</v>
      </c>
      <c r="B2021">
        <v>5801022038</v>
      </c>
      <c r="C2021" t="s">
        <v>2480</v>
      </c>
    </row>
    <row r="2022" spans="1:3" x14ac:dyDescent="0.25">
      <c r="A2022" t="s">
        <v>393</v>
      </c>
      <c r="B2022">
        <v>6610805332</v>
      </c>
      <c r="C2022" t="s">
        <v>2481</v>
      </c>
    </row>
    <row r="2023" spans="1:3" x14ac:dyDescent="0.25">
      <c r="A2023" t="s">
        <v>393</v>
      </c>
      <c r="B2023">
        <v>4911822353</v>
      </c>
      <c r="C2023" t="s">
        <v>2482</v>
      </c>
    </row>
    <row r="2024" spans="1:3" x14ac:dyDescent="0.25">
      <c r="A2024" t="s">
        <v>393</v>
      </c>
      <c r="B2024">
        <v>3805256876</v>
      </c>
      <c r="C2024" t="s">
        <v>2483</v>
      </c>
    </row>
    <row r="2025" spans="1:3" x14ac:dyDescent="0.25">
      <c r="A2025" t="s">
        <v>393</v>
      </c>
      <c r="B2025">
        <v>9402174255</v>
      </c>
      <c r="C2025" t="s">
        <v>2484</v>
      </c>
    </row>
    <row r="2026" spans="1:3" x14ac:dyDescent="0.25">
      <c r="A2026" t="s">
        <v>393</v>
      </c>
      <c r="B2026">
        <v>6307231073</v>
      </c>
      <c r="C2026" t="s">
        <v>2485</v>
      </c>
    </row>
    <row r="2027" spans="1:3" x14ac:dyDescent="0.25">
      <c r="A2027" t="s">
        <v>393</v>
      </c>
      <c r="B2027">
        <v>8808203593</v>
      </c>
      <c r="C2027" t="s">
        <v>2486</v>
      </c>
    </row>
    <row r="2028" spans="1:3" x14ac:dyDescent="0.25">
      <c r="A2028" t="s">
        <v>393</v>
      </c>
      <c r="B2028">
        <v>7002168255</v>
      </c>
      <c r="C2028" t="s">
        <v>2487</v>
      </c>
    </row>
    <row r="2029" spans="1:3" x14ac:dyDescent="0.25">
      <c r="A2029" t="s">
        <v>393</v>
      </c>
      <c r="B2029">
        <v>3309210502</v>
      </c>
      <c r="C2029" t="s">
        <v>2488</v>
      </c>
    </row>
    <row r="2030" spans="1:3" x14ac:dyDescent="0.25">
      <c r="A2030" t="s">
        <v>393</v>
      </c>
      <c r="B2030">
        <v>8402100328</v>
      </c>
      <c r="C2030" t="s">
        <v>2489</v>
      </c>
    </row>
    <row r="2031" spans="1:3" x14ac:dyDescent="0.25">
      <c r="A2031" t="s">
        <v>393</v>
      </c>
      <c r="B2031">
        <v>6803718771</v>
      </c>
      <c r="C2031" t="s">
        <v>2490</v>
      </c>
    </row>
    <row r="2032" spans="1:3" x14ac:dyDescent="0.25">
      <c r="A2032" t="s">
        <v>393</v>
      </c>
      <c r="B2032">
        <v>8803270134</v>
      </c>
      <c r="C2032" t="s">
        <v>2491</v>
      </c>
    </row>
    <row r="2033" spans="1:3" x14ac:dyDescent="0.25">
      <c r="A2033" t="s">
        <v>393</v>
      </c>
      <c r="B2033">
        <v>9005272795</v>
      </c>
      <c r="C2033" t="s">
        <v>2492</v>
      </c>
    </row>
    <row r="2034" spans="1:3" x14ac:dyDescent="0.25">
      <c r="A2034" t="s">
        <v>393</v>
      </c>
      <c r="B2034">
        <v>8612067515</v>
      </c>
      <c r="C2034" t="s">
        <v>2493</v>
      </c>
    </row>
    <row r="2035" spans="1:3" x14ac:dyDescent="0.25">
      <c r="A2035" t="s">
        <v>393</v>
      </c>
      <c r="B2035">
        <v>9410046123</v>
      </c>
      <c r="C2035" t="s">
        <v>2494</v>
      </c>
    </row>
    <row r="2036" spans="1:3" x14ac:dyDescent="0.25">
      <c r="A2036" t="s">
        <v>393</v>
      </c>
      <c r="B2036">
        <v>4310231024</v>
      </c>
      <c r="C2036" t="s">
        <v>2495</v>
      </c>
    </row>
    <row r="2037" spans="1:3" x14ac:dyDescent="0.25">
      <c r="A2037" t="s">
        <v>393</v>
      </c>
      <c r="B2037">
        <v>8503255518</v>
      </c>
      <c r="C2037" t="s">
        <v>2496</v>
      </c>
    </row>
    <row r="2038" spans="1:3" x14ac:dyDescent="0.25">
      <c r="A2038" t="s">
        <v>393</v>
      </c>
      <c r="B2038">
        <v>7305040037</v>
      </c>
      <c r="C2038" t="s">
        <v>2497</v>
      </c>
    </row>
    <row r="2039" spans="1:3" x14ac:dyDescent="0.25">
      <c r="A2039" t="s">
        <v>393</v>
      </c>
      <c r="B2039">
        <v>4505191058</v>
      </c>
      <c r="C2039" t="s">
        <v>2498</v>
      </c>
    </row>
    <row r="2040" spans="1:3" x14ac:dyDescent="0.25">
      <c r="A2040" t="s">
        <v>393</v>
      </c>
      <c r="B2040">
        <v>5209130193</v>
      </c>
      <c r="C2040" t="s">
        <v>2499</v>
      </c>
    </row>
    <row r="2041" spans="1:3" x14ac:dyDescent="0.25">
      <c r="A2041" t="s">
        <v>393</v>
      </c>
      <c r="B2041">
        <v>4006222154</v>
      </c>
      <c r="C2041" t="s">
        <v>2500</v>
      </c>
    </row>
    <row r="2042" spans="1:3" x14ac:dyDescent="0.25">
      <c r="A2042" t="s">
        <v>393</v>
      </c>
      <c r="B2042">
        <v>8703240146</v>
      </c>
      <c r="C2042" t="s">
        <v>2501</v>
      </c>
    </row>
    <row r="2043" spans="1:3" x14ac:dyDescent="0.25">
      <c r="A2043" t="s">
        <v>393</v>
      </c>
      <c r="B2043">
        <v>9203233409</v>
      </c>
      <c r="C2043" t="s">
        <v>2502</v>
      </c>
    </row>
    <row r="2044" spans="1:3" x14ac:dyDescent="0.25">
      <c r="A2044" t="s">
        <v>393</v>
      </c>
      <c r="B2044">
        <v>6304858878</v>
      </c>
      <c r="C2044" t="s">
        <v>2503</v>
      </c>
    </row>
    <row r="2045" spans="1:3" x14ac:dyDescent="0.25">
      <c r="A2045" t="s">
        <v>393</v>
      </c>
      <c r="B2045">
        <v>8903210998</v>
      </c>
      <c r="C2045" t="s">
        <v>2504</v>
      </c>
    </row>
    <row r="2046" spans="1:3" x14ac:dyDescent="0.25">
      <c r="A2046" t="s">
        <v>393</v>
      </c>
      <c r="B2046">
        <v>9209194274</v>
      </c>
      <c r="C2046" t="s">
        <v>2505</v>
      </c>
    </row>
    <row r="2047" spans="1:3" x14ac:dyDescent="0.25">
      <c r="A2047" t="s">
        <v>393</v>
      </c>
      <c r="B2047">
        <v>6309816210</v>
      </c>
      <c r="C2047" t="s">
        <v>2506</v>
      </c>
    </row>
    <row r="2048" spans="1:3" x14ac:dyDescent="0.25">
      <c r="A2048" t="s">
        <v>393</v>
      </c>
      <c r="B2048">
        <v>7703775119</v>
      </c>
      <c r="C2048" t="s">
        <v>2507</v>
      </c>
    </row>
    <row r="2049" spans="1:3" x14ac:dyDescent="0.25">
      <c r="A2049" t="s">
        <v>393</v>
      </c>
      <c r="B2049">
        <v>7703173471</v>
      </c>
      <c r="C2049" t="s">
        <v>2507</v>
      </c>
    </row>
    <row r="2050" spans="1:3" x14ac:dyDescent="0.25">
      <c r="A2050" t="s">
        <v>393</v>
      </c>
      <c r="B2050">
        <v>8408128927</v>
      </c>
      <c r="C2050" t="s">
        <v>2508</v>
      </c>
    </row>
    <row r="2051" spans="1:3" x14ac:dyDescent="0.25">
      <c r="A2051" t="s">
        <v>393</v>
      </c>
      <c r="B2051">
        <v>8003060418</v>
      </c>
      <c r="C2051" t="s">
        <v>2509</v>
      </c>
    </row>
    <row r="2052" spans="1:3" x14ac:dyDescent="0.25">
      <c r="A2052" t="s">
        <v>393</v>
      </c>
      <c r="B2052">
        <v>9107831233</v>
      </c>
      <c r="C2052" t="s">
        <v>2510</v>
      </c>
    </row>
    <row r="2053" spans="1:3" x14ac:dyDescent="0.25">
      <c r="A2053" t="s">
        <v>393</v>
      </c>
      <c r="B2053">
        <v>8001175069</v>
      </c>
      <c r="C2053" t="s">
        <v>2511</v>
      </c>
    </row>
    <row r="2054" spans="1:3" x14ac:dyDescent="0.25">
      <c r="A2054" t="s">
        <v>393</v>
      </c>
      <c r="B2054">
        <v>9009242471</v>
      </c>
      <c r="C2054" t="s">
        <v>2512</v>
      </c>
    </row>
    <row r="2055" spans="1:3" x14ac:dyDescent="0.25">
      <c r="A2055" t="s">
        <v>393</v>
      </c>
      <c r="B2055">
        <v>7703230297</v>
      </c>
      <c r="C2055" t="s">
        <v>2513</v>
      </c>
    </row>
    <row r="2056" spans="1:3" x14ac:dyDescent="0.25">
      <c r="A2056" t="s">
        <v>393</v>
      </c>
      <c r="B2056">
        <v>9103283165</v>
      </c>
      <c r="C2056" t="s">
        <v>2514</v>
      </c>
    </row>
    <row r="2057" spans="1:3" x14ac:dyDescent="0.25">
      <c r="A2057" t="s">
        <v>393</v>
      </c>
      <c r="B2057">
        <v>3303228401</v>
      </c>
      <c r="C2057" t="s">
        <v>2515</v>
      </c>
    </row>
    <row r="2058" spans="1:3" x14ac:dyDescent="0.25">
      <c r="A2058" t="s">
        <v>393</v>
      </c>
      <c r="B2058">
        <v>9201201283</v>
      </c>
      <c r="C2058" t="s">
        <v>2516</v>
      </c>
    </row>
    <row r="2059" spans="1:3" x14ac:dyDescent="0.25">
      <c r="A2059" t="s">
        <v>393</v>
      </c>
      <c r="B2059">
        <v>8803316234</v>
      </c>
      <c r="C2059" t="s">
        <v>2517</v>
      </c>
    </row>
    <row r="2060" spans="1:3" x14ac:dyDescent="0.25">
      <c r="A2060" t="s">
        <v>393</v>
      </c>
      <c r="B2060">
        <v>8712270084</v>
      </c>
      <c r="C2060" t="s">
        <v>2518</v>
      </c>
    </row>
    <row r="2061" spans="1:3" x14ac:dyDescent="0.25">
      <c r="A2061" t="s">
        <v>393</v>
      </c>
      <c r="B2061">
        <v>9009020521</v>
      </c>
      <c r="C2061" t="s">
        <v>2519</v>
      </c>
    </row>
    <row r="2062" spans="1:3" x14ac:dyDescent="0.25">
      <c r="A2062" t="s">
        <v>393</v>
      </c>
      <c r="B2062">
        <v>8704060469</v>
      </c>
      <c r="C2062" t="s">
        <v>2520</v>
      </c>
    </row>
    <row r="2063" spans="1:3" x14ac:dyDescent="0.25">
      <c r="A2063" t="s">
        <v>393</v>
      </c>
      <c r="B2063">
        <v>8505905839</v>
      </c>
      <c r="C2063" t="s">
        <v>2521</v>
      </c>
    </row>
    <row r="2064" spans="1:3" x14ac:dyDescent="0.25">
      <c r="A2064" t="s">
        <v>393</v>
      </c>
      <c r="B2064">
        <v>6003261176</v>
      </c>
      <c r="C2064" t="s">
        <v>2522</v>
      </c>
    </row>
    <row r="2065" spans="1:3" x14ac:dyDescent="0.25">
      <c r="A2065" t="s">
        <v>393</v>
      </c>
      <c r="B2065">
        <v>5207080275</v>
      </c>
      <c r="C2065" t="s">
        <v>2523</v>
      </c>
    </row>
    <row r="2066" spans="1:3" x14ac:dyDescent="0.25">
      <c r="A2066" t="s">
        <v>393</v>
      </c>
      <c r="B2066">
        <v>8408170408</v>
      </c>
      <c r="C2066" t="s">
        <v>2524</v>
      </c>
    </row>
    <row r="2067" spans="1:3" x14ac:dyDescent="0.25">
      <c r="A2067" t="s">
        <v>393</v>
      </c>
      <c r="B2067">
        <v>8604290307</v>
      </c>
      <c r="C2067" t="s">
        <v>2525</v>
      </c>
    </row>
    <row r="2068" spans="1:3" x14ac:dyDescent="0.25">
      <c r="A2068" t="s">
        <v>393</v>
      </c>
      <c r="B2068">
        <v>9201182558</v>
      </c>
      <c r="C2068" t="s">
        <v>2526</v>
      </c>
    </row>
    <row r="2069" spans="1:3" x14ac:dyDescent="0.25">
      <c r="A2069" t="s">
        <v>393</v>
      </c>
      <c r="B2069">
        <v>8305218573</v>
      </c>
      <c r="C2069" t="s">
        <v>2527</v>
      </c>
    </row>
    <row r="2070" spans="1:3" x14ac:dyDescent="0.25">
      <c r="A2070" t="s">
        <v>393</v>
      </c>
      <c r="B2070">
        <v>8711083314</v>
      </c>
      <c r="C2070" t="s">
        <v>2528</v>
      </c>
    </row>
    <row r="2071" spans="1:3" x14ac:dyDescent="0.25">
      <c r="A2071" t="s">
        <v>393</v>
      </c>
      <c r="B2071">
        <v>9302042602</v>
      </c>
      <c r="C2071" t="s">
        <v>2529</v>
      </c>
    </row>
    <row r="2072" spans="1:3" x14ac:dyDescent="0.25">
      <c r="A2072" t="s">
        <v>393</v>
      </c>
      <c r="B2072">
        <v>9011055135</v>
      </c>
      <c r="C2072" t="s">
        <v>2530</v>
      </c>
    </row>
    <row r="2073" spans="1:3" x14ac:dyDescent="0.25">
      <c r="A2073" t="s">
        <v>393</v>
      </c>
      <c r="B2073">
        <v>8906160471</v>
      </c>
      <c r="C2073" t="s">
        <v>2531</v>
      </c>
    </row>
    <row r="2074" spans="1:3" x14ac:dyDescent="0.25">
      <c r="A2074" t="s">
        <v>393</v>
      </c>
      <c r="B2074">
        <v>8705269259</v>
      </c>
      <c r="C2074" t="s">
        <v>2532</v>
      </c>
    </row>
    <row r="2075" spans="1:3" x14ac:dyDescent="0.25">
      <c r="A2075" t="s">
        <v>393</v>
      </c>
      <c r="B2075">
        <v>8507017955</v>
      </c>
      <c r="C2075" t="s">
        <v>2533</v>
      </c>
    </row>
    <row r="2076" spans="1:3" x14ac:dyDescent="0.25">
      <c r="A2076" t="s">
        <v>393</v>
      </c>
      <c r="B2076">
        <v>6905124779</v>
      </c>
      <c r="C2076" t="s">
        <v>2534</v>
      </c>
    </row>
    <row r="2077" spans="1:3" x14ac:dyDescent="0.25">
      <c r="A2077" t="s">
        <v>393</v>
      </c>
      <c r="B2077">
        <v>4268808203</v>
      </c>
      <c r="C2077" t="s">
        <v>2535</v>
      </c>
    </row>
    <row r="2078" spans="1:3" x14ac:dyDescent="0.25">
      <c r="A2078" t="s">
        <v>393</v>
      </c>
      <c r="B2078">
        <v>6806698772</v>
      </c>
      <c r="C2078" t="s">
        <v>2536</v>
      </c>
    </row>
    <row r="2079" spans="1:3" x14ac:dyDescent="0.25">
      <c r="A2079" t="s">
        <v>393</v>
      </c>
      <c r="B2079">
        <v>6602060730</v>
      </c>
      <c r="C2079" t="s">
        <v>2537</v>
      </c>
    </row>
    <row r="2080" spans="1:3" x14ac:dyDescent="0.25">
      <c r="A2080" t="s">
        <v>393</v>
      </c>
      <c r="B2080">
        <v>7710660130</v>
      </c>
      <c r="C2080" t="s">
        <v>2538</v>
      </c>
    </row>
    <row r="2081" spans="1:3" x14ac:dyDescent="0.25">
      <c r="A2081" t="s">
        <v>393</v>
      </c>
      <c r="B2081">
        <v>8502741609</v>
      </c>
      <c r="C2081" t="s">
        <v>2539</v>
      </c>
    </row>
    <row r="2082" spans="1:3" x14ac:dyDescent="0.25">
      <c r="A2082" t="s">
        <v>393</v>
      </c>
      <c r="B2082">
        <v>8904277319</v>
      </c>
      <c r="C2082" t="s">
        <v>2540</v>
      </c>
    </row>
    <row r="2083" spans="1:3" x14ac:dyDescent="0.25">
      <c r="A2083" t="s">
        <v>393</v>
      </c>
      <c r="B2083">
        <v>7075901194</v>
      </c>
      <c r="C2083" t="s">
        <v>2541</v>
      </c>
    </row>
    <row r="2084" spans="1:3" x14ac:dyDescent="0.25">
      <c r="A2084" t="s">
        <v>393</v>
      </c>
      <c r="B2084">
        <v>6709799180</v>
      </c>
      <c r="C2084" t="s">
        <v>2542</v>
      </c>
    </row>
    <row r="2085" spans="1:3" x14ac:dyDescent="0.25">
      <c r="A2085" t="s">
        <v>393</v>
      </c>
      <c r="B2085">
        <v>8704255333</v>
      </c>
      <c r="C2085" t="s">
        <v>2543</v>
      </c>
    </row>
    <row r="2086" spans="1:3" x14ac:dyDescent="0.25">
      <c r="A2086" t="s">
        <v>393</v>
      </c>
      <c r="B2086">
        <v>4602042139</v>
      </c>
      <c r="C2086" t="s">
        <v>2544</v>
      </c>
    </row>
    <row r="2087" spans="1:3" x14ac:dyDescent="0.25">
      <c r="A2087" t="s">
        <v>393</v>
      </c>
      <c r="B2087">
        <v>8806110261</v>
      </c>
      <c r="C2087" t="s">
        <v>2545</v>
      </c>
    </row>
    <row r="2088" spans="1:3" x14ac:dyDescent="0.25">
      <c r="A2088" t="s">
        <v>393</v>
      </c>
      <c r="B2088">
        <v>1617808199</v>
      </c>
      <c r="C2088" t="s">
        <v>2546</v>
      </c>
    </row>
    <row r="2089" spans="1:3" x14ac:dyDescent="0.25">
      <c r="A2089" t="s">
        <v>393</v>
      </c>
      <c r="B2089">
        <v>7697702194</v>
      </c>
      <c r="C2089" t="s">
        <v>2547</v>
      </c>
    </row>
    <row r="2090" spans="1:3" x14ac:dyDescent="0.25">
      <c r="A2090" t="s">
        <v>393</v>
      </c>
      <c r="B2090">
        <v>7310251454</v>
      </c>
      <c r="C2090" t="s">
        <v>2548</v>
      </c>
    </row>
    <row r="2091" spans="1:3" x14ac:dyDescent="0.25">
      <c r="A2091" t="s">
        <v>393</v>
      </c>
      <c r="B2091">
        <v>4538407042</v>
      </c>
      <c r="C2091" t="s">
        <v>2549</v>
      </c>
    </row>
    <row r="2092" spans="1:3" x14ac:dyDescent="0.25">
      <c r="A2092" t="s">
        <v>393</v>
      </c>
      <c r="B2092">
        <v>8401109569</v>
      </c>
      <c r="C2092" t="s">
        <v>2550</v>
      </c>
    </row>
    <row r="2093" spans="1:3" x14ac:dyDescent="0.25">
      <c r="A2093" t="s">
        <v>393</v>
      </c>
      <c r="B2093">
        <v>8204161254</v>
      </c>
      <c r="C2093" t="s">
        <v>2551</v>
      </c>
    </row>
    <row r="2094" spans="1:3" x14ac:dyDescent="0.25">
      <c r="A2094" t="s">
        <v>393</v>
      </c>
      <c r="B2094">
        <v>8211055044</v>
      </c>
      <c r="C2094" t="s">
        <v>2552</v>
      </c>
    </row>
    <row r="2095" spans="1:3" x14ac:dyDescent="0.25">
      <c r="A2095" t="s">
        <v>393</v>
      </c>
      <c r="B2095">
        <v>8606157579</v>
      </c>
      <c r="C2095" t="s">
        <v>2553</v>
      </c>
    </row>
    <row r="2096" spans="1:3" x14ac:dyDescent="0.25">
      <c r="A2096" t="s">
        <v>393</v>
      </c>
      <c r="B2096">
        <v>4458708056</v>
      </c>
      <c r="C2096" t="s">
        <v>2554</v>
      </c>
    </row>
    <row r="2097" spans="1:3" x14ac:dyDescent="0.25">
      <c r="A2097" t="s">
        <v>393</v>
      </c>
      <c r="B2097">
        <v>9406197302</v>
      </c>
      <c r="C2097" t="s">
        <v>2555</v>
      </c>
    </row>
    <row r="2098" spans="1:3" x14ac:dyDescent="0.25">
      <c r="A2098" t="s">
        <v>393</v>
      </c>
      <c r="B2098">
        <v>8412121975</v>
      </c>
      <c r="C2098" t="s">
        <v>2556</v>
      </c>
    </row>
    <row r="2099" spans="1:3" x14ac:dyDescent="0.25">
      <c r="A2099" t="s">
        <v>393</v>
      </c>
      <c r="B2099">
        <v>8506147589</v>
      </c>
      <c r="C2099" t="s">
        <v>2557</v>
      </c>
    </row>
    <row r="2100" spans="1:3" x14ac:dyDescent="0.25">
      <c r="A2100" t="s">
        <v>393</v>
      </c>
      <c r="B2100">
        <v>6306690535</v>
      </c>
      <c r="C2100" t="s">
        <v>2558</v>
      </c>
    </row>
    <row r="2101" spans="1:3" x14ac:dyDescent="0.25">
      <c r="A2101" t="s">
        <v>393</v>
      </c>
      <c r="B2101">
        <v>3703856553</v>
      </c>
      <c r="C2101" t="s">
        <v>2559</v>
      </c>
    </row>
    <row r="2102" spans="1:3" x14ac:dyDescent="0.25">
      <c r="A2102" t="s">
        <v>393</v>
      </c>
      <c r="B2102">
        <v>6003301550</v>
      </c>
      <c r="C2102" t="s">
        <v>2560</v>
      </c>
    </row>
    <row r="2103" spans="1:3" x14ac:dyDescent="0.25">
      <c r="A2103" t="s">
        <v>393</v>
      </c>
      <c r="B2103">
        <v>7403146363</v>
      </c>
      <c r="C2103" t="s">
        <v>2561</v>
      </c>
    </row>
    <row r="2104" spans="1:3" x14ac:dyDescent="0.25">
      <c r="A2104" t="s">
        <v>393</v>
      </c>
      <c r="B2104">
        <v>4810836173</v>
      </c>
      <c r="C2104" t="s">
        <v>2562</v>
      </c>
    </row>
    <row r="2105" spans="1:3" x14ac:dyDescent="0.25">
      <c r="A2105" t="s">
        <v>393</v>
      </c>
      <c r="B2105">
        <v>2488404258</v>
      </c>
      <c r="C2105" t="s">
        <v>2563</v>
      </c>
    </row>
    <row r="2106" spans="1:3" x14ac:dyDescent="0.25">
      <c r="A2106" t="s">
        <v>393</v>
      </c>
      <c r="B2106">
        <v>4558207157</v>
      </c>
      <c r="C2106" t="s">
        <v>2564</v>
      </c>
    </row>
    <row r="2107" spans="1:3" x14ac:dyDescent="0.25">
      <c r="A2107" t="s">
        <v>393</v>
      </c>
      <c r="B2107">
        <v>8703822240</v>
      </c>
      <c r="C2107" t="s">
        <v>2565</v>
      </c>
    </row>
    <row r="2108" spans="1:3" x14ac:dyDescent="0.25">
      <c r="A2108" t="s">
        <v>393</v>
      </c>
      <c r="B2108">
        <v>8407052433</v>
      </c>
      <c r="C2108" t="s">
        <v>2566</v>
      </c>
    </row>
    <row r="2109" spans="1:3" x14ac:dyDescent="0.25">
      <c r="A2109" t="s">
        <v>393</v>
      </c>
      <c r="B2109">
        <v>4001271636</v>
      </c>
      <c r="C2109" t="s">
        <v>2567</v>
      </c>
    </row>
    <row r="2110" spans="1:3" x14ac:dyDescent="0.25">
      <c r="A2110" t="s">
        <v>393</v>
      </c>
      <c r="B2110">
        <v>4104014693</v>
      </c>
      <c r="C2110" t="s">
        <v>2568</v>
      </c>
    </row>
    <row r="2111" spans="1:3" x14ac:dyDescent="0.25">
      <c r="A2111" t="s">
        <v>393</v>
      </c>
      <c r="B2111">
        <v>9010211937</v>
      </c>
      <c r="C2111" t="s">
        <v>2569</v>
      </c>
    </row>
    <row r="2112" spans="1:3" x14ac:dyDescent="0.25">
      <c r="A2112" t="s">
        <v>393</v>
      </c>
      <c r="B2112">
        <v>8911110552</v>
      </c>
      <c r="C2112" t="s">
        <v>2570</v>
      </c>
    </row>
    <row r="2113" spans="1:3" x14ac:dyDescent="0.25">
      <c r="A2113" t="s">
        <v>393</v>
      </c>
      <c r="B2113">
        <v>9008154826</v>
      </c>
      <c r="C2113" t="s">
        <v>2571</v>
      </c>
    </row>
    <row r="2114" spans="1:3" x14ac:dyDescent="0.25">
      <c r="A2114" t="s">
        <v>393</v>
      </c>
      <c r="B2114">
        <v>8805235929</v>
      </c>
      <c r="C2114" t="s">
        <v>2572</v>
      </c>
    </row>
    <row r="2115" spans="1:3" x14ac:dyDescent="0.25">
      <c r="A2115" t="s">
        <v>393</v>
      </c>
      <c r="B2115">
        <v>9406063983</v>
      </c>
      <c r="C2115" t="s">
        <v>2573</v>
      </c>
    </row>
    <row r="2116" spans="1:3" x14ac:dyDescent="0.25">
      <c r="A2116" t="s">
        <v>393</v>
      </c>
      <c r="B2116">
        <v>9103140654</v>
      </c>
      <c r="C2116" t="s">
        <v>2574</v>
      </c>
    </row>
    <row r="2117" spans="1:3" x14ac:dyDescent="0.25">
      <c r="A2117" t="s">
        <v>393</v>
      </c>
      <c r="B2117">
        <v>3709173979</v>
      </c>
      <c r="C2117" t="s">
        <v>2575</v>
      </c>
    </row>
    <row r="2118" spans="1:3" x14ac:dyDescent="0.25">
      <c r="A2118" t="s">
        <v>393</v>
      </c>
      <c r="B2118">
        <v>5909222951</v>
      </c>
      <c r="C2118" t="s">
        <v>2576</v>
      </c>
    </row>
    <row r="2119" spans="1:3" x14ac:dyDescent="0.25">
      <c r="A2119" t="s">
        <v>393</v>
      </c>
      <c r="B2119">
        <v>4010030833</v>
      </c>
      <c r="C2119" t="s">
        <v>2577</v>
      </c>
    </row>
    <row r="2120" spans="1:3" x14ac:dyDescent="0.25">
      <c r="A2120" t="s">
        <v>393</v>
      </c>
      <c r="B2120">
        <v>8504117659</v>
      </c>
      <c r="C2120" t="s">
        <v>2578</v>
      </c>
    </row>
    <row r="2121" spans="1:3" x14ac:dyDescent="0.25">
      <c r="A2121" t="s">
        <v>393</v>
      </c>
      <c r="B2121">
        <v>8608023332</v>
      </c>
      <c r="C2121" t="s">
        <v>2579</v>
      </c>
    </row>
    <row r="2122" spans="1:3" x14ac:dyDescent="0.25">
      <c r="A2122" t="s">
        <v>393</v>
      </c>
      <c r="B2122">
        <v>8809091625</v>
      </c>
      <c r="C2122" t="s">
        <v>2580</v>
      </c>
    </row>
    <row r="2123" spans="1:3" x14ac:dyDescent="0.25">
      <c r="A2123" t="s">
        <v>393</v>
      </c>
      <c r="B2123">
        <v>8605251969</v>
      </c>
      <c r="C2123" t="s">
        <v>2581</v>
      </c>
    </row>
    <row r="2124" spans="1:3" x14ac:dyDescent="0.25">
      <c r="A2124" t="s">
        <v>393</v>
      </c>
      <c r="B2124">
        <v>6912020457</v>
      </c>
      <c r="C2124" t="s">
        <v>2582</v>
      </c>
    </row>
    <row r="2125" spans="1:3" x14ac:dyDescent="0.25">
      <c r="A2125" t="s">
        <v>393</v>
      </c>
      <c r="B2125">
        <v>8412074851</v>
      </c>
      <c r="C2125" t="s">
        <v>2582</v>
      </c>
    </row>
    <row r="2126" spans="1:3" x14ac:dyDescent="0.25">
      <c r="A2126" t="s">
        <v>393</v>
      </c>
      <c r="B2126">
        <v>9008071533</v>
      </c>
      <c r="C2126" t="s">
        <v>2583</v>
      </c>
    </row>
    <row r="2127" spans="1:3" x14ac:dyDescent="0.25">
      <c r="A2127" t="s">
        <v>393</v>
      </c>
      <c r="B2127">
        <v>8407015596</v>
      </c>
      <c r="C2127" t="s">
        <v>2584</v>
      </c>
    </row>
    <row r="2128" spans="1:3" x14ac:dyDescent="0.25">
      <c r="A2128" t="s">
        <v>393</v>
      </c>
      <c r="B2128">
        <v>7906262949</v>
      </c>
      <c r="C2128" t="s">
        <v>2585</v>
      </c>
    </row>
    <row r="2129" spans="1:3" x14ac:dyDescent="0.25">
      <c r="A2129" t="s">
        <v>393</v>
      </c>
      <c r="B2129">
        <v>9102263234</v>
      </c>
      <c r="C2129" t="s">
        <v>2586</v>
      </c>
    </row>
    <row r="2130" spans="1:3" x14ac:dyDescent="0.25">
      <c r="A2130" t="s">
        <v>393</v>
      </c>
      <c r="B2130">
        <v>8707045558</v>
      </c>
      <c r="C2130" t="s">
        <v>2587</v>
      </c>
    </row>
    <row r="2131" spans="1:3" x14ac:dyDescent="0.25">
      <c r="A2131" t="s">
        <v>393</v>
      </c>
      <c r="B2131">
        <v>8908060257</v>
      </c>
      <c r="C2131" t="s">
        <v>2587</v>
      </c>
    </row>
    <row r="2132" spans="1:3" x14ac:dyDescent="0.25">
      <c r="A2132" t="s">
        <v>393</v>
      </c>
      <c r="B2132">
        <v>3804038192</v>
      </c>
      <c r="C2132" t="s">
        <v>2588</v>
      </c>
    </row>
    <row r="2133" spans="1:3" x14ac:dyDescent="0.25">
      <c r="A2133" t="s">
        <v>393</v>
      </c>
      <c r="B2133">
        <v>8011217174</v>
      </c>
      <c r="C2133" t="s">
        <v>2589</v>
      </c>
    </row>
    <row r="2134" spans="1:3" x14ac:dyDescent="0.25">
      <c r="A2134" t="s">
        <v>393</v>
      </c>
      <c r="B2134">
        <v>9311113782</v>
      </c>
      <c r="C2134" t="s">
        <v>2590</v>
      </c>
    </row>
    <row r="2135" spans="1:3" x14ac:dyDescent="0.25">
      <c r="A2135" t="s">
        <v>393</v>
      </c>
      <c r="B2135">
        <v>4710193014</v>
      </c>
      <c r="C2135" t="s">
        <v>2591</v>
      </c>
    </row>
    <row r="2136" spans="1:3" x14ac:dyDescent="0.25">
      <c r="A2136" t="s">
        <v>393</v>
      </c>
      <c r="B2136">
        <v>5308066686</v>
      </c>
      <c r="C2136" t="s">
        <v>2592</v>
      </c>
    </row>
    <row r="2137" spans="1:3" x14ac:dyDescent="0.25">
      <c r="A2137" t="s">
        <v>393</v>
      </c>
      <c r="B2137">
        <v>9002093830</v>
      </c>
      <c r="C2137" t="s">
        <v>2593</v>
      </c>
    </row>
    <row r="2138" spans="1:3" x14ac:dyDescent="0.25">
      <c r="A2138" t="s">
        <v>393</v>
      </c>
      <c r="B2138">
        <v>7112158956</v>
      </c>
      <c r="C2138" t="s">
        <v>2594</v>
      </c>
    </row>
    <row r="2139" spans="1:3" x14ac:dyDescent="0.25">
      <c r="A2139" t="s">
        <v>393</v>
      </c>
      <c r="B2139">
        <v>6601288514</v>
      </c>
      <c r="C2139" t="s">
        <v>2595</v>
      </c>
    </row>
    <row r="2140" spans="1:3" x14ac:dyDescent="0.25">
      <c r="A2140" t="s">
        <v>393</v>
      </c>
      <c r="B2140">
        <v>8008086079</v>
      </c>
      <c r="C2140" t="s">
        <v>2596</v>
      </c>
    </row>
    <row r="2141" spans="1:3" x14ac:dyDescent="0.25">
      <c r="A2141" t="s">
        <v>393</v>
      </c>
      <c r="B2141">
        <v>7302249334</v>
      </c>
      <c r="C2141" t="s">
        <v>2597</v>
      </c>
    </row>
    <row r="2142" spans="1:3" x14ac:dyDescent="0.25">
      <c r="A2142" t="s">
        <v>393</v>
      </c>
      <c r="B2142">
        <v>6808145632</v>
      </c>
      <c r="C2142" t="s">
        <v>2598</v>
      </c>
    </row>
    <row r="2143" spans="1:3" x14ac:dyDescent="0.25">
      <c r="A2143" t="s">
        <v>393</v>
      </c>
      <c r="B2143">
        <v>8204273430</v>
      </c>
      <c r="C2143" t="s">
        <v>2599</v>
      </c>
    </row>
    <row r="2144" spans="1:3" x14ac:dyDescent="0.25">
      <c r="A2144" t="s">
        <v>393</v>
      </c>
      <c r="B2144">
        <v>8004297498</v>
      </c>
      <c r="C2144" t="s">
        <v>2600</v>
      </c>
    </row>
    <row r="2145" spans="1:3" x14ac:dyDescent="0.25">
      <c r="A2145" t="s">
        <v>393</v>
      </c>
      <c r="B2145">
        <v>5468608202</v>
      </c>
      <c r="C2145" t="s">
        <v>2601</v>
      </c>
    </row>
    <row r="2146" spans="1:3" x14ac:dyDescent="0.25">
      <c r="A2146" t="s">
        <v>393</v>
      </c>
      <c r="B2146">
        <v>8304076584</v>
      </c>
      <c r="C2146" t="s">
        <v>2602</v>
      </c>
    </row>
    <row r="2147" spans="1:3" x14ac:dyDescent="0.25">
      <c r="A2147" t="s">
        <v>393</v>
      </c>
      <c r="B2147">
        <v>4507140228</v>
      </c>
      <c r="C2147" t="s">
        <v>2603</v>
      </c>
    </row>
    <row r="2148" spans="1:3" x14ac:dyDescent="0.25">
      <c r="A2148" t="s">
        <v>393</v>
      </c>
      <c r="B2148">
        <v>5607151056</v>
      </c>
      <c r="C2148" t="s">
        <v>2604</v>
      </c>
    </row>
    <row r="2149" spans="1:3" x14ac:dyDescent="0.25">
      <c r="A2149" t="s">
        <v>393</v>
      </c>
      <c r="B2149">
        <v>8008190376</v>
      </c>
      <c r="C2149" t="s">
        <v>2605</v>
      </c>
    </row>
    <row r="2150" spans="1:3" x14ac:dyDescent="0.25">
      <c r="A2150" t="s">
        <v>393</v>
      </c>
      <c r="B2150">
        <v>9112150181</v>
      </c>
      <c r="C2150" t="s">
        <v>2606</v>
      </c>
    </row>
    <row r="2151" spans="1:3" x14ac:dyDescent="0.25">
      <c r="A2151" t="s">
        <v>393</v>
      </c>
      <c r="B2151">
        <v>9106053987</v>
      </c>
      <c r="C2151" t="s">
        <v>2607</v>
      </c>
    </row>
    <row r="2152" spans="1:3" x14ac:dyDescent="0.25">
      <c r="A2152" t="s">
        <v>393</v>
      </c>
      <c r="B2152">
        <v>8301168889</v>
      </c>
      <c r="C2152" t="s">
        <v>2608</v>
      </c>
    </row>
    <row r="2153" spans="1:3" x14ac:dyDescent="0.25">
      <c r="A2153" t="s">
        <v>393</v>
      </c>
      <c r="B2153">
        <v>5838706181</v>
      </c>
      <c r="C2153" t="s">
        <v>2609</v>
      </c>
    </row>
    <row r="2154" spans="1:3" x14ac:dyDescent="0.25">
      <c r="A2154" t="s">
        <v>393</v>
      </c>
      <c r="B2154">
        <v>9002065341</v>
      </c>
      <c r="C2154" t="s">
        <v>2610</v>
      </c>
    </row>
    <row r="2155" spans="1:3" x14ac:dyDescent="0.25">
      <c r="A2155" t="s">
        <v>393</v>
      </c>
      <c r="B2155">
        <v>9005300950</v>
      </c>
      <c r="C2155" t="s">
        <v>2611</v>
      </c>
    </row>
    <row r="2156" spans="1:3" x14ac:dyDescent="0.25">
      <c r="A2156" t="s">
        <v>393</v>
      </c>
      <c r="B2156">
        <v>8509300110</v>
      </c>
      <c r="C2156" t="s">
        <v>2612</v>
      </c>
    </row>
    <row r="2157" spans="1:3" x14ac:dyDescent="0.25">
      <c r="A2157" t="s">
        <v>393</v>
      </c>
      <c r="B2157">
        <v>9411204457</v>
      </c>
      <c r="C2157" t="s">
        <v>2613</v>
      </c>
    </row>
    <row r="2158" spans="1:3" x14ac:dyDescent="0.25">
      <c r="A2158" t="s">
        <v>393</v>
      </c>
      <c r="B2158">
        <v>4110042357</v>
      </c>
      <c r="C2158" t="s">
        <v>2614</v>
      </c>
    </row>
    <row r="2159" spans="1:3" x14ac:dyDescent="0.25">
      <c r="A2159" t="s">
        <v>393</v>
      </c>
      <c r="B2159">
        <v>8808080561</v>
      </c>
      <c r="C2159" t="s">
        <v>2615</v>
      </c>
    </row>
    <row r="2160" spans="1:3" x14ac:dyDescent="0.25">
      <c r="A2160" t="s">
        <v>393</v>
      </c>
      <c r="B2160">
        <v>8003070052</v>
      </c>
      <c r="C2160" t="s">
        <v>2616</v>
      </c>
    </row>
    <row r="2161" spans="1:3" x14ac:dyDescent="0.25">
      <c r="A2161" t="s">
        <v>393</v>
      </c>
      <c r="B2161">
        <v>8438602065</v>
      </c>
      <c r="C2161" t="s">
        <v>2617</v>
      </c>
    </row>
    <row r="2162" spans="1:3" x14ac:dyDescent="0.25">
      <c r="A2162" t="s">
        <v>393</v>
      </c>
      <c r="B2162">
        <v>3901786131</v>
      </c>
      <c r="C2162" t="s">
        <v>2618</v>
      </c>
    </row>
    <row r="2163" spans="1:3" x14ac:dyDescent="0.25">
      <c r="A2163" t="s">
        <v>393</v>
      </c>
      <c r="B2163">
        <v>9204096458</v>
      </c>
      <c r="C2163" t="s">
        <v>2619</v>
      </c>
    </row>
    <row r="2164" spans="1:3" x14ac:dyDescent="0.25">
      <c r="A2164" t="s">
        <v>393</v>
      </c>
      <c r="B2164">
        <v>8705188665</v>
      </c>
      <c r="C2164" t="s">
        <v>2620</v>
      </c>
    </row>
    <row r="2165" spans="1:3" x14ac:dyDescent="0.25">
      <c r="A2165" t="s">
        <v>393</v>
      </c>
      <c r="B2165">
        <v>7887910193</v>
      </c>
      <c r="C2165" t="s">
        <v>2621</v>
      </c>
    </row>
    <row r="2166" spans="1:3" x14ac:dyDescent="0.25">
      <c r="A2166" t="s">
        <v>393</v>
      </c>
      <c r="B2166">
        <v>7609661231</v>
      </c>
      <c r="C2166" t="s">
        <v>2622</v>
      </c>
    </row>
    <row r="2167" spans="1:3" x14ac:dyDescent="0.25">
      <c r="A2167" t="s">
        <v>393</v>
      </c>
      <c r="B2167">
        <v>6909730597</v>
      </c>
      <c r="C2167" t="s">
        <v>2623</v>
      </c>
    </row>
    <row r="2168" spans="1:3" x14ac:dyDescent="0.25">
      <c r="A2168" t="s">
        <v>393</v>
      </c>
      <c r="B2168">
        <v>6304723239</v>
      </c>
      <c r="C2168" t="s">
        <v>2624</v>
      </c>
    </row>
    <row r="2169" spans="1:3" x14ac:dyDescent="0.25">
      <c r="A2169" t="s">
        <v>393</v>
      </c>
      <c r="B2169">
        <v>9206093594</v>
      </c>
      <c r="C2169" t="s">
        <v>2625</v>
      </c>
    </row>
    <row r="2170" spans="1:3" x14ac:dyDescent="0.25">
      <c r="A2170" t="s">
        <v>393</v>
      </c>
      <c r="B2170">
        <v>8702254643</v>
      </c>
      <c r="C2170" t="s">
        <v>2626</v>
      </c>
    </row>
    <row r="2171" spans="1:3" x14ac:dyDescent="0.25">
      <c r="A2171" t="s">
        <v>393</v>
      </c>
      <c r="B2171">
        <v>8505296270</v>
      </c>
      <c r="C2171" t="s">
        <v>2627</v>
      </c>
    </row>
    <row r="2172" spans="1:3" x14ac:dyDescent="0.25">
      <c r="A2172" t="s">
        <v>393</v>
      </c>
      <c r="B2172">
        <v>8608116219</v>
      </c>
      <c r="C2172" t="s">
        <v>2628</v>
      </c>
    </row>
    <row r="2173" spans="1:3" x14ac:dyDescent="0.25">
      <c r="A2173" t="s">
        <v>393</v>
      </c>
      <c r="B2173">
        <v>5101030236</v>
      </c>
      <c r="C2173" t="s">
        <v>2629</v>
      </c>
    </row>
    <row r="2174" spans="1:3" x14ac:dyDescent="0.25">
      <c r="A2174" t="s">
        <v>393</v>
      </c>
      <c r="B2174">
        <v>5701721614</v>
      </c>
      <c r="C2174" t="s">
        <v>2630</v>
      </c>
    </row>
    <row r="2175" spans="1:3" x14ac:dyDescent="0.25">
      <c r="A2175" t="s">
        <v>393</v>
      </c>
      <c r="B2175">
        <v>5502242489</v>
      </c>
      <c r="C2175" t="s">
        <v>2631</v>
      </c>
    </row>
    <row r="2176" spans="1:3" x14ac:dyDescent="0.25">
      <c r="A2176" t="s">
        <v>393</v>
      </c>
      <c r="B2176">
        <v>8705240342</v>
      </c>
      <c r="C2176" t="s">
        <v>2632</v>
      </c>
    </row>
    <row r="2177" spans="1:3" x14ac:dyDescent="0.25">
      <c r="A2177" t="s">
        <v>393</v>
      </c>
      <c r="B2177">
        <v>5807222202</v>
      </c>
      <c r="C2177" t="s">
        <v>2633</v>
      </c>
    </row>
    <row r="2178" spans="1:3" x14ac:dyDescent="0.25">
      <c r="A2178" t="s">
        <v>393</v>
      </c>
      <c r="B2178">
        <v>8811168320</v>
      </c>
      <c r="C2178" t="s">
        <v>2634</v>
      </c>
    </row>
    <row r="2179" spans="1:3" x14ac:dyDescent="0.25">
      <c r="A2179" t="s">
        <v>393</v>
      </c>
      <c r="B2179">
        <v>9406041245</v>
      </c>
      <c r="C2179" t="s">
        <v>2635</v>
      </c>
    </row>
    <row r="2180" spans="1:3" x14ac:dyDescent="0.25">
      <c r="A2180" t="s">
        <v>393</v>
      </c>
      <c r="B2180">
        <v>6709146275</v>
      </c>
      <c r="C2180" t="s">
        <v>2636</v>
      </c>
    </row>
    <row r="2181" spans="1:3" x14ac:dyDescent="0.25">
      <c r="A2181" t="s">
        <v>393</v>
      </c>
      <c r="B2181">
        <v>9405013153</v>
      </c>
      <c r="C2181" t="s">
        <v>2637</v>
      </c>
    </row>
    <row r="2182" spans="1:3" x14ac:dyDescent="0.25">
      <c r="A2182" t="s">
        <v>393</v>
      </c>
      <c r="B2182">
        <v>8707127570</v>
      </c>
      <c r="C2182" t="s">
        <v>2638</v>
      </c>
    </row>
    <row r="2183" spans="1:3" x14ac:dyDescent="0.25">
      <c r="A2183" t="s">
        <v>393</v>
      </c>
      <c r="B2183">
        <v>8908220398</v>
      </c>
      <c r="C2183" t="s">
        <v>2639</v>
      </c>
    </row>
    <row r="2184" spans="1:3" x14ac:dyDescent="0.25">
      <c r="A2184" t="s">
        <v>393</v>
      </c>
      <c r="B2184">
        <v>8412228234</v>
      </c>
      <c r="C2184" t="s">
        <v>2640</v>
      </c>
    </row>
    <row r="2185" spans="1:3" x14ac:dyDescent="0.25">
      <c r="A2185" t="s">
        <v>393</v>
      </c>
      <c r="B2185">
        <v>4204074340</v>
      </c>
      <c r="C2185" t="s">
        <v>2641</v>
      </c>
    </row>
    <row r="2186" spans="1:3" x14ac:dyDescent="0.25">
      <c r="A2186" t="s">
        <v>393</v>
      </c>
      <c r="B2186">
        <v>4601230370</v>
      </c>
      <c r="C2186" t="s">
        <v>2642</v>
      </c>
    </row>
    <row r="2187" spans="1:3" x14ac:dyDescent="0.25">
      <c r="A2187" t="s">
        <v>393</v>
      </c>
      <c r="B2187">
        <v>8406017502</v>
      </c>
      <c r="C2187" t="s">
        <v>2643</v>
      </c>
    </row>
    <row r="2188" spans="1:3" x14ac:dyDescent="0.25">
      <c r="A2188" t="s">
        <v>393</v>
      </c>
      <c r="B2188">
        <v>8706237214</v>
      </c>
      <c r="C2188" t="s">
        <v>2644</v>
      </c>
    </row>
    <row r="2189" spans="1:3" x14ac:dyDescent="0.25">
      <c r="A2189" t="s">
        <v>393</v>
      </c>
      <c r="B2189">
        <v>7678402129</v>
      </c>
      <c r="C2189" t="s">
        <v>2645</v>
      </c>
    </row>
    <row r="2190" spans="1:3" x14ac:dyDescent="0.25">
      <c r="A2190" t="s">
        <v>393</v>
      </c>
      <c r="B2190">
        <v>7808690676</v>
      </c>
      <c r="C2190" t="s">
        <v>2646</v>
      </c>
    </row>
    <row r="2191" spans="1:3" x14ac:dyDescent="0.25">
      <c r="A2191" t="s">
        <v>393</v>
      </c>
      <c r="B2191">
        <v>1158103026</v>
      </c>
      <c r="C2191" t="s">
        <v>2647</v>
      </c>
    </row>
    <row r="2192" spans="1:3" x14ac:dyDescent="0.25">
      <c r="A2192" t="s">
        <v>393</v>
      </c>
      <c r="B2192">
        <v>9408296797</v>
      </c>
      <c r="C2192" t="s">
        <v>2648</v>
      </c>
    </row>
    <row r="2193" spans="1:3" x14ac:dyDescent="0.25">
      <c r="A2193" t="s">
        <v>393</v>
      </c>
      <c r="B2193">
        <v>6701165513</v>
      </c>
      <c r="C2193" t="s">
        <v>2649</v>
      </c>
    </row>
    <row r="2194" spans="1:3" x14ac:dyDescent="0.25">
      <c r="A2194" t="s">
        <v>393</v>
      </c>
      <c r="B2194">
        <v>8111241439</v>
      </c>
      <c r="C2194" t="s">
        <v>2650</v>
      </c>
    </row>
    <row r="2195" spans="1:3" x14ac:dyDescent="0.25">
      <c r="A2195" t="s">
        <v>393</v>
      </c>
      <c r="B2195">
        <v>8805300475</v>
      </c>
      <c r="C2195" t="s">
        <v>2651</v>
      </c>
    </row>
    <row r="2196" spans="1:3" x14ac:dyDescent="0.25">
      <c r="A2196" t="s">
        <v>393</v>
      </c>
      <c r="B2196">
        <v>1278307309</v>
      </c>
      <c r="C2196" t="s">
        <v>2652</v>
      </c>
    </row>
    <row r="2197" spans="1:3" x14ac:dyDescent="0.25">
      <c r="A2197" t="s">
        <v>393</v>
      </c>
      <c r="B2197">
        <v>9001270199</v>
      </c>
      <c r="C2197" t="s">
        <v>2653</v>
      </c>
    </row>
    <row r="2198" spans="1:3" x14ac:dyDescent="0.25">
      <c r="A2198" t="s">
        <v>393</v>
      </c>
      <c r="B2198">
        <v>8409061234</v>
      </c>
      <c r="C2198" t="s">
        <v>2654</v>
      </c>
    </row>
    <row r="2199" spans="1:3" x14ac:dyDescent="0.25">
      <c r="A2199" t="s">
        <v>393</v>
      </c>
      <c r="B2199">
        <v>8611176135</v>
      </c>
      <c r="C2199" t="s">
        <v>2655</v>
      </c>
    </row>
    <row r="2200" spans="1:3" x14ac:dyDescent="0.25">
      <c r="A2200" t="s">
        <v>393</v>
      </c>
      <c r="B2200">
        <v>8811178980</v>
      </c>
      <c r="C2200" t="s">
        <v>2656</v>
      </c>
    </row>
    <row r="2201" spans="1:3" x14ac:dyDescent="0.25">
      <c r="A2201" t="s">
        <v>393</v>
      </c>
      <c r="B2201">
        <v>7002107006</v>
      </c>
      <c r="C2201" t="s">
        <v>2657</v>
      </c>
    </row>
    <row r="2202" spans="1:3" x14ac:dyDescent="0.25">
      <c r="A2202" t="s">
        <v>393</v>
      </c>
      <c r="B2202">
        <v>7009173357</v>
      </c>
      <c r="C2202" t="s">
        <v>2658</v>
      </c>
    </row>
    <row r="2203" spans="1:3" x14ac:dyDescent="0.25">
      <c r="A2203" t="s">
        <v>393</v>
      </c>
      <c r="B2203">
        <v>9208223223</v>
      </c>
      <c r="C2203" t="s">
        <v>2659</v>
      </c>
    </row>
    <row r="2204" spans="1:3" x14ac:dyDescent="0.25">
      <c r="A2204" t="s">
        <v>393</v>
      </c>
      <c r="B2204">
        <v>9101244813</v>
      </c>
      <c r="C2204" t="s">
        <v>2660</v>
      </c>
    </row>
    <row r="2205" spans="1:3" x14ac:dyDescent="0.25">
      <c r="A2205" t="s">
        <v>393</v>
      </c>
      <c r="B2205">
        <v>9111231313</v>
      </c>
      <c r="C2205" t="s">
        <v>2661</v>
      </c>
    </row>
    <row r="2206" spans="1:3" x14ac:dyDescent="0.25">
      <c r="A2206" t="s">
        <v>393</v>
      </c>
      <c r="B2206">
        <v>9010200062</v>
      </c>
      <c r="C2206" t="s">
        <v>2662</v>
      </c>
    </row>
    <row r="2207" spans="1:3" x14ac:dyDescent="0.25">
      <c r="A2207" t="s">
        <v>393</v>
      </c>
      <c r="B2207">
        <v>9208192311</v>
      </c>
      <c r="C2207" t="s">
        <v>2663</v>
      </c>
    </row>
    <row r="2208" spans="1:3" x14ac:dyDescent="0.25">
      <c r="A2208" t="s">
        <v>393</v>
      </c>
      <c r="B2208">
        <v>4503614242</v>
      </c>
      <c r="C2208" t="s">
        <v>2664</v>
      </c>
    </row>
    <row r="2209" spans="1:3" x14ac:dyDescent="0.25">
      <c r="A2209" t="s">
        <v>393</v>
      </c>
      <c r="B2209">
        <v>7728706180</v>
      </c>
      <c r="C2209" t="s">
        <v>2665</v>
      </c>
    </row>
    <row r="2210" spans="1:3" x14ac:dyDescent="0.25">
      <c r="A2210" t="s">
        <v>393</v>
      </c>
      <c r="B2210">
        <v>8604084619</v>
      </c>
      <c r="C2210" t="s">
        <v>2666</v>
      </c>
    </row>
    <row r="2211" spans="1:3" x14ac:dyDescent="0.25">
      <c r="A2211" t="s">
        <v>393</v>
      </c>
      <c r="B2211">
        <v>9404070220</v>
      </c>
      <c r="C2211" t="s">
        <v>2667</v>
      </c>
    </row>
    <row r="2212" spans="1:3" x14ac:dyDescent="0.25">
      <c r="A2212" t="s">
        <v>393</v>
      </c>
      <c r="B2212">
        <v>8712060253</v>
      </c>
      <c r="C2212" t="s">
        <v>2668</v>
      </c>
    </row>
    <row r="2213" spans="1:3" x14ac:dyDescent="0.25">
      <c r="A2213" t="s">
        <v>393</v>
      </c>
      <c r="B2213">
        <v>7807170159</v>
      </c>
      <c r="C2213" t="s">
        <v>2669</v>
      </c>
    </row>
    <row r="2214" spans="1:3" x14ac:dyDescent="0.25">
      <c r="A2214" t="s">
        <v>393</v>
      </c>
      <c r="B2214">
        <v>8307200314</v>
      </c>
      <c r="C2214" t="s">
        <v>2670</v>
      </c>
    </row>
    <row r="2215" spans="1:3" x14ac:dyDescent="0.25">
      <c r="A2215" t="s">
        <v>393</v>
      </c>
      <c r="B2215">
        <v>8506250334</v>
      </c>
      <c r="C2215" t="s">
        <v>2671</v>
      </c>
    </row>
    <row r="2216" spans="1:3" x14ac:dyDescent="0.25">
      <c r="A2216" t="s">
        <v>393</v>
      </c>
      <c r="B2216">
        <v>7410065564</v>
      </c>
      <c r="C2216" t="s">
        <v>2672</v>
      </c>
    </row>
    <row r="2217" spans="1:3" x14ac:dyDescent="0.25">
      <c r="A2217" t="s">
        <v>393</v>
      </c>
      <c r="B2217">
        <v>4011210350</v>
      </c>
      <c r="C2217" t="s">
        <v>2673</v>
      </c>
    </row>
    <row r="2218" spans="1:3" x14ac:dyDescent="0.25">
      <c r="A2218" t="s">
        <v>393</v>
      </c>
      <c r="B2218">
        <v>6909040385</v>
      </c>
      <c r="C2218" t="s">
        <v>2674</v>
      </c>
    </row>
    <row r="2219" spans="1:3" x14ac:dyDescent="0.25">
      <c r="A2219" t="s">
        <v>393</v>
      </c>
      <c r="B2219">
        <v>5901027531</v>
      </c>
      <c r="C2219" t="s">
        <v>2675</v>
      </c>
    </row>
    <row r="2220" spans="1:3" x14ac:dyDescent="0.25">
      <c r="A2220" t="s">
        <v>393</v>
      </c>
      <c r="B2220">
        <v>9401085411</v>
      </c>
      <c r="C2220" t="s">
        <v>2676</v>
      </c>
    </row>
    <row r="2221" spans="1:3" x14ac:dyDescent="0.25">
      <c r="A2221" t="s">
        <v>393</v>
      </c>
      <c r="B2221">
        <v>6010016993</v>
      </c>
      <c r="C2221" t="s">
        <v>2677</v>
      </c>
    </row>
    <row r="2222" spans="1:3" x14ac:dyDescent="0.25">
      <c r="A2222" t="s">
        <v>393</v>
      </c>
      <c r="B2222">
        <v>7906056655</v>
      </c>
      <c r="C2222" t="s">
        <v>2678</v>
      </c>
    </row>
    <row r="2223" spans="1:3" x14ac:dyDescent="0.25">
      <c r="A2223" t="s">
        <v>393</v>
      </c>
      <c r="B2223">
        <v>6603081248</v>
      </c>
      <c r="C2223" t="s">
        <v>2679</v>
      </c>
    </row>
    <row r="2224" spans="1:3" x14ac:dyDescent="0.25">
      <c r="A2224" t="s">
        <v>393</v>
      </c>
      <c r="B2224">
        <v>7608716234</v>
      </c>
      <c r="C2224" t="s">
        <v>2680</v>
      </c>
    </row>
    <row r="2225" spans="1:3" x14ac:dyDescent="0.25">
      <c r="A2225" t="s">
        <v>393</v>
      </c>
      <c r="B2225">
        <v>9009013682</v>
      </c>
      <c r="C2225" t="s">
        <v>2681</v>
      </c>
    </row>
    <row r="2226" spans="1:3" x14ac:dyDescent="0.25">
      <c r="A2226" t="s">
        <v>393</v>
      </c>
      <c r="B2226">
        <v>8602286570</v>
      </c>
      <c r="C2226" t="s">
        <v>2682</v>
      </c>
    </row>
    <row r="2227" spans="1:3" x14ac:dyDescent="0.25">
      <c r="A2227" t="s">
        <v>393</v>
      </c>
      <c r="B2227">
        <v>8212058534</v>
      </c>
      <c r="C2227" t="s">
        <v>2683</v>
      </c>
    </row>
    <row r="2228" spans="1:3" x14ac:dyDescent="0.25">
      <c r="A2228" t="s">
        <v>393</v>
      </c>
      <c r="B2228">
        <v>8809090775</v>
      </c>
      <c r="C2228" t="s">
        <v>2684</v>
      </c>
    </row>
    <row r="2229" spans="1:3" x14ac:dyDescent="0.25">
      <c r="A2229" t="s">
        <v>393</v>
      </c>
      <c r="B2229">
        <v>6512874402</v>
      </c>
      <c r="C2229" t="s">
        <v>2685</v>
      </c>
    </row>
    <row r="2230" spans="1:3" x14ac:dyDescent="0.25">
      <c r="A2230" t="s">
        <v>393</v>
      </c>
      <c r="B2230">
        <v>8809250395</v>
      </c>
      <c r="C2230" t="s">
        <v>2686</v>
      </c>
    </row>
    <row r="2231" spans="1:3" x14ac:dyDescent="0.25">
      <c r="A2231" t="s">
        <v>393</v>
      </c>
      <c r="B2231">
        <v>9104174678</v>
      </c>
      <c r="C2231" t="s">
        <v>2687</v>
      </c>
    </row>
    <row r="2232" spans="1:3" x14ac:dyDescent="0.25">
      <c r="A2232" t="s">
        <v>393</v>
      </c>
      <c r="B2232">
        <v>9107014921</v>
      </c>
      <c r="C2232" t="s">
        <v>2688</v>
      </c>
    </row>
    <row r="2233" spans="1:3" x14ac:dyDescent="0.25">
      <c r="A2233" t="s">
        <v>393</v>
      </c>
      <c r="B2233">
        <v>8607267187</v>
      </c>
      <c r="C2233" t="s">
        <v>2689</v>
      </c>
    </row>
    <row r="2234" spans="1:3" x14ac:dyDescent="0.25">
      <c r="A2234" t="s">
        <v>393</v>
      </c>
      <c r="B2234">
        <v>9605170209</v>
      </c>
      <c r="C2234" t="s">
        <v>2690</v>
      </c>
    </row>
    <row r="2235" spans="1:3" x14ac:dyDescent="0.25">
      <c r="A2235" t="s">
        <v>393</v>
      </c>
      <c r="B2235">
        <v>8910207656</v>
      </c>
      <c r="C2235" t="s">
        <v>2691</v>
      </c>
    </row>
    <row r="2236" spans="1:3" x14ac:dyDescent="0.25">
      <c r="A2236" t="s">
        <v>393</v>
      </c>
      <c r="B2236">
        <v>9012050978</v>
      </c>
      <c r="C2236" t="s">
        <v>2692</v>
      </c>
    </row>
    <row r="2237" spans="1:3" x14ac:dyDescent="0.25">
      <c r="A2237" t="s">
        <v>393</v>
      </c>
      <c r="B2237">
        <v>8805230276</v>
      </c>
      <c r="C2237" t="s">
        <v>2693</v>
      </c>
    </row>
    <row r="2238" spans="1:3" x14ac:dyDescent="0.25">
      <c r="A2238" t="s">
        <v>393</v>
      </c>
      <c r="B2238">
        <v>5309281649</v>
      </c>
      <c r="C2238" t="s">
        <v>2694</v>
      </c>
    </row>
    <row r="2239" spans="1:3" x14ac:dyDescent="0.25">
      <c r="A2239" t="s">
        <v>393</v>
      </c>
      <c r="B2239">
        <v>9408298926</v>
      </c>
      <c r="C2239" t="s">
        <v>2695</v>
      </c>
    </row>
    <row r="2240" spans="1:3" x14ac:dyDescent="0.25">
      <c r="A2240" t="s">
        <v>393</v>
      </c>
      <c r="B2240">
        <v>9305095896</v>
      </c>
      <c r="C2240" t="s">
        <v>2696</v>
      </c>
    </row>
    <row r="2241" spans="1:3" x14ac:dyDescent="0.25">
      <c r="A2241" t="s">
        <v>393</v>
      </c>
      <c r="B2241">
        <v>9102052660</v>
      </c>
      <c r="C2241" t="s">
        <v>2697</v>
      </c>
    </row>
    <row r="2242" spans="1:3" x14ac:dyDescent="0.25">
      <c r="A2242" t="s">
        <v>393</v>
      </c>
      <c r="B2242">
        <v>8409130195</v>
      </c>
      <c r="C2242" t="s">
        <v>2698</v>
      </c>
    </row>
    <row r="2243" spans="1:3" x14ac:dyDescent="0.25">
      <c r="A2243" t="s">
        <v>393</v>
      </c>
      <c r="B2243">
        <v>7849302265</v>
      </c>
      <c r="C2243" t="s">
        <v>2699</v>
      </c>
    </row>
    <row r="2244" spans="1:3" x14ac:dyDescent="0.25">
      <c r="A2244" t="s">
        <v>393</v>
      </c>
      <c r="B2244">
        <v>9008030877</v>
      </c>
      <c r="C2244" t="s">
        <v>2700</v>
      </c>
    </row>
    <row r="2245" spans="1:3" x14ac:dyDescent="0.25">
      <c r="A2245" t="s">
        <v>393</v>
      </c>
      <c r="B2245">
        <v>4211236825</v>
      </c>
      <c r="C2245" t="s">
        <v>2701</v>
      </c>
    </row>
    <row r="2246" spans="1:3" x14ac:dyDescent="0.25">
      <c r="A2246" t="s">
        <v>393</v>
      </c>
      <c r="B2246">
        <v>5008886656</v>
      </c>
      <c r="C2246" t="s">
        <v>2702</v>
      </c>
    </row>
    <row r="2247" spans="1:3" x14ac:dyDescent="0.25">
      <c r="A2247" t="s">
        <v>393</v>
      </c>
      <c r="B2247">
        <v>8903080672</v>
      </c>
      <c r="C2247" t="s">
        <v>2703</v>
      </c>
    </row>
    <row r="2248" spans="1:3" x14ac:dyDescent="0.25">
      <c r="A2248" t="s">
        <v>393</v>
      </c>
      <c r="B2248">
        <v>8404197975</v>
      </c>
      <c r="C2248" t="s">
        <v>2704</v>
      </c>
    </row>
    <row r="2249" spans="1:3" x14ac:dyDescent="0.25">
      <c r="A2249" t="s">
        <v>393</v>
      </c>
      <c r="B2249">
        <v>9110175925</v>
      </c>
      <c r="C2249" t="s">
        <v>2705</v>
      </c>
    </row>
    <row r="2250" spans="1:3" x14ac:dyDescent="0.25">
      <c r="A2250" t="s">
        <v>393</v>
      </c>
      <c r="B2250">
        <v>9004182037</v>
      </c>
      <c r="C2250" t="s">
        <v>2706</v>
      </c>
    </row>
    <row r="2251" spans="1:3" x14ac:dyDescent="0.25">
      <c r="A2251" t="s">
        <v>393</v>
      </c>
      <c r="B2251">
        <v>8710140107</v>
      </c>
      <c r="C2251" t="s">
        <v>2707</v>
      </c>
    </row>
    <row r="2252" spans="1:3" x14ac:dyDescent="0.25">
      <c r="A2252" t="s">
        <v>393</v>
      </c>
      <c r="B2252">
        <v>4903110239</v>
      </c>
      <c r="C2252" t="s">
        <v>2708</v>
      </c>
    </row>
    <row r="2253" spans="1:3" x14ac:dyDescent="0.25">
      <c r="A2253" t="s">
        <v>393</v>
      </c>
      <c r="B2253">
        <v>4901271090</v>
      </c>
      <c r="C2253" t="s">
        <v>2709</v>
      </c>
    </row>
    <row r="2254" spans="1:3" x14ac:dyDescent="0.25">
      <c r="A2254" t="s">
        <v>393</v>
      </c>
      <c r="B2254">
        <v>4512014855</v>
      </c>
      <c r="C2254" t="s">
        <v>2710</v>
      </c>
    </row>
    <row r="2255" spans="1:3" x14ac:dyDescent="0.25">
      <c r="A2255" t="s">
        <v>393</v>
      </c>
      <c r="B2255">
        <v>8906121408</v>
      </c>
      <c r="C2255" t="s">
        <v>2711</v>
      </c>
    </row>
    <row r="2256" spans="1:3" x14ac:dyDescent="0.25">
      <c r="A2256" t="s">
        <v>393</v>
      </c>
      <c r="B2256">
        <v>6002071337</v>
      </c>
      <c r="C2256" t="s">
        <v>2712</v>
      </c>
    </row>
    <row r="2257" spans="1:3" x14ac:dyDescent="0.25">
      <c r="A2257" t="s">
        <v>393</v>
      </c>
      <c r="B2257">
        <v>8202020163</v>
      </c>
      <c r="C2257" t="s">
        <v>2713</v>
      </c>
    </row>
    <row r="2258" spans="1:3" x14ac:dyDescent="0.25">
      <c r="A2258" t="s">
        <v>393</v>
      </c>
      <c r="B2258">
        <v>4205224019</v>
      </c>
      <c r="C2258" t="s">
        <v>2714</v>
      </c>
    </row>
    <row r="2259" spans="1:3" x14ac:dyDescent="0.25">
      <c r="A2259" t="s">
        <v>393</v>
      </c>
      <c r="B2259">
        <v>8206110499</v>
      </c>
      <c r="C2259" t="s">
        <v>2715</v>
      </c>
    </row>
    <row r="2260" spans="1:3" x14ac:dyDescent="0.25">
      <c r="A2260" t="s">
        <v>393</v>
      </c>
      <c r="B2260">
        <v>9110010510</v>
      </c>
      <c r="C2260" t="s">
        <v>2716</v>
      </c>
    </row>
    <row r="2261" spans="1:3" x14ac:dyDescent="0.25">
      <c r="A2261" t="s">
        <v>393</v>
      </c>
      <c r="B2261">
        <v>8703260524</v>
      </c>
      <c r="C2261" t="s">
        <v>2717</v>
      </c>
    </row>
    <row r="2262" spans="1:3" x14ac:dyDescent="0.25">
      <c r="A2262" t="s">
        <v>393</v>
      </c>
      <c r="B2262">
        <v>4209151283</v>
      </c>
      <c r="C2262" t="s">
        <v>2718</v>
      </c>
    </row>
    <row r="2263" spans="1:3" x14ac:dyDescent="0.25">
      <c r="A2263" t="s">
        <v>393</v>
      </c>
      <c r="B2263">
        <v>5706283412</v>
      </c>
      <c r="C2263" t="s">
        <v>2719</v>
      </c>
    </row>
    <row r="2264" spans="1:3" x14ac:dyDescent="0.25">
      <c r="A2264" t="s">
        <v>393</v>
      </c>
      <c r="B2264">
        <v>9103100518</v>
      </c>
      <c r="C2264" t="s">
        <v>2720</v>
      </c>
    </row>
    <row r="2265" spans="1:3" x14ac:dyDescent="0.25">
      <c r="A2265" t="s">
        <v>393</v>
      </c>
      <c r="B2265">
        <v>8504882898</v>
      </c>
      <c r="C2265" t="s">
        <v>2721</v>
      </c>
    </row>
    <row r="2266" spans="1:3" x14ac:dyDescent="0.25">
      <c r="A2266" t="s">
        <v>393</v>
      </c>
      <c r="B2266">
        <v>8911200593</v>
      </c>
      <c r="C2266" t="s">
        <v>2722</v>
      </c>
    </row>
    <row r="2267" spans="1:3" x14ac:dyDescent="0.25">
      <c r="A2267" t="s">
        <v>393</v>
      </c>
      <c r="B2267">
        <v>8111151992</v>
      </c>
      <c r="C2267" t="s">
        <v>2723</v>
      </c>
    </row>
    <row r="2268" spans="1:3" x14ac:dyDescent="0.25">
      <c r="A2268" t="s">
        <v>393</v>
      </c>
      <c r="B2268">
        <v>8309286741</v>
      </c>
      <c r="C2268" t="s">
        <v>2724</v>
      </c>
    </row>
    <row r="2269" spans="1:3" x14ac:dyDescent="0.25">
      <c r="A2269" t="s">
        <v>393</v>
      </c>
      <c r="B2269">
        <v>6412280239</v>
      </c>
      <c r="C2269" t="s">
        <v>2725</v>
      </c>
    </row>
    <row r="2270" spans="1:3" x14ac:dyDescent="0.25">
      <c r="A2270" t="s">
        <v>393</v>
      </c>
      <c r="B2270">
        <v>5701736315</v>
      </c>
      <c r="C2270" t="s">
        <v>2726</v>
      </c>
    </row>
    <row r="2271" spans="1:3" x14ac:dyDescent="0.25">
      <c r="A2271" t="s">
        <v>393</v>
      </c>
      <c r="B2271">
        <v>8206081252</v>
      </c>
      <c r="C2271" t="s">
        <v>2727</v>
      </c>
    </row>
    <row r="2272" spans="1:3" x14ac:dyDescent="0.25">
      <c r="A2272" t="s">
        <v>393</v>
      </c>
      <c r="B2272">
        <v>5801742155</v>
      </c>
      <c r="C2272" t="s">
        <v>2728</v>
      </c>
    </row>
    <row r="2273" spans="1:3" x14ac:dyDescent="0.25">
      <c r="A2273" t="s">
        <v>393</v>
      </c>
      <c r="B2273">
        <v>6110701031</v>
      </c>
      <c r="C2273" t="s">
        <v>2729</v>
      </c>
    </row>
    <row r="2274" spans="1:3" x14ac:dyDescent="0.25">
      <c r="A2274" t="s">
        <v>393</v>
      </c>
      <c r="B2274">
        <v>7438910155</v>
      </c>
      <c r="C2274" t="s">
        <v>2730</v>
      </c>
    </row>
    <row r="2275" spans="1:3" x14ac:dyDescent="0.25">
      <c r="A2275" t="s">
        <v>393</v>
      </c>
      <c r="B2275">
        <v>6612173333</v>
      </c>
      <c r="C2275" t="s">
        <v>2731</v>
      </c>
    </row>
    <row r="2276" spans="1:3" x14ac:dyDescent="0.25">
      <c r="A2276" t="s">
        <v>393</v>
      </c>
      <c r="B2276">
        <v>9109164799</v>
      </c>
      <c r="C2276" t="s">
        <v>2732</v>
      </c>
    </row>
    <row r="2277" spans="1:3" x14ac:dyDescent="0.25">
      <c r="A2277" t="s">
        <v>393</v>
      </c>
      <c r="B2277">
        <v>9104061925</v>
      </c>
      <c r="C2277" t="s">
        <v>2733</v>
      </c>
    </row>
    <row r="2278" spans="1:3" x14ac:dyDescent="0.25">
      <c r="A2278" t="s">
        <v>393</v>
      </c>
      <c r="B2278">
        <v>6506196994</v>
      </c>
      <c r="C2278" t="s">
        <v>2734</v>
      </c>
    </row>
    <row r="2279" spans="1:3" x14ac:dyDescent="0.25">
      <c r="A2279" t="s">
        <v>393</v>
      </c>
      <c r="B2279">
        <v>8707054782</v>
      </c>
      <c r="C2279" t="s">
        <v>2735</v>
      </c>
    </row>
    <row r="2280" spans="1:3" x14ac:dyDescent="0.25">
      <c r="A2280" t="s">
        <v>393</v>
      </c>
      <c r="B2280">
        <v>4607061746</v>
      </c>
      <c r="C2280" t="s">
        <v>2736</v>
      </c>
    </row>
    <row r="2281" spans="1:3" x14ac:dyDescent="0.25">
      <c r="A2281" t="s">
        <v>393</v>
      </c>
      <c r="B2281">
        <v>8410169315</v>
      </c>
      <c r="C2281" t="s">
        <v>2737</v>
      </c>
    </row>
    <row r="2282" spans="1:3" x14ac:dyDescent="0.25">
      <c r="A2282" t="s">
        <v>393</v>
      </c>
      <c r="B2282">
        <v>4910651233</v>
      </c>
      <c r="C2282" t="s">
        <v>2738</v>
      </c>
    </row>
    <row r="2283" spans="1:3" x14ac:dyDescent="0.25">
      <c r="A2283" t="s">
        <v>393</v>
      </c>
      <c r="B2283">
        <v>9103273760</v>
      </c>
      <c r="C2283" t="s">
        <v>2739</v>
      </c>
    </row>
    <row r="2284" spans="1:3" x14ac:dyDescent="0.25">
      <c r="A2284" t="s">
        <v>393</v>
      </c>
      <c r="B2284">
        <v>8203037562</v>
      </c>
      <c r="C2284" t="s">
        <v>2740</v>
      </c>
    </row>
    <row r="2285" spans="1:3" x14ac:dyDescent="0.25">
      <c r="A2285" t="s">
        <v>393</v>
      </c>
      <c r="B2285">
        <v>8802055940</v>
      </c>
      <c r="C2285" t="s">
        <v>2741</v>
      </c>
    </row>
    <row r="2286" spans="1:3" x14ac:dyDescent="0.25">
      <c r="A2286" t="s">
        <v>393</v>
      </c>
      <c r="B2286">
        <v>8908185625</v>
      </c>
      <c r="C2286" t="s">
        <v>2742</v>
      </c>
    </row>
    <row r="2287" spans="1:3" x14ac:dyDescent="0.25">
      <c r="A2287" t="s">
        <v>393</v>
      </c>
      <c r="B2287">
        <v>9005263232</v>
      </c>
      <c r="C2287" t="s">
        <v>2743</v>
      </c>
    </row>
    <row r="2288" spans="1:3" x14ac:dyDescent="0.25">
      <c r="A2288" t="s">
        <v>393</v>
      </c>
      <c r="B2288">
        <v>9312311344</v>
      </c>
      <c r="C2288" t="s">
        <v>2744</v>
      </c>
    </row>
    <row r="2289" spans="1:3" x14ac:dyDescent="0.25">
      <c r="A2289" t="s">
        <v>393</v>
      </c>
      <c r="B2289">
        <v>6912876106</v>
      </c>
      <c r="C2289" t="s">
        <v>2745</v>
      </c>
    </row>
    <row r="2290" spans="1:3" x14ac:dyDescent="0.25">
      <c r="A2290" t="s">
        <v>393</v>
      </c>
      <c r="B2290">
        <v>4208632192</v>
      </c>
      <c r="C2290" t="s">
        <v>2746</v>
      </c>
    </row>
    <row r="2291" spans="1:3" x14ac:dyDescent="0.25">
      <c r="A2291" t="s">
        <v>393</v>
      </c>
      <c r="B2291">
        <v>8910190621</v>
      </c>
      <c r="C2291" t="s">
        <v>2747</v>
      </c>
    </row>
    <row r="2292" spans="1:3" x14ac:dyDescent="0.25">
      <c r="A2292" t="s">
        <v>393</v>
      </c>
      <c r="B2292">
        <v>6903040712</v>
      </c>
      <c r="C2292" t="s">
        <v>2748</v>
      </c>
    </row>
    <row r="2293" spans="1:3" x14ac:dyDescent="0.25">
      <c r="A2293" t="s">
        <v>393</v>
      </c>
      <c r="B2293">
        <v>8002200163</v>
      </c>
      <c r="C2293" t="s">
        <v>2749</v>
      </c>
    </row>
    <row r="2294" spans="1:3" x14ac:dyDescent="0.25">
      <c r="A2294" t="s">
        <v>393</v>
      </c>
      <c r="B2294">
        <v>6898101198</v>
      </c>
      <c r="C2294" t="s">
        <v>2750</v>
      </c>
    </row>
    <row r="2295" spans="1:3" x14ac:dyDescent="0.25">
      <c r="A2295" t="s">
        <v>393</v>
      </c>
      <c r="B2295">
        <v>7008291754</v>
      </c>
      <c r="C2295" t="s">
        <v>2751</v>
      </c>
    </row>
    <row r="2296" spans="1:3" x14ac:dyDescent="0.25">
      <c r="A2296" t="s">
        <v>393</v>
      </c>
      <c r="B2296">
        <v>9110090629</v>
      </c>
      <c r="C2296" t="s">
        <v>2752</v>
      </c>
    </row>
    <row r="2297" spans="1:3" x14ac:dyDescent="0.25">
      <c r="A2297" t="s">
        <v>393</v>
      </c>
      <c r="B2297">
        <v>8603038855</v>
      </c>
      <c r="C2297" t="s">
        <v>2753</v>
      </c>
    </row>
    <row r="2298" spans="1:3" x14ac:dyDescent="0.25">
      <c r="A2298" t="s">
        <v>393</v>
      </c>
      <c r="B2298">
        <v>8602183439</v>
      </c>
      <c r="C2298" t="s">
        <v>2754</v>
      </c>
    </row>
    <row r="2299" spans="1:3" x14ac:dyDescent="0.25">
      <c r="A2299" t="s">
        <v>393</v>
      </c>
      <c r="B2299">
        <v>6402020421</v>
      </c>
      <c r="C2299" t="s">
        <v>2755</v>
      </c>
    </row>
    <row r="2300" spans="1:3" x14ac:dyDescent="0.25">
      <c r="A2300" t="s">
        <v>393</v>
      </c>
      <c r="B2300">
        <v>9107289341</v>
      </c>
      <c r="C2300" t="s">
        <v>2756</v>
      </c>
    </row>
    <row r="2301" spans="1:3" x14ac:dyDescent="0.25">
      <c r="A2301" t="s">
        <v>393</v>
      </c>
      <c r="B2301">
        <v>6302622938</v>
      </c>
      <c r="C2301" t="s">
        <v>2757</v>
      </c>
    </row>
    <row r="2302" spans="1:3" x14ac:dyDescent="0.25">
      <c r="A2302" t="s">
        <v>393</v>
      </c>
      <c r="B2302">
        <v>3509138958</v>
      </c>
      <c r="C2302" t="s">
        <v>2758</v>
      </c>
    </row>
    <row r="2303" spans="1:3" x14ac:dyDescent="0.25">
      <c r="A2303" t="s">
        <v>393</v>
      </c>
      <c r="B2303">
        <v>8508080655</v>
      </c>
      <c r="C2303" t="s">
        <v>2759</v>
      </c>
    </row>
    <row r="2304" spans="1:3" x14ac:dyDescent="0.25">
      <c r="A2304" t="s">
        <v>393</v>
      </c>
      <c r="B2304">
        <v>9308255026</v>
      </c>
      <c r="C2304" t="s">
        <v>2760</v>
      </c>
    </row>
    <row r="2305" spans="1:3" x14ac:dyDescent="0.25">
      <c r="A2305" t="s">
        <v>393</v>
      </c>
      <c r="B2305">
        <v>6704201356</v>
      </c>
      <c r="C2305" t="s">
        <v>2761</v>
      </c>
    </row>
    <row r="2306" spans="1:3" x14ac:dyDescent="0.25">
      <c r="A2306" t="s">
        <v>393</v>
      </c>
      <c r="B2306">
        <v>8309191917</v>
      </c>
      <c r="C2306" t="s">
        <v>2762</v>
      </c>
    </row>
    <row r="2307" spans="1:3" x14ac:dyDescent="0.25">
      <c r="A2307" t="s">
        <v>393</v>
      </c>
      <c r="B2307">
        <v>4410055638</v>
      </c>
      <c r="C2307" t="s">
        <v>2763</v>
      </c>
    </row>
    <row r="2308" spans="1:3" x14ac:dyDescent="0.25">
      <c r="A2308" t="s">
        <v>393</v>
      </c>
      <c r="B2308">
        <v>8512158265</v>
      </c>
      <c r="C2308" t="s">
        <v>2764</v>
      </c>
    </row>
    <row r="2309" spans="1:3" x14ac:dyDescent="0.25">
      <c r="A2309" t="s">
        <v>393</v>
      </c>
      <c r="B2309">
        <v>8101270364</v>
      </c>
      <c r="C2309" t="s">
        <v>2765</v>
      </c>
    </row>
    <row r="2310" spans="1:3" x14ac:dyDescent="0.25">
      <c r="A2310" t="s">
        <v>393</v>
      </c>
      <c r="B2310">
        <v>7906220392</v>
      </c>
      <c r="C2310" t="s">
        <v>2766</v>
      </c>
    </row>
    <row r="2311" spans="1:3" x14ac:dyDescent="0.25">
      <c r="A2311" t="s">
        <v>393</v>
      </c>
      <c r="B2311">
        <v>4403120498</v>
      </c>
      <c r="C2311" t="s">
        <v>2767</v>
      </c>
    </row>
    <row r="2312" spans="1:3" x14ac:dyDescent="0.25">
      <c r="A2312" t="s">
        <v>393</v>
      </c>
      <c r="B2312">
        <v>8811286650</v>
      </c>
      <c r="C2312" t="s">
        <v>2768</v>
      </c>
    </row>
    <row r="2313" spans="1:3" x14ac:dyDescent="0.25">
      <c r="A2313" t="s">
        <v>393</v>
      </c>
      <c r="B2313">
        <v>8803197493</v>
      </c>
      <c r="C2313" t="s">
        <v>2769</v>
      </c>
    </row>
    <row r="2314" spans="1:3" x14ac:dyDescent="0.25">
      <c r="A2314" t="s">
        <v>393</v>
      </c>
      <c r="B2314">
        <v>8902061574</v>
      </c>
      <c r="C2314" t="s">
        <v>2770</v>
      </c>
    </row>
    <row r="2315" spans="1:3" x14ac:dyDescent="0.25">
      <c r="A2315" t="s">
        <v>393</v>
      </c>
      <c r="B2315">
        <v>8806165901</v>
      </c>
      <c r="C2315" t="s">
        <v>2771</v>
      </c>
    </row>
    <row r="2316" spans="1:3" x14ac:dyDescent="0.25">
      <c r="A2316" t="s">
        <v>393</v>
      </c>
      <c r="B2316">
        <v>6801126241</v>
      </c>
      <c r="C2316" t="s">
        <v>2772</v>
      </c>
    </row>
    <row r="2317" spans="1:3" x14ac:dyDescent="0.25">
      <c r="A2317" t="s">
        <v>393</v>
      </c>
      <c r="B2317">
        <v>7903220015</v>
      </c>
      <c r="C2317" t="s">
        <v>2773</v>
      </c>
    </row>
    <row r="2318" spans="1:3" x14ac:dyDescent="0.25">
      <c r="A2318" t="s">
        <v>393</v>
      </c>
      <c r="B2318">
        <v>3910151269</v>
      </c>
      <c r="C2318" t="s">
        <v>2774</v>
      </c>
    </row>
    <row r="2319" spans="1:3" x14ac:dyDescent="0.25">
      <c r="A2319" t="s">
        <v>393</v>
      </c>
      <c r="B2319">
        <v>2801093325</v>
      </c>
      <c r="C2319" t="s">
        <v>2775</v>
      </c>
    </row>
    <row r="2320" spans="1:3" x14ac:dyDescent="0.25">
      <c r="A2320" t="s">
        <v>393</v>
      </c>
      <c r="B2320">
        <v>5004288303</v>
      </c>
      <c r="C2320" t="s">
        <v>2776</v>
      </c>
    </row>
    <row r="2321" spans="1:3" x14ac:dyDescent="0.25">
      <c r="A2321" t="s">
        <v>393</v>
      </c>
      <c r="B2321">
        <v>5709026925</v>
      </c>
      <c r="C2321" t="s">
        <v>2777</v>
      </c>
    </row>
    <row r="2322" spans="1:3" x14ac:dyDescent="0.25">
      <c r="A2322" t="s">
        <v>393</v>
      </c>
      <c r="B2322">
        <v>8908240073</v>
      </c>
      <c r="C2322" t="s">
        <v>2778</v>
      </c>
    </row>
    <row r="2323" spans="1:3" x14ac:dyDescent="0.25">
      <c r="A2323" t="s">
        <v>393</v>
      </c>
      <c r="B2323">
        <v>8701048954</v>
      </c>
      <c r="C2323" t="s">
        <v>2779</v>
      </c>
    </row>
    <row r="2324" spans="1:3" x14ac:dyDescent="0.25">
      <c r="A2324" t="s">
        <v>393</v>
      </c>
      <c r="B2324">
        <v>6201127542</v>
      </c>
      <c r="C2324" t="s">
        <v>2780</v>
      </c>
    </row>
    <row r="2325" spans="1:3" x14ac:dyDescent="0.25">
      <c r="A2325" t="s">
        <v>393</v>
      </c>
      <c r="B2325">
        <v>6412041326</v>
      </c>
      <c r="C2325" t="s">
        <v>2781</v>
      </c>
    </row>
    <row r="2326" spans="1:3" x14ac:dyDescent="0.25">
      <c r="A2326" t="s">
        <v>393</v>
      </c>
      <c r="B2326">
        <v>4907120184</v>
      </c>
      <c r="C2326" t="s">
        <v>2782</v>
      </c>
    </row>
    <row r="2327" spans="1:3" x14ac:dyDescent="0.25">
      <c r="A2327" t="s">
        <v>393</v>
      </c>
      <c r="B2327">
        <v>8411170080</v>
      </c>
      <c r="C2327" t="s">
        <v>2783</v>
      </c>
    </row>
    <row r="2328" spans="1:3" x14ac:dyDescent="0.25">
      <c r="A2328" t="s">
        <v>393</v>
      </c>
      <c r="B2328">
        <v>8108190334</v>
      </c>
      <c r="C2328" t="s">
        <v>2784</v>
      </c>
    </row>
    <row r="2329" spans="1:3" x14ac:dyDescent="0.25">
      <c r="A2329" t="s">
        <v>393</v>
      </c>
      <c r="B2329">
        <v>6302271421</v>
      </c>
      <c r="C2329" t="s">
        <v>2785</v>
      </c>
    </row>
    <row r="2330" spans="1:3" x14ac:dyDescent="0.25">
      <c r="A2330" t="s">
        <v>393</v>
      </c>
      <c r="B2330">
        <v>7806308974</v>
      </c>
      <c r="C2330" t="s">
        <v>2786</v>
      </c>
    </row>
    <row r="2331" spans="1:3" x14ac:dyDescent="0.25">
      <c r="A2331" t="s">
        <v>393</v>
      </c>
      <c r="B2331">
        <v>9103232493</v>
      </c>
      <c r="C2331" t="s">
        <v>2787</v>
      </c>
    </row>
    <row r="2332" spans="1:3" x14ac:dyDescent="0.25">
      <c r="A2332" t="s">
        <v>393</v>
      </c>
      <c r="B2332">
        <v>4904086214</v>
      </c>
      <c r="C2332" t="s">
        <v>2788</v>
      </c>
    </row>
    <row r="2333" spans="1:3" x14ac:dyDescent="0.25">
      <c r="A2333" t="s">
        <v>393</v>
      </c>
      <c r="B2333">
        <v>5502028979</v>
      </c>
      <c r="C2333" t="s">
        <v>2789</v>
      </c>
    </row>
    <row r="2334" spans="1:3" x14ac:dyDescent="0.25">
      <c r="A2334" t="s">
        <v>393</v>
      </c>
      <c r="B2334">
        <v>5910761450</v>
      </c>
      <c r="C2334" t="s">
        <v>2790</v>
      </c>
    </row>
    <row r="2335" spans="1:3" x14ac:dyDescent="0.25">
      <c r="A2335" t="s">
        <v>393</v>
      </c>
      <c r="B2335">
        <v>9306242737</v>
      </c>
      <c r="C2335" t="s">
        <v>2791</v>
      </c>
    </row>
    <row r="2336" spans="1:3" x14ac:dyDescent="0.25">
      <c r="A2336" t="s">
        <v>393</v>
      </c>
      <c r="B2336">
        <v>6303120015</v>
      </c>
      <c r="C2336" t="s">
        <v>2792</v>
      </c>
    </row>
    <row r="2337" spans="1:3" x14ac:dyDescent="0.25">
      <c r="A2337" t="s">
        <v>393</v>
      </c>
      <c r="B2337">
        <v>7701107166</v>
      </c>
      <c r="C2337" t="s">
        <v>2793</v>
      </c>
    </row>
    <row r="2338" spans="1:3" x14ac:dyDescent="0.25">
      <c r="A2338" t="s">
        <v>393</v>
      </c>
      <c r="B2338">
        <v>5504837583</v>
      </c>
      <c r="C2338" t="s">
        <v>2794</v>
      </c>
    </row>
    <row r="2339" spans="1:3" x14ac:dyDescent="0.25">
      <c r="A2339" t="s">
        <v>393</v>
      </c>
      <c r="B2339">
        <v>6308175667</v>
      </c>
      <c r="C2339" t="s">
        <v>2795</v>
      </c>
    </row>
    <row r="2340" spans="1:3" x14ac:dyDescent="0.25">
      <c r="A2340" t="s">
        <v>393</v>
      </c>
      <c r="B2340">
        <v>8606190075</v>
      </c>
      <c r="C2340" t="s">
        <v>2796</v>
      </c>
    </row>
    <row r="2341" spans="1:3" x14ac:dyDescent="0.25">
      <c r="A2341" t="s">
        <v>393</v>
      </c>
      <c r="B2341">
        <v>7211172429</v>
      </c>
      <c r="C2341" t="s">
        <v>2797</v>
      </c>
    </row>
    <row r="2342" spans="1:3" x14ac:dyDescent="0.25">
      <c r="A2342" t="s">
        <v>393</v>
      </c>
      <c r="B2342">
        <v>5308119337</v>
      </c>
      <c r="C2342" t="s">
        <v>2798</v>
      </c>
    </row>
    <row r="2343" spans="1:3" x14ac:dyDescent="0.25">
      <c r="A2343" t="s">
        <v>393</v>
      </c>
      <c r="B2343">
        <v>8808180296</v>
      </c>
      <c r="C2343" t="s">
        <v>2799</v>
      </c>
    </row>
    <row r="2344" spans="1:3" x14ac:dyDescent="0.25">
      <c r="A2344" t="s">
        <v>393</v>
      </c>
      <c r="B2344">
        <v>6406201464</v>
      </c>
      <c r="C2344" t="s">
        <v>2800</v>
      </c>
    </row>
    <row r="2345" spans="1:3" x14ac:dyDescent="0.25">
      <c r="A2345" t="s">
        <v>393</v>
      </c>
      <c r="B2345">
        <v>8511210232</v>
      </c>
      <c r="C2345" t="s">
        <v>2801</v>
      </c>
    </row>
    <row r="2346" spans="1:3" x14ac:dyDescent="0.25">
      <c r="A2346" t="s">
        <v>393</v>
      </c>
      <c r="B2346">
        <v>6509042435</v>
      </c>
      <c r="C2346" t="s">
        <v>2802</v>
      </c>
    </row>
    <row r="2347" spans="1:3" x14ac:dyDescent="0.25">
      <c r="A2347" t="s">
        <v>393</v>
      </c>
      <c r="B2347">
        <v>9111285798</v>
      </c>
      <c r="C2347" t="s">
        <v>2803</v>
      </c>
    </row>
    <row r="2348" spans="1:3" x14ac:dyDescent="0.25">
      <c r="A2348" t="s">
        <v>393</v>
      </c>
      <c r="B2348">
        <v>1127903134</v>
      </c>
      <c r="C2348" t="s">
        <v>2804</v>
      </c>
    </row>
    <row r="2349" spans="1:3" x14ac:dyDescent="0.25">
      <c r="A2349" t="s">
        <v>393</v>
      </c>
      <c r="B2349">
        <v>9601163174</v>
      </c>
      <c r="C2349" t="s">
        <v>2805</v>
      </c>
    </row>
    <row r="2350" spans="1:3" x14ac:dyDescent="0.25">
      <c r="A2350" t="s">
        <v>393</v>
      </c>
      <c r="B2350">
        <v>8803310484</v>
      </c>
      <c r="C2350" t="s">
        <v>2806</v>
      </c>
    </row>
    <row r="2351" spans="1:3" x14ac:dyDescent="0.25">
      <c r="A2351" t="s">
        <v>393</v>
      </c>
      <c r="B2351">
        <v>9311226675</v>
      </c>
      <c r="C2351" t="s">
        <v>2807</v>
      </c>
    </row>
    <row r="2352" spans="1:3" x14ac:dyDescent="0.25">
      <c r="A2352" t="s">
        <v>393</v>
      </c>
      <c r="B2352">
        <v>7512071965</v>
      </c>
      <c r="C2352" t="s">
        <v>2808</v>
      </c>
    </row>
    <row r="2353" spans="1:3" x14ac:dyDescent="0.25">
      <c r="A2353" t="s">
        <v>393</v>
      </c>
      <c r="B2353">
        <v>9210290376</v>
      </c>
      <c r="C2353" t="s">
        <v>2809</v>
      </c>
    </row>
    <row r="2354" spans="1:3" x14ac:dyDescent="0.25">
      <c r="A2354" t="s">
        <v>393</v>
      </c>
      <c r="B2354">
        <v>5808260250</v>
      </c>
      <c r="C2354" t="s">
        <v>2810</v>
      </c>
    </row>
    <row r="2355" spans="1:3" x14ac:dyDescent="0.25">
      <c r="A2355" t="s">
        <v>393</v>
      </c>
      <c r="B2355">
        <v>5504230219</v>
      </c>
      <c r="C2355" t="s">
        <v>2811</v>
      </c>
    </row>
    <row r="2356" spans="1:3" x14ac:dyDescent="0.25">
      <c r="A2356" t="s">
        <v>393</v>
      </c>
      <c r="B2356">
        <v>9610244205</v>
      </c>
      <c r="C2356" t="s">
        <v>2812</v>
      </c>
    </row>
    <row r="2357" spans="1:3" x14ac:dyDescent="0.25">
      <c r="A2357" t="s">
        <v>393</v>
      </c>
      <c r="B2357">
        <v>7403014991</v>
      </c>
      <c r="C2357" t="s">
        <v>2813</v>
      </c>
    </row>
    <row r="2358" spans="1:3" x14ac:dyDescent="0.25">
      <c r="A2358" t="s">
        <v>393</v>
      </c>
      <c r="B2358">
        <v>8809222923</v>
      </c>
      <c r="C2358" t="s">
        <v>2814</v>
      </c>
    </row>
    <row r="2359" spans="1:3" x14ac:dyDescent="0.25">
      <c r="A2359" t="s">
        <v>393</v>
      </c>
      <c r="B2359">
        <v>9104023347</v>
      </c>
      <c r="C2359" t="s">
        <v>2815</v>
      </c>
    </row>
    <row r="2360" spans="1:3" x14ac:dyDescent="0.25">
      <c r="A2360" t="s">
        <v>393</v>
      </c>
      <c r="B2360">
        <v>9104053344</v>
      </c>
      <c r="C2360" t="s">
        <v>2816</v>
      </c>
    </row>
    <row r="2361" spans="1:3" x14ac:dyDescent="0.25">
      <c r="A2361" t="s">
        <v>393</v>
      </c>
      <c r="B2361">
        <v>9009291676</v>
      </c>
      <c r="C2361" t="s">
        <v>2817</v>
      </c>
    </row>
    <row r="2362" spans="1:3" x14ac:dyDescent="0.25">
      <c r="A2362" t="s">
        <v>393</v>
      </c>
      <c r="B2362">
        <v>8502112421</v>
      </c>
      <c r="C2362" t="s">
        <v>2818</v>
      </c>
    </row>
    <row r="2363" spans="1:3" x14ac:dyDescent="0.25">
      <c r="A2363" t="s">
        <v>393</v>
      </c>
      <c r="B2363">
        <v>7403063956</v>
      </c>
      <c r="C2363" t="s">
        <v>2819</v>
      </c>
    </row>
    <row r="2364" spans="1:3" x14ac:dyDescent="0.25">
      <c r="A2364" t="s">
        <v>393</v>
      </c>
      <c r="B2364">
        <v>8607120410</v>
      </c>
      <c r="C2364" t="s">
        <v>2820</v>
      </c>
    </row>
    <row r="2365" spans="1:3" x14ac:dyDescent="0.25">
      <c r="A2365" t="s">
        <v>393</v>
      </c>
      <c r="B2365">
        <v>8107300041</v>
      </c>
      <c r="C2365" t="s">
        <v>2821</v>
      </c>
    </row>
    <row r="2366" spans="1:3" x14ac:dyDescent="0.25">
      <c r="A2366" t="s">
        <v>393</v>
      </c>
      <c r="B2366">
        <v>8512120257</v>
      </c>
      <c r="C2366" t="s">
        <v>2822</v>
      </c>
    </row>
    <row r="2367" spans="1:3" x14ac:dyDescent="0.25">
      <c r="A2367" t="s">
        <v>393</v>
      </c>
      <c r="B2367">
        <v>7308235014</v>
      </c>
      <c r="C2367" t="s">
        <v>2823</v>
      </c>
    </row>
    <row r="2368" spans="1:3" x14ac:dyDescent="0.25">
      <c r="A2368" t="s">
        <v>393</v>
      </c>
      <c r="B2368">
        <v>7006077551</v>
      </c>
      <c r="C2368" t="s">
        <v>2824</v>
      </c>
    </row>
    <row r="2369" spans="1:3" x14ac:dyDescent="0.25">
      <c r="A2369" t="s">
        <v>393</v>
      </c>
      <c r="B2369">
        <v>4202079358</v>
      </c>
      <c r="C2369" t="s">
        <v>2825</v>
      </c>
    </row>
    <row r="2370" spans="1:3" x14ac:dyDescent="0.25">
      <c r="A2370" t="s">
        <v>393</v>
      </c>
      <c r="B2370">
        <v>9101102243</v>
      </c>
      <c r="C2370" t="s">
        <v>2826</v>
      </c>
    </row>
    <row r="2371" spans="1:3" x14ac:dyDescent="0.25">
      <c r="A2371" t="s">
        <v>393</v>
      </c>
      <c r="B2371">
        <v>5907851074</v>
      </c>
      <c r="C2371" t="s">
        <v>2827</v>
      </c>
    </row>
    <row r="2372" spans="1:3" x14ac:dyDescent="0.25">
      <c r="A2372" t="s">
        <v>393</v>
      </c>
      <c r="B2372">
        <v>8604191992</v>
      </c>
      <c r="C2372" t="s">
        <v>2828</v>
      </c>
    </row>
    <row r="2373" spans="1:3" x14ac:dyDescent="0.25">
      <c r="A2373" t="s">
        <v>393</v>
      </c>
      <c r="B2373">
        <v>4910230236</v>
      </c>
      <c r="C2373" t="s">
        <v>2829</v>
      </c>
    </row>
    <row r="2374" spans="1:3" x14ac:dyDescent="0.25">
      <c r="A2374" t="s">
        <v>393</v>
      </c>
      <c r="B2374">
        <v>4905183283</v>
      </c>
      <c r="C2374" t="s">
        <v>2830</v>
      </c>
    </row>
    <row r="2375" spans="1:3" x14ac:dyDescent="0.25">
      <c r="A2375" t="s">
        <v>393</v>
      </c>
      <c r="B2375">
        <v>5001027183</v>
      </c>
      <c r="C2375" t="s">
        <v>2831</v>
      </c>
    </row>
    <row r="2376" spans="1:3" x14ac:dyDescent="0.25">
      <c r="A2376" t="s">
        <v>393</v>
      </c>
      <c r="B2376">
        <v>3307099030</v>
      </c>
      <c r="C2376" t="s">
        <v>2832</v>
      </c>
    </row>
    <row r="2377" spans="1:3" x14ac:dyDescent="0.25">
      <c r="A2377" t="s">
        <v>393</v>
      </c>
      <c r="B2377">
        <v>6701173905</v>
      </c>
      <c r="C2377" t="s">
        <v>2833</v>
      </c>
    </row>
    <row r="2378" spans="1:3" x14ac:dyDescent="0.25">
      <c r="A2378" t="s">
        <v>393</v>
      </c>
      <c r="B2378">
        <v>8603074736</v>
      </c>
      <c r="C2378" t="s">
        <v>2834</v>
      </c>
    </row>
    <row r="2379" spans="1:3" x14ac:dyDescent="0.25">
      <c r="A2379" t="s">
        <v>393</v>
      </c>
      <c r="B2379">
        <v>8905281963</v>
      </c>
      <c r="C2379" t="s">
        <v>2835</v>
      </c>
    </row>
    <row r="2380" spans="1:3" x14ac:dyDescent="0.25">
      <c r="A2380" t="s">
        <v>393</v>
      </c>
      <c r="B2380">
        <v>9002031715</v>
      </c>
      <c r="C2380" t="s">
        <v>2836</v>
      </c>
    </row>
    <row r="2381" spans="1:3" x14ac:dyDescent="0.25">
      <c r="A2381" t="s">
        <v>393</v>
      </c>
      <c r="B2381">
        <v>4007109020</v>
      </c>
      <c r="C2381" t="s">
        <v>2837</v>
      </c>
    </row>
    <row r="2382" spans="1:3" x14ac:dyDescent="0.25">
      <c r="A2382" t="s">
        <v>393</v>
      </c>
      <c r="B2382">
        <v>9206221732</v>
      </c>
      <c r="C2382" t="s">
        <v>2838</v>
      </c>
    </row>
    <row r="2383" spans="1:3" x14ac:dyDescent="0.25">
      <c r="A2383" t="s">
        <v>393</v>
      </c>
      <c r="B2383">
        <v>8308232035</v>
      </c>
      <c r="C2383" t="s">
        <v>2839</v>
      </c>
    </row>
    <row r="2384" spans="1:3" x14ac:dyDescent="0.25">
      <c r="A2384" t="s">
        <v>393</v>
      </c>
      <c r="B2384">
        <v>5205830036</v>
      </c>
      <c r="C2384" t="s">
        <v>2840</v>
      </c>
    </row>
    <row r="2385" spans="1:3" x14ac:dyDescent="0.25">
      <c r="A2385" t="s">
        <v>393</v>
      </c>
      <c r="B2385">
        <v>9005313318</v>
      </c>
      <c r="C2385" t="s">
        <v>2841</v>
      </c>
    </row>
    <row r="2386" spans="1:3" x14ac:dyDescent="0.25">
      <c r="A2386" t="s">
        <v>393</v>
      </c>
      <c r="B2386">
        <v>5906612535</v>
      </c>
      <c r="C2386" t="s">
        <v>2842</v>
      </c>
    </row>
    <row r="2387" spans="1:3" x14ac:dyDescent="0.25">
      <c r="A2387" t="s">
        <v>393</v>
      </c>
      <c r="B2387">
        <v>8301091941</v>
      </c>
      <c r="C2387" t="s">
        <v>2843</v>
      </c>
    </row>
    <row r="2388" spans="1:3" x14ac:dyDescent="0.25">
      <c r="A2388" t="s">
        <v>393</v>
      </c>
      <c r="B2388">
        <v>5405731539</v>
      </c>
      <c r="C2388" t="s">
        <v>2844</v>
      </c>
    </row>
    <row r="2389" spans="1:3" x14ac:dyDescent="0.25">
      <c r="A2389" t="s">
        <v>393</v>
      </c>
      <c r="B2389">
        <v>7708703975</v>
      </c>
      <c r="C2389" t="s">
        <v>2845</v>
      </c>
    </row>
    <row r="2390" spans="1:3" x14ac:dyDescent="0.25">
      <c r="A2390" t="s">
        <v>393</v>
      </c>
      <c r="B2390">
        <v>7708105338</v>
      </c>
      <c r="C2390" t="s">
        <v>2845</v>
      </c>
    </row>
    <row r="2391" spans="1:3" x14ac:dyDescent="0.25">
      <c r="A2391" t="s">
        <v>393</v>
      </c>
      <c r="B2391">
        <v>9002244839</v>
      </c>
      <c r="C2391" t="s">
        <v>2846</v>
      </c>
    </row>
    <row r="2392" spans="1:3" x14ac:dyDescent="0.25">
      <c r="A2392" t="s">
        <v>393</v>
      </c>
      <c r="B2392">
        <v>9508083970</v>
      </c>
      <c r="C2392" t="s">
        <v>2847</v>
      </c>
    </row>
    <row r="2393" spans="1:3" x14ac:dyDescent="0.25">
      <c r="A2393" t="s">
        <v>393</v>
      </c>
      <c r="B2393">
        <v>8804112764</v>
      </c>
      <c r="C2393" t="s">
        <v>2848</v>
      </c>
    </row>
    <row r="2394" spans="1:3" x14ac:dyDescent="0.25">
      <c r="A2394" t="s">
        <v>393</v>
      </c>
      <c r="B2394">
        <v>8303070430</v>
      </c>
      <c r="C2394" t="s">
        <v>2849</v>
      </c>
    </row>
    <row r="2395" spans="1:3" x14ac:dyDescent="0.25">
      <c r="A2395" t="s">
        <v>393</v>
      </c>
      <c r="B2395">
        <v>8906140382</v>
      </c>
      <c r="C2395" t="s">
        <v>2850</v>
      </c>
    </row>
    <row r="2396" spans="1:3" x14ac:dyDescent="0.25">
      <c r="A2396" t="s">
        <v>393</v>
      </c>
      <c r="B2396">
        <v>8502237202</v>
      </c>
      <c r="C2396" t="s">
        <v>2851</v>
      </c>
    </row>
    <row r="2397" spans="1:3" x14ac:dyDescent="0.25">
      <c r="A2397" t="s">
        <v>393</v>
      </c>
      <c r="B2397">
        <v>8704280398</v>
      </c>
      <c r="C2397" t="s">
        <v>2852</v>
      </c>
    </row>
    <row r="2398" spans="1:3" x14ac:dyDescent="0.25">
      <c r="A2398" t="s">
        <v>393</v>
      </c>
      <c r="B2398">
        <v>8605081234</v>
      </c>
      <c r="C2398" t="s">
        <v>2853</v>
      </c>
    </row>
    <row r="2399" spans="1:3" x14ac:dyDescent="0.25">
      <c r="A2399" t="s">
        <v>393</v>
      </c>
      <c r="B2399">
        <v>8202130335</v>
      </c>
      <c r="C2399" t="s">
        <v>2854</v>
      </c>
    </row>
    <row r="2400" spans="1:3" x14ac:dyDescent="0.25">
      <c r="A2400" t="s">
        <v>393</v>
      </c>
      <c r="B2400">
        <v>8501191293</v>
      </c>
      <c r="C2400" t="s">
        <v>2855</v>
      </c>
    </row>
    <row r="2401" spans="1:3" x14ac:dyDescent="0.25">
      <c r="A2401" t="s">
        <v>393</v>
      </c>
      <c r="B2401">
        <v>7703794235</v>
      </c>
      <c r="C2401" t="s">
        <v>2856</v>
      </c>
    </row>
    <row r="2402" spans="1:3" x14ac:dyDescent="0.25">
      <c r="A2402" t="s">
        <v>393</v>
      </c>
      <c r="B2402">
        <v>4110319409</v>
      </c>
      <c r="C2402" t="s">
        <v>2857</v>
      </c>
    </row>
    <row r="2403" spans="1:3" x14ac:dyDescent="0.25">
      <c r="A2403" t="s">
        <v>393</v>
      </c>
      <c r="B2403">
        <v>5407232338</v>
      </c>
      <c r="C2403" t="s">
        <v>2858</v>
      </c>
    </row>
    <row r="2404" spans="1:3" x14ac:dyDescent="0.25">
      <c r="A2404" t="s">
        <v>393</v>
      </c>
      <c r="B2404">
        <v>9106190938</v>
      </c>
      <c r="C2404" t="s">
        <v>2859</v>
      </c>
    </row>
    <row r="2405" spans="1:3" x14ac:dyDescent="0.25">
      <c r="A2405" t="s">
        <v>393</v>
      </c>
      <c r="B2405">
        <v>9308242677</v>
      </c>
      <c r="C2405" t="s">
        <v>2860</v>
      </c>
    </row>
    <row r="2406" spans="1:3" x14ac:dyDescent="0.25">
      <c r="A2406" t="s">
        <v>393</v>
      </c>
      <c r="B2406">
        <v>8802100639</v>
      </c>
      <c r="C2406" t="s">
        <v>2861</v>
      </c>
    </row>
    <row r="2407" spans="1:3" x14ac:dyDescent="0.25">
      <c r="A2407" t="s">
        <v>393</v>
      </c>
      <c r="B2407">
        <v>8912183996</v>
      </c>
      <c r="C2407" t="s">
        <v>2862</v>
      </c>
    </row>
    <row r="2408" spans="1:3" x14ac:dyDescent="0.25">
      <c r="A2408" t="s">
        <v>393</v>
      </c>
      <c r="B2408">
        <v>9406285909</v>
      </c>
      <c r="C2408" t="s">
        <v>2863</v>
      </c>
    </row>
    <row r="2409" spans="1:3" x14ac:dyDescent="0.25">
      <c r="A2409" t="s">
        <v>393</v>
      </c>
      <c r="B2409">
        <v>6903090253</v>
      </c>
      <c r="C2409" t="s">
        <v>2864</v>
      </c>
    </row>
    <row r="2410" spans="1:3" x14ac:dyDescent="0.25">
      <c r="A2410" t="s">
        <v>393</v>
      </c>
      <c r="B2410">
        <v>6404166958</v>
      </c>
      <c r="C2410" t="s">
        <v>2865</v>
      </c>
    </row>
    <row r="2411" spans="1:3" x14ac:dyDescent="0.25">
      <c r="A2411" t="s">
        <v>393</v>
      </c>
      <c r="B2411">
        <v>8503313630</v>
      </c>
      <c r="C2411" t="s">
        <v>2866</v>
      </c>
    </row>
    <row r="2412" spans="1:3" x14ac:dyDescent="0.25">
      <c r="A2412" t="s">
        <v>393</v>
      </c>
      <c r="B2412">
        <v>8910110025</v>
      </c>
      <c r="C2412" t="s">
        <v>2867</v>
      </c>
    </row>
    <row r="2413" spans="1:3" x14ac:dyDescent="0.25">
      <c r="A2413" t="s">
        <v>393</v>
      </c>
      <c r="B2413">
        <v>8508065003</v>
      </c>
      <c r="C2413" t="s">
        <v>2868</v>
      </c>
    </row>
    <row r="2414" spans="1:3" x14ac:dyDescent="0.25">
      <c r="A2414" t="s">
        <v>393</v>
      </c>
      <c r="B2414">
        <v>8603210249</v>
      </c>
      <c r="C2414" t="s">
        <v>2869</v>
      </c>
    </row>
    <row r="2415" spans="1:3" x14ac:dyDescent="0.25">
      <c r="A2415" t="s">
        <v>393</v>
      </c>
      <c r="B2415">
        <v>9906155602</v>
      </c>
      <c r="C2415" t="s">
        <v>2870</v>
      </c>
    </row>
    <row r="2416" spans="1:3" x14ac:dyDescent="0.25">
      <c r="A2416" t="s">
        <v>393</v>
      </c>
      <c r="B2416">
        <v>4602211049</v>
      </c>
      <c r="C2416" t="s">
        <v>2871</v>
      </c>
    </row>
    <row r="2417" spans="1:3" x14ac:dyDescent="0.25">
      <c r="A2417" t="s">
        <v>393</v>
      </c>
      <c r="B2417">
        <v>9510241988</v>
      </c>
      <c r="C2417" t="s">
        <v>2872</v>
      </c>
    </row>
    <row r="2418" spans="1:3" x14ac:dyDescent="0.25">
      <c r="A2418" t="s">
        <v>393</v>
      </c>
      <c r="B2418">
        <v>6007220053</v>
      </c>
      <c r="C2418" t="s">
        <v>2873</v>
      </c>
    </row>
    <row r="2419" spans="1:3" x14ac:dyDescent="0.25">
      <c r="A2419" t="s">
        <v>393</v>
      </c>
      <c r="B2419">
        <v>8909100060</v>
      </c>
      <c r="C2419" t="s">
        <v>2874</v>
      </c>
    </row>
    <row r="2420" spans="1:3" x14ac:dyDescent="0.25">
      <c r="A2420" t="s">
        <v>393</v>
      </c>
      <c r="B2420">
        <v>8708130243</v>
      </c>
      <c r="C2420" t="s">
        <v>2875</v>
      </c>
    </row>
    <row r="2421" spans="1:3" x14ac:dyDescent="0.25">
      <c r="A2421" t="s">
        <v>393</v>
      </c>
      <c r="B2421">
        <v>8701070222</v>
      </c>
      <c r="C2421" t="s">
        <v>2876</v>
      </c>
    </row>
    <row r="2422" spans="1:3" x14ac:dyDescent="0.25">
      <c r="A2422" t="s">
        <v>393</v>
      </c>
      <c r="B2422">
        <v>8704167538</v>
      </c>
      <c r="C2422" t="s">
        <v>2877</v>
      </c>
    </row>
    <row r="2423" spans="1:3" x14ac:dyDescent="0.25">
      <c r="A2423" t="s">
        <v>393</v>
      </c>
      <c r="B2423">
        <v>8308120198</v>
      </c>
      <c r="C2423" t="s">
        <v>2878</v>
      </c>
    </row>
    <row r="2424" spans="1:3" x14ac:dyDescent="0.25">
      <c r="A2424" t="s">
        <v>393</v>
      </c>
      <c r="B2424">
        <v>4212304853</v>
      </c>
      <c r="C2424" t="s">
        <v>2879</v>
      </c>
    </row>
    <row r="2425" spans="1:3" x14ac:dyDescent="0.25">
      <c r="A2425" t="s">
        <v>393</v>
      </c>
      <c r="B2425">
        <v>9105235478</v>
      </c>
      <c r="C2425" t="s">
        <v>2880</v>
      </c>
    </row>
    <row r="2426" spans="1:3" x14ac:dyDescent="0.25">
      <c r="A2426" t="s">
        <v>393</v>
      </c>
      <c r="B2426">
        <v>5007051138</v>
      </c>
      <c r="C2426" t="s">
        <v>2881</v>
      </c>
    </row>
    <row r="2427" spans="1:3" x14ac:dyDescent="0.25">
      <c r="A2427" t="s">
        <v>393</v>
      </c>
      <c r="B2427">
        <v>8806160415</v>
      </c>
      <c r="C2427" t="s">
        <v>2882</v>
      </c>
    </row>
    <row r="2428" spans="1:3" x14ac:dyDescent="0.25">
      <c r="A2428" t="s">
        <v>393</v>
      </c>
      <c r="B2428">
        <v>7211201368</v>
      </c>
      <c r="C2428" t="s">
        <v>2883</v>
      </c>
    </row>
    <row r="2429" spans="1:3" x14ac:dyDescent="0.25">
      <c r="A2429" t="s">
        <v>393</v>
      </c>
      <c r="B2429">
        <v>7405221933</v>
      </c>
      <c r="C2429" t="s">
        <v>2884</v>
      </c>
    </row>
    <row r="2430" spans="1:3" x14ac:dyDescent="0.25">
      <c r="A2430" t="s">
        <v>393</v>
      </c>
      <c r="B2430">
        <v>4405061245</v>
      </c>
      <c r="C2430" t="s">
        <v>2885</v>
      </c>
    </row>
    <row r="2431" spans="1:3" x14ac:dyDescent="0.25">
      <c r="A2431" t="s">
        <v>393</v>
      </c>
      <c r="B2431">
        <v>8605260556</v>
      </c>
      <c r="C2431" t="s">
        <v>2886</v>
      </c>
    </row>
    <row r="2432" spans="1:3" x14ac:dyDescent="0.25">
      <c r="A2432" t="s">
        <v>393</v>
      </c>
      <c r="B2432">
        <v>9209262923</v>
      </c>
      <c r="C2432" t="s">
        <v>2887</v>
      </c>
    </row>
    <row r="2433" spans="1:3" x14ac:dyDescent="0.25">
      <c r="A2433" t="s">
        <v>393</v>
      </c>
      <c r="B2433">
        <v>8903221193</v>
      </c>
      <c r="C2433" t="s">
        <v>2888</v>
      </c>
    </row>
    <row r="2434" spans="1:3" x14ac:dyDescent="0.25">
      <c r="A2434" t="s">
        <v>393</v>
      </c>
      <c r="B2434">
        <v>4578611065</v>
      </c>
      <c r="C2434" t="s">
        <v>2889</v>
      </c>
    </row>
    <row r="2435" spans="1:3" x14ac:dyDescent="0.25">
      <c r="A2435" t="s">
        <v>393</v>
      </c>
      <c r="B2435">
        <v>6207844165</v>
      </c>
      <c r="C2435" t="s">
        <v>2890</v>
      </c>
    </row>
    <row r="2436" spans="1:3" x14ac:dyDescent="0.25">
      <c r="A2436" t="s">
        <v>393</v>
      </c>
      <c r="B2436">
        <v>9109273475</v>
      </c>
      <c r="C2436" t="s">
        <v>2891</v>
      </c>
    </row>
    <row r="2437" spans="1:3" x14ac:dyDescent="0.25">
      <c r="A2437" t="s">
        <v>393</v>
      </c>
      <c r="B2437">
        <v>8902174955</v>
      </c>
      <c r="C2437" t="s">
        <v>2892</v>
      </c>
    </row>
    <row r="2438" spans="1:3" x14ac:dyDescent="0.25">
      <c r="A2438" t="s">
        <v>393</v>
      </c>
      <c r="B2438">
        <v>7604699541</v>
      </c>
      <c r="C2438" t="s">
        <v>2893</v>
      </c>
    </row>
    <row r="2439" spans="1:3" x14ac:dyDescent="0.25">
      <c r="A2439" t="s">
        <v>393</v>
      </c>
      <c r="B2439">
        <v>4106289079</v>
      </c>
      <c r="C2439" t="s">
        <v>2894</v>
      </c>
    </row>
    <row r="2440" spans="1:3" x14ac:dyDescent="0.25">
      <c r="A2440" t="s">
        <v>393</v>
      </c>
      <c r="B2440">
        <v>6106687970</v>
      </c>
      <c r="C2440" t="s">
        <v>2895</v>
      </c>
    </row>
    <row r="2441" spans="1:3" x14ac:dyDescent="0.25">
      <c r="A2441" t="s">
        <v>393</v>
      </c>
      <c r="B2441">
        <v>8507117490</v>
      </c>
      <c r="C2441" t="s">
        <v>2896</v>
      </c>
    </row>
    <row r="2442" spans="1:3" x14ac:dyDescent="0.25">
      <c r="A2442" t="s">
        <v>393</v>
      </c>
      <c r="B2442">
        <v>7004129362</v>
      </c>
      <c r="C2442" t="s">
        <v>2897</v>
      </c>
    </row>
    <row r="2443" spans="1:3" x14ac:dyDescent="0.25">
      <c r="A2443" t="s">
        <v>393</v>
      </c>
      <c r="B2443">
        <v>8811070450</v>
      </c>
      <c r="C2443" t="s">
        <v>2898</v>
      </c>
    </row>
    <row r="2444" spans="1:3" x14ac:dyDescent="0.25">
      <c r="A2444" t="s">
        <v>393</v>
      </c>
      <c r="B2444">
        <v>9005121141</v>
      </c>
      <c r="C2444" t="s">
        <v>2899</v>
      </c>
    </row>
    <row r="2445" spans="1:3" x14ac:dyDescent="0.25">
      <c r="A2445" t="s">
        <v>393</v>
      </c>
      <c r="B2445">
        <v>7202790130</v>
      </c>
      <c r="C2445" t="s">
        <v>2900</v>
      </c>
    </row>
    <row r="2446" spans="1:3" x14ac:dyDescent="0.25">
      <c r="A2446" t="s">
        <v>393</v>
      </c>
      <c r="B2446">
        <v>7809286409</v>
      </c>
      <c r="C2446" t="s">
        <v>2901</v>
      </c>
    </row>
    <row r="2447" spans="1:3" x14ac:dyDescent="0.25">
      <c r="A2447" t="s">
        <v>393</v>
      </c>
      <c r="B2447">
        <v>8603277537</v>
      </c>
      <c r="C2447" t="s">
        <v>2902</v>
      </c>
    </row>
    <row r="2448" spans="1:3" x14ac:dyDescent="0.25">
      <c r="A2448" t="s">
        <v>393</v>
      </c>
      <c r="B2448">
        <v>9304181564</v>
      </c>
      <c r="C2448" t="s">
        <v>2903</v>
      </c>
    </row>
    <row r="2449" spans="1:3" x14ac:dyDescent="0.25">
      <c r="A2449" t="s">
        <v>393</v>
      </c>
      <c r="B2449">
        <v>8909020219</v>
      </c>
      <c r="C2449" t="s">
        <v>2904</v>
      </c>
    </row>
    <row r="2450" spans="1:3" x14ac:dyDescent="0.25">
      <c r="A2450" t="s">
        <v>393</v>
      </c>
      <c r="B2450">
        <v>8605271496</v>
      </c>
      <c r="C2450" t="s">
        <v>2905</v>
      </c>
    </row>
    <row r="2451" spans="1:3" x14ac:dyDescent="0.25">
      <c r="A2451" t="s">
        <v>393</v>
      </c>
      <c r="B2451">
        <v>9011213817</v>
      </c>
      <c r="C2451" t="s">
        <v>2906</v>
      </c>
    </row>
    <row r="2452" spans="1:3" x14ac:dyDescent="0.25">
      <c r="A2452" t="s">
        <v>393</v>
      </c>
      <c r="B2452">
        <v>9407027995</v>
      </c>
      <c r="C2452" t="s">
        <v>2907</v>
      </c>
    </row>
    <row r="2453" spans="1:3" x14ac:dyDescent="0.25">
      <c r="A2453" t="s">
        <v>393</v>
      </c>
      <c r="B2453">
        <v>8910097016</v>
      </c>
      <c r="C2453" t="s">
        <v>2908</v>
      </c>
    </row>
    <row r="2454" spans="1:3" x14ac:dyDescent="0.25">
      <c r="A2454" t="s">
        <v>393</v>
      </c>
      <c r="B2454">
        <v>6204263203</v>
      </c>
      <c r="C2454" t="s">
        <v>2909</v>
      </c>
    </row>
    <row r="2455" spans="1:3" x14ac:dyDescent="0.25">
      <c r="A2455" t="s">
        <v>393</v>
      </c>
      <c r="B2455">
        <v>4008050686</v>
      </c>
      <c r="C2455" t="s">
        <v>2910</v>
      </c>
    </row>
    <row r="2456" spans="1:3" x14ac:dyDescent="0.25">
      <c r="A2456" t="s">
        <v>393</v>
      </c>
      <c r="B2456">
        <v>9205074942</v>
      </c>
      <c r="C2456" t="s">
        <v>2911</v>
      </c>
    </row>
    <row r="2457" spans="1:3" x14ac:dyDescent="0.25">
      <c r="A2457" t="s">
        <v>393</v>
      </c>
      <c r="B2457">
        <v>8603075998</v>
      </c>
      <c r="C2457" t="s">
        <v>2912</v>
      </c>
    </row>
    <row r="2458" spans="1:3" x14ac:dyDescent="0.25">
      <c r="A2458" t="s">
        <v>393</v>
      </c>
      <c r="B2458">
        <v>8912120311</v>
      </c>
      <c r="C2458" t="s">
        <v>2913</v>
      </c>
    </row>
    <row r="2459" spans="1:3" x14ac:dyDescent="0.25">
      <c r="A2459" t="s">
        <v>393</v>
      </c>
      <c r="B2459">
        <v>8401310282</v>
      </c>
      <c r="C2459" t="s">
        <v>2914</v>
      </c>
    </row>
    <row r="2460" spans="1:3" x14ac:dyDescent="0.25">
      <c r="A2460" t="s">
        <v>393</v>
      </c>
      <c r="B2460">
        <v>5403056921</v>
      </c>
      <c r="C2460" t="s">
        <v>2915</v>
      </c>
    </row>
    <row r="2461" spans="1:3" x14ac:dyDescent="0.25">
      <c r="A2461" t="s">
        <v>393</v>
      </c>
      <c r="B2461">
        <v>4312026901</v>
      </c>
      <c r="C2461" t="s">
        <v>2916</v>
      </c>
    </row>
    <row r="2462" spans="1:3" x14ac:dyDescent="0.25">
      <c r="A2462" t="s">
        <v>393</v>
      </c>
      <c r="B2462">
        <v>8112060333</v>
      </c>
      <c r="C2462" t="s">
        <v>2917</v>
      </c>
    </row>
    <row r="2463" spans="1:3" x14ac:dyDescent="0.25">
      <c r="A2463" t="s">
        <v>393</v>
      </c>
      <c r="B2463">
        <v>4905261816</v>
      </c>
      <c r="C2463" t="s">
        <v>2918</v>
      </c>
    </row>
    <row r="2464" spans="1:3" x14ac:dyDescent="0.25">
      <c r="A2464" t="s">
        <v>393</v>
      </c>
      <c r="B2464">
        <v>2411260496</v>
      </c>
      <c r="C2464" t="s">
        <v>2919</v>
      </c>
    </row>
    <row r="2465" spans="1:3" x14ac:dyDescent="0.25">
      <c r="A2465" t="s">
        <v>393</v>
      </c>
      <c r="B2465">
        <v>6106221127</v>
      </c>
      <c r="C2465" t="s">
        <v>2920</v>
      </c>
    </row>
    <row r="2466" spans="1:3" x14ac:dyDescent="0.25">
      <c r="A2466" t="s">
        <v>393</v>
      </c>
      <c r="B2466">
        <v>9312149611</v>
      </c>
      <c r="C2466" t="s">
        <v>2921</v>
      </c>
    </row>
    <row r="2467" spans="1:3" x14ac:dyDescent="0.25">
      <c r="A2467" t="s">
        <v>393</v>
      </c>
      <c r="B2467">
        <v>6705243498</v>
      </c>
      <c r="C2467" t="s">
        <v>2922</v>
      </c>
    </row>
    <row r="2468" spans="1:3" x14ac:dyDescent="0.25">
      <c r="A2468" t="s">
        <v>393</v>
      </c>
      <c r="B2468">
        <v>8412217252</v>
      </c>
      <c r="C2468" t="s">
        <v>2923</v>
      </c>
    </row>
    <row r="2469" spans="1:3" x14ac:dyDescent="0.25">
      <c r="A2469" t="s">
        <v>393</v>
      </c>
      <c r="B2469">
        <v>8805100156</v>
      </c>
      <c r="C2469" t="s">
        <v>2924</v>
      </c>
    </row>
    <row r="2470" spans="1:3" x14ac:dyDescent="0.25">
      <c r="A2470" t="s">
        <v>393</v>
      </c>
      <c r="B2470">
        <v>8812275520</v>
      </c>
      <c r="C2470" t="s">
        <v>2925</v>
      </c>
    </row>
    <row r="2471" spans="1:3" x14ac:dyDescent="0.25">
      <c r="A2471" t="s">
        <v>393</v>
      </c>
      <c r="B2471">
        <v>6910060174</v>
      </c>
      <c r="C2471" t="s">
        <v>2926</v>
      </c>
    </row>
    <row r="2472" spans="1:3" x14ac:dyDescent="0.25">
      <c r="A2472" t="s">
        <v>393</v>
      </c>
      <c r="B2472">
        <v>6809725796</v>
      </c>
      <c r="C2472" t="s">
        <v>2927</v>
      </c>
    </row>
    <row r="2473" spans="1:3" x14ac:dyDescent="0.25">
      <c r="A2473" t="s">
        <v>393</v>
      </c>
      <c r="B2473">
        <v>6610091065</v>
      </c>
      <c r="C2473" t="s">
        <v>2928</v>
      </c>
    </row>
    <row r="2474" spans="1:3" x14ac:dyDescent="0.25">
      <c r="A2474" t="s">
        <v>393</v>
      </c>
      <c r="B2474">
        <v>6711120102</v>
      </c>
      <c r="C2474" t="s">
        <v>2929</v>
      </c>
    </row>
    <row r="2475" spans="1:3" x14ac:dyDescent="0.25">
      <c r="A2475" t="s">
        <v>393</v>
      </c>
      <c r="B2475">
        <v>7806100157</v>
      </c>
      <c r="C2475" t="s">
        <v>2930</v>
      </c>
    </row>
    <row r="2476" spans="1:3" x14ac:dyDescent="0.25">
      <c r="A2476" t="s">
        <v>393</v>
      </c>
      <c r="B2476">
        <v>8909080916</v>
      </c>
      <c r="C2476" t="s">
        <v>2931</v>
      </c>
    </row>
    <row r="2477" spans="1:3" x14ac:dyDescent="0.25">
      <c r="A2477" t="s">
        <v>393</v>
      </c>
      <c r="B2477">
        <v>4112250875</v>
      </c>
      <c r="C2477" t="s">
        <v>2932</v>
      </c>
    </row>
    <row r="2478" spans="1:3" x14ac:dyDescent="0.25">
      <c r="A2478" t="s">
        <v>393</v>
      </c>
      <c r="B2478">
        <v>7403190379</v>
      </c>
      <c r="C2478" t="s">
        <v>2933</v>
      </c>
    </row>
    <row r="2479" spans="1:3" x14ac:dyDescent="0.25">
      <c r="A2479" t="s">
        <v>393</v>
      </c>
      <c r="B2479">
        <v>7101070394</v>
      </c>
      <c r="C2479" t="s">
        <v>2934</v>
      </c>
    </row>
    <row r="2480" spans="1:3" x14ac:dyDescent="0.25">
      <c r="A2480" t="s">
        <v>393</v>
      </c>
      <c r="B2480">
        <v>6805204911</v>
      </c>
      <c r="C2480" t="s">
        <v>2935</v>
      </c>
    </row>
    <row r="2481" spans="1:3" x14ac:dyDescent="0.25">
      <c r="A2481" t="s">
        <v>393</v>
      </c>
      <c r="B2481">
        <v>9412086960</v>
      </c>
      <c r="C2481" t="s">
        <v>2936</v>
      </c>
    </row>
    <row r="2482" spans="1:3" x14ac:dyDescent="0.25">
      <c r="A2482" t="s">
        <v>393</v>
      </c>
      <c r="B2482">
        <v>7201240350</v>
      </c>
      <c r="C2482" t="s">
        <v>2937</v>
      </c>
    </row>
    <row r="2483" spans="1:3" x14ac:dyDescent="0.25">
      <c r="A2483" t="s">
        <v>393</v>
      </c>
      <c r="B2483">
        <v>7804300262</v>
      </c>
      <c r="C2483" t="s">
        <v>2938</v>
      </c>
    </row>
    <row r="2484" spans="1:3" x14ac:dyDescent="0.25">
      <c r="A2484" t="s">
        <v>393</v>
      </c>
      <c r="B2484">
        <v>4812081109</v>
      </c>
      <c r="C2484" t="s">
        <v>2939</v>
      </c>
    </row>
    <row r="2485" spans="1:3" x14ac:dyDescent="0.25">
      <c r="A2485" t="s">
        <v>393</v>
      </c>
      <c r="B2485">
        <v>9002032267</v>
      </c>
      <c r="C2485" t="s">
        <v>2940</v>
      </c>
    </row>
    <row r="2486" spans="1:3" x14ac:dyDescent="0.25">
      <c r="A2486" t="s">
        <v>393</v>
      </c>
      <c r="B2486">
        <v>8309190505</v>
      </c>
      <c r="C2486" t="s">
        <v>2941</v>
      </c>
    </row>
    <row r="2487" spans="1:3" x14ac:dyDescent="0.25">
      <c r="A2487" t="s">
        <v>393</v>
      </c>
      <c r="B2487">
        <v>8307065949</v>
      </c>
      <c r="C2487" t="s">
        <v>2942</v>
      </c>
    </row>
    <row r="2488" spans="1:3" x14ac:dyDescent="0.25">
      <c r="A2488" t="s">
        <v>393</v>
      </c>
      <c r="B2488">
        <v>7411181436</v>
      </c>
      <c r="C2488" t="s">
        <v>2943</v>
      </c>
    </row>
    <row r="2489" spans="1:3" x14ac:dyDescent="0.25">
      <c r="A2489" t="s">
        <v>393</v>
      </c>
      <c r="B2489">
        <v>8812300039</v>
      </c>
      <c r="C2489" t="s">
        <v>2944</v>
      </c>
    </row>
    <row r="2490" spans="1:3" x14ac:dyDescent="0.25">
      <c r="A2490" t="s">
        <v>393</v>
      </c>
      <c r="B2490">
        <v>8410100302</v>
      </c>
      <c r="C2490" t="s">
        <v>2945</v>
      </c>
    </row>
    <row r="2491" spans="1:3" x14ac:dyDescent="0.25">
      <c r="A2491" t="s">
        <v>393</v>
      </c>
      <c r="B2491">
        <v>8302104693</v>
      </c>
      <c r="C2491" t="s">
        <v>2946</v>
      </c>
    </row>
    <row r="2492" spans="1:3" x14ac:dyDescent="0.25">
      <c r="A2492" t="s">
        <v>393</v>
      </c>
      <c r="B2492">
        <v>9605023473</v>
      </c>
      <c r="C2492" t="s">
        <v>2947</v>
      </c>
    </row>
    <row r="2493" spans="1:3" x14ac:dyDescent="0.25">
      <c r="A2493" t="s">
        <v>393</v>
      </c>
      <c r="B2493">
        <v>8607305037</v>
      </c>
      <c r="C2493" t="s">
        <v>2948</v>
      </c>
    </row>
    <row r="2494" spans="1:3" x14ac:dyDescent="0.25">
      <c r="A2494" t="s">
        <v>393</v>
      </c>
      <c r="B2494">
        <v>8702191290</v>
      </c>
      <c r="C2494" t="s">
        <v>2949</v>
      </c>
    </row>
    <row r="2495" spans="1:3" x14ac:dyDescent="0.25">
      <c r="A2495" t="s">
        <v>393</v>
      </c>
      <c r="B2495">
        <v>1628104166</v>
      </c>
      <c r="C2495" t="s">
        <v>2950</v>
      </c>
    </row>
    <row r="2496" spans="1:3" x14ac:dyDescent="0.25">
      <c r="A2496" t="s">
        <v>393</v>
      </c>
      <c r="B2496">
        <v>8307214075</v>
      </c>
      <c r="C2496" t="s">
        <v>2951</v>
      </c>
    </row>
    <row r="2497" spans="1:3" x14ac:dyDescent="0.25">
      <c r="A2497" t="s">
        <v>393</v>
      </c>
      <c r="B2497">
        <v>6206062140</v>
      </c>
      <c r="C2497" t="s">
        <v>2952</v>
      </c>
    </row>
    <row r="2498" spans="1:3" x14ac:dyDescent="0.25">
      <c r="A2498" t="s">
        <v>393</v>
      </c>
      <c r="B2498">
        <v>7903206667</v>
      </c>
      <c r="C2498" t="s">
        <v>2953</v>
      </c>
    </row>
    <row r="2499" spans="1:3" x14ac:dyDescent="0.25">
      <c r="A2499" t="s">
        <v>393</v>
      </c>
      <c r="B2499">
        <v>1528308016</v>
      </c>
      <c r="C2499" t="s">
        <v>2954</v>
      </c>
    </row>
    <row r="2500" spans="1:3" x14ac:dyDescent="0.25">
      <c r="A2500" t="s">
        <v>393</v>
      </c>
      <c r="B2500">
        <v>8404167267</v>
      </c>
      <c r="C2500" t="s">
        <v>2955</v>
      </c>
    </row>
    <row r="2501" spans="1:3" x14ac:dyDescent="0.25">
      <c r="A2501" t="s">
        <v>393</v>
      </c>
      <c r="B2501">
        <v>7911796956</v>
      </c>
      <c r="C2501" t="s">
        <v>2956</v>
      </c>
    </row>
    <row r="2502" spans="1:3" x14ac:dyDescent="0.25">
      <c r="A2502" t="s">
        <v>393</v>
      </c>
      <c r="B2502">
        <v>8403237012</v>
      </c>
      <c r="C2502" t="s">
        <v>2957</v>
      </c>
    </row>
    <row r="2503" spans="1:3" x14ac:dyDescent="0.25">
      <c r="A2503" t="s">
        <v>393</v>
      </c>
      <c r="B2503">
        <v>7267812126</v>
      </c>
      <c r="C2503" t="s">
        <v>2958</v>
      </c>
    </row>
    <row r="2504" spans="1:3" x14ac:dyDescent="0.25">
      <c r="A2504" t="s">
        <v>393</v>
      </c>
      <c r="B2504">
        <v>8206063433</v>
      </c>
      <c r="C2504" t="s">
        <v>2959</v>
      </c>
    </row>
    <row r="2505" spans="1:3" x14ac:dyDescent="0.25">
      <c r="A2505" t="s">
        <v>393</v>
      </c>
      <c r="B2505">
        <v>8610270269</v>
      </c>
      <c r="C2505" t="s">
        <v>2960</v>
      </c>
    </row>
    <row r="2506" spans="1:3" x14ac:dyDescent="0.25">
      <c r="A2506" t="s">
        <v>393</v>
      </c>
      <c r="B2506">
        <v>2558806069</v>
      </c>
      <c r="C2506" t="s">
        <v>2961</v>
      </c>
    </row>
    <row r="2507" spans="1:3" x14ac:dyDescent="0.25">
      <c r="A2507" t="s">
        <v>393</v>
      </c>
      <c r="B2507">
        <v>8211289767</v>
      </c>
      <c r="C2507" t="s">
        <v>2962</v>
      </c>
    </row>
    <row r="2508" spans="1:3" x14ac:dyDescent="0.25">
      <c r="A2508" t="s">
        <v>393</v>
      </c>
      <c r="B2508">
        <v>7336212076</v>
      </c>
      <c r="C2508" t="s">
        <v>2963</v>
      </c>
    </row>
    <row r="2509" spans="1:3" x14ac:dyDescent="0.25">
      <c r="A2509" t="s">
        <v>393</v>
      </c>
      <c r="B2509">
        <v>8604069073</v>
      </c>
      <c r="C2509" t="s">
        <v>2964</v>
      </c>
    </row>
    <row r="2510" spans="1:3" x14ac:dyDescent="0.25">
      <c r="A2510" t="s">
        <v>393</v>
      </c>
      <c r="B2510">
        <v>6606084314</v>
      </c>
      <c r="C2510" t="s">
        <v>2965</v>
      </c>
    </row>
    <row r="2511" spans="1:3" x14ac:dyDescent="0.25">
      <c r="A2511" t="s">
        <v>393</v>
      </c>
      <c r="B2511">
        <v>6612611233</v>
      </c>
      <c r="C2511" t="s">
        <v>2966</v>
      </c>
    </row>
    <row r="2512" spans="1:3" x14ac:dyDescent="0.25">
      <c r="A2512" t="s">
        <v>393</v>
      </c>
      <c r="B2512">
        <v>4109623738</v>
      </c>
      <c r="C2512" t="s">
        <v>2967</v>
      </c>
    </row>
    <row r="2513" spans="1:3" x14ac:dyDescent="0.25">
      <c r="A2513" t="s">
        <v>393</v>
      </c>
      <c r="B2513">
        <v>3805216912</v>
      </c>
      <c r="C2513" t="s">
        <v>2968</v>
      </c>
    </row>
    <row r="2514" spans="1:3" x14ac:dyDescent="0.25">
      <c r="A2514" t="s">
        <v>393</v>
      </c>
      <c r="B2514">
        <v>7802132592</v>
      </c>
      <c r="C2514" t="s">
        <v>2969</v>
      </c>
    </row>
    <row r="2515" spans="1:3" x14ac:dyDescent="0.25">
      <c r="A2515" t="s">
        <v>393</v>
      </c>
      <c r="B2515">
        <v>9407159202</v>
      </c>
      <c r="C2515" t="s">
        <v>2970</v>
      </c>
    </row>
    <row r="2516" spans="1:3" x14ac:dyDescent="0.25">
      <c r="A2516" t="s">
        <v>393</v>
      </c>
      <c r="B2516">
        <v>7309751639</v>
      </c>
      <c r="C2516" t="s">
        <v>2971</v>
      </c>
    </row>
    <row r="2517" spans="1:3" x14ac:dyDescent="0.25">
      <c r="A2517" t="s">
        <v>393</v>
      </c>
      <c r="B2517">
        <v>7309157795</v>
      </c>
      <c r="C2517" t="s">
        <v>2971</v>
      </c>
    </row>
    <row r="2518" spans="1:3" x14ac:dyDescent="0.25">
      <c r="A2518" t="s">
        <v>393</v>
      </c>
      <c r="B2518">
        <v>5208656214</v>
      </c>
      <c r="C2518" t="s">
        <v>2972</v>
      </c>
    </row>
    <row r="2519" spans="1:3" x14ac:dyDescent="0.25">
      <c r="A2519" t="s">
        <v>393</v>
      </c>
      <c r="B2519">
        <v>7110203655</v>
      </c>
      <c r="C2519" t="s">
        <v>2973</v>
      </c>
    </row>
    <row r="2520" spans="1:3" x14ac:dyDescent="0.25">
      <c r="A2520" t="s">
        <v>393</v>
      </c>
      <c r="B2520">
        <v>8503300538</v>
      </c>
      <c r="C2520" t="s">
        <v>2974</v>
      </c>
    </row>
    <row r="2521" spans="1:3" x14ac:dyDescent="0.25">
      <c r="A2521" t="s">
        <v>393</v>
      </c>
      <c r="B2521">
        <v>8002260837</v>
      </c>
      <c r="C2521" t="s">
        <v>2975</v>
      </c>
    </row>
    <row r="2522" spans="1:3" x14ac:dyDescent="0.25">
      <c r="A2522" t="s">
        <v>393</v>
      </c>
      <c r="B2522">
        <v>8612121189</v>
      </c>
      <c r="C2522" t="s">
        <v>2976</v>
      </c>
    </row>
    <row r="2523" spans="1:3" x14ac:dyDescent="0.25">
      <c r="A2523" t="s">
        <v>393</v>
      </c>
      <c r="B2523">
        <v>8104263770</v>
      </c>
      <c r="C2523" t="s">
        <v>2977</v>
      </c>
    </row>
    <row r="2524" spans="1:3" x14ac:dyDescent="0.25">
      <c r="A2524" t="s">
        <v>393</v>
      </c>
      <c r="B2524">
        <v>8607198101</v>
      </c>
      <c r="C2524" t="s">
        <v>2978</v>
      </c>
    </row>
    <row r="2525" spans="1:3" x14ac:dyDescent="0.25">
      <c r="A2525" t="s">
        <v>393</v>
      </c>
      <c r="B2525">
        <v>6104210619</v>
      </c>
      <c r="C2525" t="s">
        <v>2979</v>
      </c>
    </row>
    <row r="2526" spans="1:3" x14ac:dyDescent="0.25">
      <c r="A2526" t="s">
        <v>393</v>
      </c>
      <c r="B2526">
        <v>9501080833</v>
      </c>
      <c r="C2526" t="s">
        <v>2980</v>
      </c>
    </row>
    <row r="2527" spans="1:3" x14ac:dyDescent="0.25">
      <c r="A2527" t="s">
        <v>393</v>
      </c>
      <c r="B2527">
        <v>8812175613</v>
      </c>
      <c r="C2527" t="s">
        <v>2981</v>
      </c>
    </row>
    <row r="2528" spans="1:3" x14ac:dyDescent="0.25">
      <c r="A2528" t="s">
        <v>393</v>
      </c>
      <c r="B2528">
        <v>8602040902</v>
      </c>
      <c r="C2528" t="s">
        <v>2982</v>
      </c>
    </row>
    <row r="2529" spans="1:3" x14ac:dyDescent="0.25">
      <c r="A2529" t="s">
        <v>393</v>
      </c>
      <c r="B2529">
        <v>4158608309</v>
      </c>
      <c r="C2529" t="s">
        <v>2983</v>
      </c>
    </row>
    <row r="2530" spans="1:3" x14ac:dyDescent="0.25">
      <c r="A2530" t="s">
        <v>393</v>
      </c>
      <c r="B2530">
        <v>8706699504</v>
      </c>
      <c r="C2530" t="s">
        <v>2984</v>
      </c>
    </row>
    <row r="2531" spans="1:3" x14ac:dyDescent="0.25">
      <c r="A2531" t="s">
        <v>393</v>
      </c>
      <c r="B2531">
        <v>6801802932</v>
      </c>
      <c r="C2531" t="s">
        <v>2985</v>
      </c>
    </row>
    <row r="2532" spans="1:3" x14ac:dyDescent="0.25">
      <c r="A2532" t="s">
        <v>393</v>
      </c>
      <c r="B2532">
        <v>7108665352</v>
      </c>
      <c r="C2532" t="s">
        <v>2986</v>
      </c>
    </row>
    <row r="2533" spans="1:3" x14ac:dyDescent="0.25">
      <c r="A2533" t="s">
        <v>393</v>
      </c>
      <c r="B2533">
        <v>6203126278</v>
      </c>
      <c r="C2533" t="s">
        <v>2987</v>
      </c>
    </row>
    <row r="2534" spans="1:3" x14ac:dyDescent="0.25">
      <c r="A2534" t="s">
        <v>393</v>
      </c>
      <c r="B2534">
        <v>9011011518</v>
      </c>
      <c r="C2534" t="s">
        <v>2988</v>
      </c>
    </row>
    <row r="2535" spans="1:3" x14ac:dyDescent="0.25">
      <c r="A2535" t="s">
        <v>393</v>
      </c>
      <c r="B2535">
        <v>5202168646</v>
      </c>
      <c r="C2535" t="s">
        <v>2989</v>
      </c>
    </row>
    <row r="2536" spans="1:3" x14ac:dyDescent="0.25">
      <c r="A2536" t="s">
        <v>393</v>
      </c>
      <c r="B2536">
        <v>7201125551</v>
      </c>
      <c r="C2536" t="s">
        <v>2990</v>
      </c>
    </row>
    <row r="2537" spans="1:3" x14ac:dyDescent="0.25">
      <c r="A2537" t="s">
        <v>393</v>
      </c>
      <c r="B2537">
        <v>8901216633</v>
      </c>
      <c r="C2537" t="s">
        <v>2991</v>
      </c>
    </row>
    <row r="2538" spans="1:3" x14ac:dyDescent="0.25">
      <c r="A2538" t="s">
        <v>393</v>
      </c>
      <c r="B2538">
        <v>7909181997</v>
      </c>
      <c r="C2538" t="s">
        <v>2992</v>
      </c>
    </row>
    <row r="2539" spans="1:3" x14ac:dyDescent="0.25">
      <c r="A2539" t="s">
        <v>393</v>
      </c>
      <c r="B2539">
        <v>8901030547</v>
      </c>
      <c r="C2539" t="s">
        <v>2993</v>
      </c>
    </row>
    <row r="2540" spans="1:3" x14ac:dyDescent="0.25">
      <c r="A2540" t="s">
        <v>393</v>
      </c>
      <c r="B2540">
        <v>9008285331</v>
      </c>
      <c r="C2540" t="s">
        <v>2994</v>
      </c>
    </row>
    <row r="2541" spans="1:3" x14ac:dyDescent="0.25">
      <c r="A2541" t="s">
        <v>393</v>
      </c>
      <c r="B2541">
        <v>8507161514</v>
      </c>
      <c r="C2541" t="s">
        <v>2995</v>
      </c>
    </row>
    <row r="2542" spans="1:3" x14ac:dyDescent="0.25">
      <c r="A2542" t="s">
        <v>393</v>
      </c>
      <c r="B2542">
        <v>8604038219</v>
      </c>
      <c r="C2542" t="s">
        <v>2996</v>
      </c>
    </row>
    <row r="2543" spans="1:3" x14ac:dyDescent="0.25">
      <c r="A2543" t="s">
        <v>393</v>
      </c>
      <c r="B2543">
        <v>4510081435</v>
      </c>
      <c r="C2543" t="s">
        <v>2997</v>
      </c>
    </row>
    <row r="2544" spans="1:3" x14ac:dyDescent="0.25">
      <c r="A2544" t="s">
        <v>393</v>
      </c>
      <c r="B2544">
        <v>9406100215</v>
      </c>
      <c r="C2544" t="s">
        <v>2998</v>
      </c>
    </row>
    <row r="2545" spans="1:3" x14ac:dyDescent="0.25">
      <c r="A2545" t="s">
        <v>393</v>
      </c>
      <c r="B2545">
        <v>8501107828</v>
      </c>
      <c r="C2545" t="s">
        <v>2999</v>
      </c>
    </row>
    <row r="2546" spans="1:3" x14ac:dyDescent="0.25">
      <c r="A2546" t="s">
        <v>393</v>
      </c>
      <c r="B2546">
        <v>9103023553</v>
      </c>
      <c r="C2546" t="s">
        <v>3000</v>
      </c>
    </row>
    <row r="2547" spans="1:3" x14ac:dyDescent="0.25">
      <c r="A2547" t="s">
        <v>393</v>
      </c>
      <c r="B2547">
        <v>8809190294</v>
      </c>
      <c r="C2547" t="s">
        <v>3001</v>
      </c>
    </row>
    <row r="2548" spans="1:3" x14ac:dyDescent="0.25">
      <c r="A2548" t="s">
        <v>393</v>
      </c>
      <c r="B2548">
        <v>8211157436</v>
      </c>
      <c r="C2548" t="s">
        <v>3002</v>
      </c>
    </row>
    <row r="2549" spans="1:3" x14ac:dyDescent="0.25">
      <c r="A2549" t="s">
        <v>393</v>
      </c>
      <c r="B2549">
        <v>8706237453</v>
      </c>
      <c r="C2549" t="s">
        <v>3003</v>
      </c>
    </row>
    <row r="2550" spans="1:3" x14ac:dyDescent="0.25">
      <c r="A2550" t="s">
        <v>393</v>
      </c>
      <c r="B2550">
        <v>4611060429</v>
      </c>
      <c r="C2550" t="s">
        <v>3004</v>
      </c>
    </row>
    <row r="2551" spans="1:3" x14ac:dyDescent="0.25">
      <c r="A2551" t="s">
        <v>393</v>
      </c>
      <c r="B2551">
        <v>8703042773</v>
      </c>
      <c r="C2551" t="s">
        <v>3005</v>
      </c>
    </row>
    <row r="2552" spans="1:3" x14ac:dyDescent="0.25">
      <c r="A2552" t="s">
        <v>393</v>
      </c>
      <c r="B2552">
        <v>8601072757</v>
      </c>
      <c r="C2552" t="s">
        <v>3006</v>
      </c>
    </row>
    <row r="2553" spans="1:3" x14ac:dyDescent="0.25">
      <c r="A2553" t="s">
        <v>393</v>
      </c>
      <c r="B2553">
        <v>3710239272</v>
      </c>
      <c r="C2553" t="s">
        <v>3007</v>
      </c>
    </row>
    <row r="2554" spans="1:3" x14ac:dyDescent="0.25">
      <c r="A2554" t="s">
        <v>393</v>
      </c>
      <c r="B2554">
        <v>3410239515</v>
      </c>
      <c r="C2554" t="s">
        <v>3008</v>
      </c>
    </row>
    <row r="2555" spans="1:3" x14ac:dyDescent="0.25">
      <c r="A2555" t="s">
        <v>393</v>
      </c>
      <c r="B2555">
        <v>7808171297</v>
      </c>
      <c r="C2555" t="s">
        <v>3009</v>
      </c>
    </row>
    <row r="2556" spans="1:3" x14ac:dyDescent="0.25">
      <c r="A2556" t="s">
        <v>393</v>
      </c>
      <c r="B2556">
        <v>4605150087</v>
      </c>
      <c r="C2556" t="s">
        <v>3010</v>
      </c>
    </row>
    <row r="2557" spans="1:3" x14ac:dyDescent="0.25">
      <c r="A2557" t="s">
        <v>393</v>
      </c>
      <c r="B2557">
        <v>9205140834</v>
      </c>
      <c r="C2557" t="s">
        <v>3011</v>
      </c>
    </row>
    <row r="2558" spans="1:3" x14ac:dyDescent="0.25">
      <c r="A2558" t="s">
        <v>393</v>
      </c>
      <c r="B2558">
        <v>9312015937</v>
      </c>
      <c r="C2558" t="s">
        <v>3012</v>
      </c>
    </row>
    <row r="2559" spans="1:3" x14ac:dyDescent="0.25">
      <c r="A2559" t="s">
        <v>393</v>
      </c>
      <c r="B2559">
        <v>8301023662</v>
      </c>
      <c r="C2559" t="s">
        <v>3013</v>
      </c>
    </row>
    <row r="2560" spans="1:3" x14ac:dyDescent="0.25">
      <c r="A2560" t="s">
        <v>393</v>
      </c>
      <c r="B2560">
        <v>4407259631</v>
      </c>
      <c r="C2560" t="s">
        <v>3014</v>
      </c>
    </row>
    <row r="2561" spans="1:3" x14ac:dyDescent="0.25">
      <c r="A2561" t="s">
        <v>393</v>
      </c>
      <c r="B2561">
        <v>8706238774</v>
      </c>
      <c r="C2561" t="s">
        <v>3015</v>
      </c>
    </row>
    <row r="2562" spans="1:3" x14ac:dyDescent="0.25">
      <c r="A2562" t="s">
        <v>393</v>
      </c>
      <c r="B2562">
        <v>9101212042</v>
      </c>
      <c r="C2562" t="s">
        <v>3016</v>
      </c>
    </row>
    <row r="2563" spans="1:3" x14ac:dyDescent="0.25">
      <c r="A2563" t="s">
        <v>393</v>
      </c>
      <c r="B2563">
        <v>8604220536</v>
      </c>
      <c r="C2563" t="s">
        <v>3017</v>
      </c>
    </row>
    <row r="2564" spans="1:3" x14ac:dyDescent="0.25">
      <c r="A2564" t="s">
        <v>393</v>
      </c>
      <c r="B2564">
        <v>9205200109</v>
      </c>
      <c r="C2564" t="s">
        <v>3018</v>
      </c>
    </row>
    <row r="2565" spans="1:3" x14ac:dyDescent="0.25">
      <c r="A2565" t="s">
        <v>393</v>
      </c>
      <c r="B2565">
        <v>5712301752</v>
      </c>
      <c r="C2565" t="s">
        <v>3019</v>
      </c>
    </row>
    <row r="2566" spans="1:3" x14ac:dyDescent="0.25">
      <c r="A2566" t="s">
        <v>393</v>
      </c>
      <c r="B2566">
        <v>8712200073</v>
      </c>
      <c r="C2566" t="s">
        <v>3020</v>
      </c>
    </row>
    <row r="2567" spans="1:3" x14ac:dyDescent="0.25">
      <c r="A2567" t="s">
        <v>393</v>
      </c>
      <c r="B2567">
        <v>8605160053</v>
      </c>
      <c r="C2567" t="s">
        <v>3021</v>
      </c>
    </row>
    <row r="2568" spans="1:3" x14ac:dyDescent="0.25">
      <c r="A2568" t="s">
        <v>393</v>
      </c>
      <c r="B2568">
        <v>8712017956</v>
      </c>
      <c r="C2568" t="s">
        <v>3022</v>
      </c>
    </row>
    <row r="2569" spans="1:3" x14ac:dyDescent="0.25">
      <c r="A2569" t="s">
        <v>393</v>
      </c>
      <c r="B2569">
        <v>4001227166</v>
      </c>
      <c r="C2569" t="s">
        <v>3023</v>
      </c>
    </row>
    <row r="2570" spans="1:3" x14ac:dyDescent="0.25">
      <c r="A2570" t="s">
        <v>393</v>
      </c>
      <c r="B2570">
        <v>5509110143</v>
      </c>
      <c r="C2570" t="s">
        <v>3024</v>
      </c>
    </row>
    <row r="2571" spans="1:3" x14ac:dyDescent="0.25">
      <c r="A2571" t="s">
        <v>393</v>
      </c>
      <c r="B2571">
        <v>7503274271</v>
      </c>
      <c r="C2571" t="s">
        <v>3025</v>
      </c>
    </row>
    <row r="2572" spans="1:3" x14ac:dyDescent="0.25">
      <c r="A2572" t="s">
        <v>393</v>
      </c>
      <c r="B2572">
        <v>6007101659</v>
      </c>
      <c r="C2572" t="s">
        <v>3026</v>
      </c>
    </row>
    <row r="2573" spans="1:3" x14ac:dyDescent="0.25">
      <c r="A2573" t="s">
        <v>393</v>
      </c>
      <c r="B2573">
        <v>8012040708</v>
      </c>
      <c r="C2573" t="s">
        <v>3027</v>
      </c>
    </row>
    <row r="2574" spans="1:3" x14ac:dyDescent="0.25">
      <c r="A2574" t="s">
        <v>393</v>
      </c>
      <c r="B2574">
        <v>8810317530</v>
      </c>
      <c r="C2574" t="s">
        <v>3028</v>
      </c>
    </row>
    <row r="2575" spans="1:3" x14ac:dyDescent="0.25">
      <c r="A2575" t="s">
        <v>393</v>
      </c>
      <c r="B2575">
        <v>7401230359</v>
      </c>
      <c r="C2575" t="s">
        <v>3029</v>
      </c>
    </row>
    <row r="2576" spans="1:3" x14ac:dyDescent="0.25">
      <c r="A2576" t="s">
        <v>393</v>
      </c>
      <c r="B2576">
        <v>8804047549</v>
      </c>
      <c r="C2576" t="s">
        <v>3030</v>
      </c>
    </row>
    <row r="2577" spans="1:3" x14ac:dyDescent="0.25">
      <c r="A2577" t="s">
        <v>393</v>
      </c>
      <c r="B2577">
        <v>8203040095</v>
      </c>
      <c r="C2577" t="s">
        <v>3031</v>
      </c>
    </row>
    <row r="2578" spans="1:3" x14ac:dyDescent="0.25">
      <c r="A2578" t="s">
        <v>393</v>
      </c>
      <c r="B2578">
        <v>4306120033</v>
      </c>
      <c r="C2578" t="s">
        <v>3032</v>
      </c>
    </row>
    <row r="2579" spans="1:3" x14ac:dyDescent="0.25">
      <c r="A2579" t="s">
        <v>393</v>
      </c>
      <c r="B2579">
        <v>8706067827</v>
      </c>
      <c r="C2579" t="s">
        <v>3033</v>
      </c>
    </row>
    <row r="2580" spans="1:3" x14ac:dyDescent="0.25">
      <c r="A2580" t="s">
        <v>393</v>
      </c>
      <c r="B2580">
        <v>8909300660</v>
      </c>
      <c r="C2580" t="s">
        <v>3034</v>
      </c>
    </row>
    <row r="2581" spans="1:3" x14ac:dyDescent="0.25">
      <c r="A2581" t="s">
        <v>393</v>
      </c>
      <c r="B2581">
        <v>9308222067</v>
      </c>
      <c r="C2581" t="s">
        <v>3035</v>
      </c>
    </row>
    <row r="2582" spans="1:3" x14ac:dyDescent="0.25">
      <c r="A2582" t="s">
        <v>393</v>
      </c>
      <c r="B2582">
        <v>4308070012</v>
      </c>
      <c r="C2582" t="s">
        <v>3036</v>
      </c>
    </row>
    <row r="2583" spans="1:3" x14ac:dyDescent="0.25">
      <c r="A2583" t="s">
        <v>393</v>
      </c>
      <c r="B2583">
        <v>6901127834</v>
      </c>
      <c r="C2583" t="s">
        <v>3037</v>
      </c>
    </row>
    <row r="2584" spans="1:3" x14ac:dyDescent="0.25">
      <c r="A2584" t="s">
        <v>393</v>
      </c>
      <c r="B2584">
        <v>8201236208</v>
      </c>
      <c r="C2584" t="s">
        <v>3038</v>
      </c>
    </row>
    <row r="2585" spans="1:3" x14ac:dyDescent="0.25">
      <c r="A2585" t="s">
        <v>393</v>
      </c>
      <c r="B2585">
        <v>9401203352</v>
      </c>
      <c r="C2585" t="s">
        <v>3039</v>
      </c>
    </row>
    <row r="2586" spans="1:3" x14ac:dyDescent="0.25">
      <c r="A2586" t="s">
        <v>393</v>
      </c>
      <c r="B2586">
        <v>7910181614</v>
      </c>
      <c r="C2586" t="s">
        <v>3040</v>
      </c>
    </row>
    <row r="2587" spans="1:3" x14ac:dyDescent="0.25">
      <c r="A2587" t="s">
        <v>393</v>
      </c>
      <c r="B2587">
        <v>6309010020</v>
      </c>
      <c r="C2587" t="s">
        <v>3041</v>
      </c>
    </row>
    <row r="2588" spans="1:3" x14ac:dyDescent="0.25">
      <c r="A2588" t="s">
        <v>393</v>
      </c>
      <c r="B2588">
        <v>9012021060</v>
      </c>
      <c r="C2588" t="s">
        <v>3042</v>
      </c>
    </row>
    <row r="2589" spans="1:3" x14ac:dyDescent="0.25">
      <c r="A2589" t="s">
        <v>393</v>
      </c>
      <c r="B2589">
        <v>9208020991</v>
      </c>
      <c r="C2589" t="s">
        <v>3043</v>
      </c>
    </row>
    <row r="2590" spans="1:3" x14ac:dyDescent="0.25">
      <c r="A2590" t="s">
        <v>393</v>
      </c>
      <c r="B2590">
        <v>7701078979</v>
      </c>
      <c r="C2590" t="s">
        <v>3044</v>
      </c>
    </row>
    <row r="2591" spans="1:3" x14ac:dyDescent="0.25">
      <c r="A2591" t="s">
        <v>393</v>
      </c>
      <c r="B2591">
        <v>8303261930</v>
      </c>
      <c r="C2591" t="s">
        <v>3045</v>
      </c>
    </row>
    <row r="2592" spans="1:3" x14ac:dyDescent="0.25">
      <c r="A2592" t="s">
        <v>393</v>
      </c>
      <c r="B2592">
        <v>9009084246</v>
      </c>
      <c r="C2592" t="s">
        <v>3046</v>
      </c>
    </row>
    <row r="2593" spans="1:3" x14ac:dyDescent="0.25">
      <c r="A2593" t="s">
        <v>393</v>
      </c>
      <c r="B2593">
        <v>8203095917</v>
      </c>
      <c r="C2593" t="s">
        <v>3047</v>
      </c>
    </row>
    <row r="2594" spans="1:3" x14ac:dyDescent="0.25">
      <c r="A2594" t="s">
        <v>393</v>
      </c>
      <c r="B2594">
        <v>9211254157</v>
      </c>
      <c r="C2594" t="s">
        <v>3048</v>
      </c>
    </row>
    <row r="2595" spans="1:3" x14ac:dyDescent="0.25">
      <c r="A2595" t="s">
        <v>393</v>
      </c>
      <c r="B2595">
        <v>4911282673</v>
      </c>
      <c r="C2595" t="s">
        <v>3049</v>
      </c>
    </row>
    <row r="2596" spans="1:3" x14ac:dyDescent="0.25">
      <c r="A2596" t="s">
        <v>393</v>
      </c>
      <c r="B2596">
        <v>8703300163</v>
      </c>
      <c r="C2596" t="s">
        <v>3050</v>
      </c>
    </row>
    <row r="2597" spans="1:3" x14ac:dyDescent="0.25">
      <c r="A2597" t="s">
        <v>393</v>
      </c>
      <c r="B2597">
        <v>4906105004</v>
      </c>
      <c r="C2597" t="s">
        <v>3051</v>
      </c>
    </row>
    <row r="2598" spans="1:3" x14ac:dyDescent="0.25">
      <c r="A2598" t="s">
        <v>393</v>
      </c>
      <c r="B2598">
        <v>4606140459</v>
      </c>
      <c r="C2598" t="s">
        <v>3052</v>
      </c>
    </row>
    <row r="2599" spans="1:3" x14ac:dyDescent="0.25">
      <c r="A2599" t="s">
        <v>393</v>
      </c>
      <c r="B2599">
        <v>9105045760</v>
      </c>
      <c r="C2599" t="s">
        <v>3053</v>
      </c>
    </row>
    <row r="2600" spans="1:3" x14ac:dyDescent="0.25">
      <c r="A2600" t="s">
        <v>393</v>
      </c>
      <c r="B2600">
        <v>8104077527</v>
      </c>
      <c r="C2600" t="s">
        <v>3054</v>
      </c>
    </row>
    <row r="2601" spans="1:3" x14ac:dyDescent="0.25">
      <c r="A2601" t="s">
        <v>393</v>
      </c>
      <c r="B2601">
        <v>8202010230</v>
      </c>
      <c r="C2601" t="s">
        <v>3055</v>
      </c>
    </row>
    <row r="2602" spans="1:3" x14ac:dyDescent="0.25">
      <c r="A2602" t="s">
        <v>393</v>
      </c>
      <c r="B2602">
        <v>9008832439</v>
      </c>
      <c r="C2602" t="s">
        <v>3056</v>
      </c>
    </row>
    <row r="2603" spans="1:3" x14ac:dyDescent="0.25">
      <c r="A2603" t="s">
        <v>393</v>
      </c>
      <c r="B2603">
        <v>6202051212</v>
      </c>
      <c r="C2603" t="s">
        <v>3057</v>
      </c>
    </row>
    <row r="2604" spans="1:3" x14ac:dyDescent="0.25">
      <c r="A2604" t="s">
        <v>393</v>
      </c>
      <c r="B2604">
        <v>8409280412</v>
      </c>
      <c r="C2604" t="s">
        <v>3058</v>
      </c>
    </row>
    <row r="2605" spans="1:3" x14ac:dyDescent="0.25">
      <c r="A2605" t="s">
        <v>393</v>
      </c>
      <c r="B2605">
        <v>9707287232</v>
      </c>
      <c r="C2605" t="s">
        <v>3059</v>
      </c>
    </row>
    <row r="2606" spans="1:3" x14ac:dyDescent="0.25">
      <c r="A2606" t="s">
        <v>393</v>
      </c>
      <c r="B2606">
        <v>9506017632</v>
      </c>
      <c r="C2606" t="s">
        <v>3060</v>
      </c>
    </row>
    <row r="2607" spans="1:3" x14ac:dyDescent="0.25">
      <c r="A2607" t="s">
        <v>393</v>
      </c>
      <c r="B2607">
        <v>8709286952</v>
      </c>
      <c r="C2607" t="s">
        <v>3061</v>
      </c>
    </row>
    <row r="2608" spans="1:3" x14ac:dyDescent="0.25">
      <c r="A2608" t="s">
        <v>393</v>
      </c>
      <c r="B2608">
        <v>4411260815</v>
      </c>
      <c r="C2608" t="s">
        <v>3062</v>
      </c>
    </row>
    <row r="2609" spans="1:3" x14ac:dyDescent="0.25">
      <c r="A2609" t="s">
        <v>393</v>
      </c>
      <c r="B2609">
        <v>8407096950</v>
      </c>
      <c r="C2609" t="s">
        <v>3063</v>
      </c>
    </row>
    <row r="2610" spans="1:3" x14ac:dyDescent="0.25">
      <c r="A2610" t="s">
        <v>393</v>
      </c>
      <c r="B2610">
        <v>8504265565</v>
      </c>
      <c r="C2610" t="s">
        <v>3064</v>
      </c>
    </row>
    <row r="2611" spans="1:3" x14ac:dyDescent="0.25">
      <c r="A2611" t="s">
        <v>393</v>
      </c>
      <c r="B2611">
        <v>7401878066</v>
      </c>
      <c r="C2611" t="s">
        <v>3065</v>
      </c>
    </row>
    <row r="2612" spans="1:3" x14ac:dyDescent="0.25">
      <c r="A2612" t="s">
        <v>393</v>
      </c>
      <c r="B2612">
        <v>5511277625</v>
      </c>
      <c r="C2612" t="s">
        <v>3066</v>
      </c>
    </row>
    <row r="2613" spans="1:3" x14ac:dyDescent="0.25">
      <c r="A2613" t="s">
        <v>393</v>
      </c>
      <c r="B2613">
        <v>8803278608</v>
      </c>
      <c r="C2613" t="s">
        <v>3067</v>
      </c>
    </row>
    <row r="2614" spans="1:3" x14ac:dyDescent="0.25">
      <c r="A2614" t="s">
        <v>393</v>
      </c>
      <c r="B2614">
        <v>8406087133</v>
      </c>
      <c r="C2614" t="s">
        <v>3068</v>
      </c>
    </row>
    <row r="2615" spans="1:3" x14ac:dyDescent="0.25">
      <c r="A2615" t="s">
        <v>393</v>
      </c>
      <c r="B2615">
        <v>6907197500</v>
      </c>
      <c r="C2615" t="s">
        <v>3069</v>
      </c>
    </row>
    <row r="2616" spans="1:3" x14ac:dyDescent="0.25">
      <c r="A2616" t="s">
        <v>393</v>
      </c>
      <c r="B2616">
        <v>5501653157</v>
      </c>
      <c r="C2616" t="s">
        <v>3070</v>
      </c>
    </row>
    <row r="2617" spans="1:3" x14ac:dyDescent="0.25">
      <c r="A2617" t="s">
        <v>393</v>
      </c>
      <c r="B2617">
        <v>8412280516</v>
      </c>
      <c r="C2617" t="s">
        <v>3071</v>
      </c>
    </row>
    <row r="2618" spans="1:3" x14ac:dyDescent="0.25">
      <c r="A2618" t="s">
        <v>393</v>
      </c>
      <c r="B2618">
        <v>2568703231</v>
      </c>
      <c r="C2618" t="s">
        <v>3072</v>
      </c>
    </row>
    <row r="2619" spans="1:3" x14ac:dyDescent="0.25">
      <c r="A2619" t="s">
        <v>393</v>
      </c>
      <c r="B2619">
        <v>8305091053</v>
      </c>
      <c r="C2619" t="s">
        <v>3073</v>
      </c>
    </row>
    <row r="2620" spans="1:3" x14ac:dyDescent="0.25">
      <c r="A2620" t="s">
        <v>393</v>
      </c>
      <c r="B2620">
        <v>8510107488</v>
      </c>
      <c r="C2620" t="s">
        <v>3074</v>
      </c>
    </row>
    <row r="2621" spans="1:3" x14ac:dyDescent="0.25">
      <c r="A2621" t="s">
        <v>393</v>
      </c>
      <c r="B2621">
        <v>4201021427</v>
      </c>
      <c r="C2621" t="s">
        <v>3075</v>
      </c>
    </row>
    <row r="2622" spans="1:3" x14ac:dyDescent="0.25">
      <c r="A2622" t="s">
        <v>393</v>
      </c>
      <c r="B2622">
        <v>9204084140</v>
      </c>
      <c r="C2622" t="s">
        <v>3076</v>
      </c>
    </row>
    <row r="2623" spans="1:3" x14ac:dyDescent="0.25">
      <c r="A2623" t="s">
        <v>393</v>
      </c>
      <c r="B2623">
        <v>8904174607</v>
      </c>
      <c r="C2623" t="s">
        <v>3077</v>
      </c>
    </row>
    <row r="2624" spans="1:3" x14ac:dyDescent="0.25">
      <c r="A2624" t="s">
        <v>393</v>
      </c>
      <c r="B2624">
        <v>8308154049</v>
      </c>
      <c r="C2624" t="s">
        <v>3078</v>
      </c>
    </row>
    <row r="2625" spans="1:3" x14ac:dyDescent="0.25">
      <c r="A2625" t="s">
        <v>393</v>
      </c>
      <c r="B2625">
        <v>2057308153</v>
      </c>
      <c r="C2625" t="s">
        <v>3078</v>
      </c>
    </row>
    <row r="2626" spans="1:3" x14ac:dyDescent="0.25">
      <c r="A2626" t="s">
        <v>393</v>
      </c>
      <c r="B2626">
        <v>1289001040</v>
      </c>
      <c r="C2626" t="s">
        <v>3079</v>
      </c>
    </row>
    <row r="2627" spans="1:3" x14ac:dyDescent="0.25">
      <c r="A2627" t="s">
        <v>393</v>
      </c>
      <c r="B2627">
        <v>9409224848</v>
      </c>
      <c r="C2627" t="s">
        <v>3080</v>
      </c>
    </row>
    <row r="2628" spans="1:3" x14ac:dyDescent="0.25">
      <c r="A2628" t="s">
        <v>393</v>
      </c>
      <c r="B2628">
        <v>8706097485</v>
      </c>
      <c r="C2628" t="s">
        <v>3081</v>
      </c>
    </row>
    <row r="2629" spans="1:3" x14ac:dyDescent="0.25">
      <c r="A2629" t="s">
        <v>393</v>
      </c>
      <c r="B2629">
        <v>9104073987</v>
      </c>
      <c r="C2629" t="s">
        <v>3082</v>
      </c>
    </row>
    <row r="2630" spans="1:3" x14ac:dyDescent="0.25">
      <c r="A2630" t="s">
        <v>393</v>
      </c>
      <c r="B2630">
        <v>2911261002</v>
      </c>
      <c r="C2630" t="s">
        <v>3083</v>
      </c>
    </row>
    <row r="2631" spans="1:3" x14ac:dyDescent="0.25">
      <c r="A2631" t="s">
        <v>393</v>
      </c>
      <c r="B2631">
        <v>4188706073</v>
      </c>
      <c r="C2631" t="s">
        <v>3084</v>
      </c>
    </row>
    <row r="2632" spans="1:3" x14ac:dyDescent="0.25">
      <c r="A2632" t="s">
        <v>393</v>
      </c>
      <c r="B2632">
        <v>6308120325</v>
      </c>
      <c r="C2632" t="s">
        <v>3085</v>
      </c>
    </row>
    <row r="2633" spans="1:3" x14ac:dyDescent="0.25">
      <c r="A2633" t="s">
        <v>393</v>
      </c>
      <c r="B2633">
        <v>8908030151</v>
      </c>
      <c r="C2633" t="s">
        <v>3086</v>
      </c>
    </row>
    <row r="2634" spans="1:3" x14ac:dyDescent="0.25">
      <c r="A2634" t="s">
        <v>393</v>
      </c>
      <c r="B2634">
        <v>7017805040</v>
      </c>
      <c r="C2634" t="s">
        <v>3087</v>
      </c>
    </row>
    <row r="2635" spans="1:3" x14ac:dyDescent="0.25">
      <c r="A2635" t="s">
        <v>393</v>
      </c>
      <c r="B2635">
        <v>9008124225</v>
      </c>
      <c r="C2635" t="s">
        <v>3088</v>
      </c>
    </row>
    <row r="2636" spans="1:3" x14ac:dyDescent="0.25">
      <c r="A2636" t="s">
        <v>393</v>
      </c>
      <c r="B2636">
        <v>3812656878</v>
      </c>
      <c r="C2636" t="s">
        <v>3089</v>
      </c>
    </row>
    <row r="2637" spans="1:3" x14ac:dyDescent="0.25">
      <c r="A2637" t="s">
        <v>393</v>
      </c>
      <c r="B2637">
        <v>3812654576</v>
      </c>
      <c r="C2637" t="s">
        <v>3089</v>
      </c>
    </row>
    <row r="2638" spans="1:3" x14ac:dyDescent="0.25">
      <c r="A2638" t="s">
        <v>393</v>
      </c>
      <c r="B2638">
        <v>5411678617</v>
      </c>
      <c r="C2638" t="s">
        <v>3090</v>
      </c>
    </row>
    <row r="2639" spans="1:3" x14ac:dyDescent="0.25">
      <c r="A2639" t="s">
        <v>393</v>
      </c>
      <c r="B2639">
        <v>7211290619</v>
      </c>
      <c r="C2639" t="s">
        <v>3091</v>
      </c>
    </row>
    <row r="2640" spans="1:3" x14ac:dyDescent="0.25">
      <c r="A2640" t="s">
        <v>393</v>
      </c>
      <c r="B2640">
        <v>8911020017</v>
      </c>
      <c r="C2640" t="s">
        <v>3092</v>
      </c>
    </row>
    <row r="2641" spans="1:3" x14ac:dyDescent="0.25">
      <c r="A2641" t="s">
        <v>393</v>
      </c>
      <c r="B2641">
        <v>3809085412</v>
      </c>
      <c r="C2641" t="s">
        <v>3093</v>
      </c>
    </row>
    <row r="2642" spans="1:3" x14ac:dyDescent="0.25">
      <c r="A2642" t="s">
        <v>393</v>
      </c>
      <c r="B2642">
        <v>8906240554</v>
      </c>
      <c r="C2642" t="s">
        <v>3094</v>
      </c>
    </row>
    <row r="2643" spans="1:3" x14ac:dyDescent="0.25">
      <c r="A2643" t="s">
        <v>393</v>
      </c>
      <c r="B2643">
        <v>8409020263</v>
      </c>
      <c r="C2643" t="s">
        <v>3095</v>
      </c>
    </row>
    <row r="2644" spans="1:3" x14ac:dyDescent="0.25">
      <c r="A2644" t="s">
        <v>393</v>
      </c>
      <c r="B2644">
        <v>8901010481</v>
      </c>
      <c r="C2644" t="s">
        <v>3096</v>
      </c>
    </row>
    <row r="2645" spans="1:3" x14ac:dyDescent="0.25">
      <c r="A2645" t="s">
        <v>393</v>
      </c>
      <c r="B2645">
        <v>6903652284</v>
      </c>
      <c r="C2645" t="s">
        <v>3097</v>
      </c>
    </row>
    <row r="2646" spans="1:3" x14ac:dyDescent="0.25">
      <c r="A2646" t="s">
        <v>393</v>
      </c>
      <c r="B2646">
        <v>5209815355</v>
      </c>
      <c r="C2646" t="s">
        <v>3098</v>
      </c>
    </row>
    <row r="2647" spans="1:3" x14ac:dyDescent="0.25">
      <c r="A2647" t="s">
        <v>393</v>
      </c>
      <c r="B2647">
        <v>7206159282</v>
      </c>
      <c r="C2647" t="s">
        <v>3099</v>
      </c>
    </row>
    <row r="2648" spans="1:3" x14ac:dyDescent="0.25">
      <c r="A2648" t="s">
        <v>393</v>
      </c>
      <c r="B2648">
        <v>8228502152</v>
      </c>
      <c r="C2648" t="s">
        <v>3100</v>
      </c>
    </row>
    <row r="2649" spans="1:3" x14ac:dyDescent="0.25">
      <c r="A2649" t="s">
        <v>393</v>
      </c>
      <c r="B2649">
        <v>7406718218</v>
      </c>
      <c r="C2649" t="s">
        <v>3101</v>
      </c>
    </row>
    <row r="2650" spans="1:3" x14ac:dyDescent="0.25">
      <c r="A2650" t="s">
        <v>393</v>
      </c>
      <c r="B2650">
        <v>9509017308</v>
      </c>
      <c r="C2650" t="s">
        <v>3102</v>
      </c>
    </row>
    <row r="2651" spans="1:3" x14ac:dyDescent="0.25">
      <c r="A2651" t="s">
        <v>393</v>
      </c>
      <c r="B2651">
        <v>4415903030</v>
      </c>
      <c r="C2651" t="s">
        <v>3103</v>
      </c>
    </row>
    <row r="2652" spans="1:3" x14ac:dyDescent="0.25">
      <c r="A2652" t="s">
        <v>393</v>
      </c>
      <c r="B2652">
        <v>9211293239</v>
      </c>
      <c r="C2652" t="s">
        <v>3104</v>
      </c>
    </row>
    <row r="2653" spans="1:3" x14ac:dyDescent="0.25">
      <c r="A2653" t="s">
        <v>393</v>
      </c>
      <c r="B2653">
        <v>9411166458</v>
      </c>
      <c r="C2653" t="s">
        <v>3105</v>
      </c>
    </row>
    <row r="2654" spans="1:3" x14ac:dyDescent="0.25">
      <c r="A2654" t="s">
        <v>393</v>
      </c>
      <c r="B2654">
        <v>9005090379</v>
      </c>
      <c r="C2654" t="s">
        <v>3106</v>
      </c>
    </row>
    <row r="2655" spans="1:3" x14ac:dyDescent="0.25">
      <c r="A2655" t="s">
        <v>393</v>
      </c>
      <c r="B2655">
        <v>8811270217</v>
      </c>
      <c r="C2655" t="s">
        <v>3107</v>
      </c>
    </row>
    <row r="2656" spans="1:3" x14ac:dyDescent="0.25">
      <c r="A2656" t="s">
        <v>393</v>
      </c>
      <c r="B2656">
        <v>9202164704</v>
      </c>
      <c r="C2656" t="s">
        <v>3108</v>
      </c>
    </row>
    <row r="2657" spans="1:3" x14ac:dyDescent="0.25">
      <c r="A2657" t="s">
        <v>393</v>
      </c>
      <c r="B2657">
        <v>8412160387</v>
      </c>
      <c r="C2657" t="s">
        <v>3109</v>
      </c>
    </row>
    <row r="2658" spans="1:3" x14ac:dyDescent="0.25">
      <c r="A2658" t="s">
        <v>393</v>
      </c>
      <c r="B2658">
        <v>8810130347</v>
      </c>
      <c r="C2658" t="s">
        <v>3110</v>
      </c>
    </row>
    <row r="2659" spans="1:3" x14ac:dyDescent="0.25">
      <c r="A2659" t="s">
        <v>393</v>
      </c>
      <c r="B2659">
        <v>8307069016</v>
      </c>
      <c r="C2659" t="s">
        <v>3111</v>
      </c>
    </row>
    <row r="2660" spans="1:3" x14ac:dyDescent="0.25">
      <c r="A2660" t="s">
        <v>393</v>
      </c>
      <c r="B2660">
        <v>5601050171</v>
      </c>
      <c r="C2660" t="s">
        <v>3112</v>
      </c>
    </row>
    <row r="2661" spans="1:3" x14ac:dyDescent="0.25">
      <c r="A2661" t="s">
        <v>393</v>
      </c>
      <c r="B2661">
        <v>9409215192</v>
      </c>
      <c r="C2661" t="s">
        <v>3113</v>
      </c>
    </row>
    <row r="2662" spans="1:3" x14ac:dyDescent="0.25">
      <c r="A2662" t="s">
        <v>393</v>
      </c>
      <c r="B2662">
        <v>8588610165</v>
      </c>
      <c r="C2662" t="s">
        <v>3114</v>
      </c>
    </row>
    <row r="2663" spans="1:3" x14ac:dyDescent="0.25">
      <c r="A2663" t="s">
        <v>393</v>
      </c>
      <c r="B2663">
        <v>8310030070</v>
      </c>
      <c r="C2663" t="s">
        <v>3115</v>
      </c>
    </row>
    <row r="2664" spans="1:3" x14ac:dyDescent="0.25">
      <c r="A2664" t="s">
        <v>393</v>
      </c>
      <c r="B2664">
        <v>8508315176</v>
      </c>
      <c r="C2664" t="s">
        <v>3116</v>
      </c>
    </row>
    <row r="2665" spans="1:3" x14ac:dyDescent="0.25">
      <c r="A2665" t="s">
        <v>393</v>
      </c>
      <c r="B2665">
        <v>7505155155</v>
      </c>
      <c r="C2665" t="s">
        <v>3117</v>
      </c>
    </row>
    <row r="2666" spans="1:3" x14ac:dyDescent="0.25">
      <c r="A2666" t="s">
        <v>393</v>
      </c>
      <c r="B2666">
        <v>8810612351</v>
      </c>
      <c r="C2666" t="s">
        <v>3118</v>
      </c>
    </row>
    <row r="2667" spans="1:3" x14ac:dyDescent="0.25">
      <c r="A2667" t="s">
        <v>393</v>
      </c>
      <c r="B2667">
        <v>4607613736</v>
      </c>
      <c r="C2667" t="s">
        <v>3119</v>
      </c>
    </row>
    <row r="2668" spans="1:3" x14ac:dyDescent="0.25">
      <c r="A2668" t="s">
        <v>393</v>
      </c>
      <c r="B2668">
        <v>8110079541</v>
      </c>
      <c r="C2668" t="s">
        <v>3120</v>
      </c>
    </row>
    <row r="2669" spans="1:3" x14ac:dyDescent="0.25">
      <c r="A2669" t="s">
        <v>393</v>
      </c>
      <c r="B2669">
        <v>5938402095</v>
      </c>
      <c r="C2669" t="s">
        <v>3121</v>
      </c>
    </row>
    <row r="2670" spans="1:3" x14ac:dyDescent="0.25">
      <c r="A2670" t="s">
        <v>393</v>
      </c>
      <c r="B2670">
        <v>8512081251</v>
      </c>
      <c r="C2670" t="s">
        <v>3122</v>
      </c>
    </row>
    <row r="2671" spans="1:3" x14ac:dyDescent="0.25">
      <c r="A2671" t="s">
        <v>393</v>
      </c>
      <c r="B2671">
        <v>8705047192</v>
      </c>
      <c r="C2671" t="s">
        <v>3123</v>
      </c>
    </row>
    <row r="2672" spans="1:3" x14ac:dyDescent="0.25">
      <c r="A2672" t="s">
        <v>393</v>
      </c>
      <c r="B2672">
        <v>1578206128</v>
      </c>
      <c r="C2672" t="s">
        <v>3124</v>
      </c>
    </row>
    <row r="2673" spans="1:3" x14ac:dyDescent="0.25">
      <c r="A2673" t="s">
        <v>393</v>
      </c>
      <c r="B2673">
        <v>8607291559</v>
      </c>
      <c r="C2673" t="s">
        <v>3125</v>
      </c>
    </row>
    <row r="2674" spans="1:3" x14ac:dyDescent="0.25">
      <c r="A2674" t="s">
        <v>393</v>
      </c>
      <c r="B2674">
        <v>9005164778</v>
      </c>
      <c r="C2674" t="s">
        <v>3126</v>
      </c>
    </row>
    <row r="2675" spans="1:3" x14ac:dyDescent="0.25">
      <c r="A2675" t="s">
        <v>393</v>
      </c>
      <c r="B2675">
        <v>5307051119</v>
      </c>
      <c r="C2675" t="s">
        <v>3127</v>
      </c>
    </row>
    <row r="2676" spans="1:3" x14ac:dyDescent="0.25">
      <c r="A2676" t="s">
        <v>393</v>
      </c>
      <c r="B2676">
        <v>3511307310</v>
      </c>
      <c r="C2676" t="s">
        <v>3128</v>
      </c>
    </row>
    <row r="2677" spans="1:3" x14ac:dyDescent="0.25">
      <c r="A2677" t="s">
        <v>393</v>
      </c>
      <c r="B2677">
        <v>8306030472</v>
      </c>
      <c r="C2677" t="s">
        <v>3129</v>
      </c>
    </row>
    <row r="2678" spans="1:3" x14ac:dyDescent="0.25">
      <c r="A2678" t="s">
        <v>393</v>
      </c>
      <c r="B2678">
        <v>5001612000</v>
      </c>
      <c r="C2678" t="s">
        <v>3130</v>
      </c>
    </row>
    <row r="2679" spans="1:3" x14ac:dyDescent="0.25">
      <c r="A2679" t="s">
        <v>393</v>
      </c>
      <c r="B2679">
        <v>8407110314</v>
      </c>
      <c r="C2679" t="s">
        <v>3131</v>
      </c>
    </row>
    <row r="2680" spans="1:3" x14ac:dyDescent="0.25">
      <c r="A2680" t="s">
        <v>393</v>
      </c>
      <c r="B2680">
        <v>8508228502</v>
      </c>
      <c r="C2680" t="s">
        <v>3132</v>
      </c>
    </row>
    <row r="2681" spans="1:3" x14ac:dyDescent="0.25">
      <c r="A2681" t="s">
        <v>393</v>
      </c>
      <c r="B2681">
        <v>4801704216</v>
      </c>
      <c r="C2681" t="s">
        <v>3133</v>
      </c>
    </row>
    <row r="2682" spans="1:3" x14ac:dyDescent="0.25">
      <c r="A2682" t="s">
        <v>393</v>
      </c>
      <c r="B2682">
        <v>7803223747</v>
      </c>
      <c r="C2682" t="s">
        <v>3134</v>
      </c>
    </row>
    <row r="2683" spans="1:3" x14ac:dyDescent="0.25">
      <c r="A2683" t="s">
        <v>393</v>
      </c>
      <c r="B2683">
        <v>8009051676</v>
      </c>
      <c r="C2683" t="s">
        <v>3135</v>
      </c>
    </row>
    <row r="2684" spans="1:3" x14ac:dyDescent="0.25">
      <c r="A2684" t="s">
        <v>393</v>
      </c>
      <c r="B2684">
        <v>6304749622</v>
      </c>
      <c r="C2684" t="s">
        <v>3136</v>
      </c>
    </row>
    <row r="2685" spans="1:3" x14ac:dyDescent="0.25">
      <c r="A2685" t="s">
        <v>393</v>
      </c>
      <c r="B2685">
        <v>6304730028</v>
      </c>
      <c r="C2685" t="s">
        <v>3136</v>
      </c>
    </row>
    <row r="2686" spans="1:3" x14ac:dyDescent="0.25">
      <c r="A2686" t="s">
        <v>393</v>
      </c>
      <c r="B2686">
        <v>8904170258</v>
      </c>
      <c r="C2686" t="s">
        <v>3137</v>
      </c>
    </row>
    <row r="2687" spans="1:3" x14ac:dyDescent="0.25">
      <c r="A2687" t="s">
        <v>393</v>
      </c>
      <c r="B2687">
        <v>8203833234</v>
      </c>
      <c r="C2687" t="s">
        <v>3138</v>
      </c>
    </row>
    <row r="2688" spans="1:3" x14ac:dyDescent="0.25">
      <c r="A2688" t="s">
        <v>393</v>
      </c>
      <c r="B2688">
        <v>8908190112</v>
      </c>
      <c r="C2688" t="s">
        <v>3139</v>
      </c>
    </row>
    <row r="2689" spans="1:3" x14ac:dyDescent="0.25">
      <c r="A2689" t="s">
        <v>393</v>
      </c>
      <c r="B2689">
        <v>8806106608</v>
      </c>
      <c r="C2689" t="s">
        <v>3140</v>
      </c>
    </row>
    <row r="2690" spans="1:3" x14ac:dyDescent="0.25">
      <c r="A2690" t="s">
        <v>393</v>
      </c>
      <c r="B2690">
        <v>6511177179</v>
      </c>
      <c r="C2690" t="s">
        <v>3141</v>
      </c>
    </row>
    <row r="2691" spans="1:3" x14ac:dyDescent="0.25">
      <c r="A2691" t="s">
        <v>393</v>
      </c>
      <c r="B2691">
        <v>4209267758</v>
      </c>
      <c r="C2691" t="s">
        <v>3142</v>
      </c>
    </row>
    <row r="2692" spans="1:3" x14ac:dyDescent="0.25">
      <c r="A2692" t="s">
        <v>393</v>
      </c>
      <c r="B2692">
        <v>3101190340</v>
      </c>
      <c r="C2692" t="s">
        <v>3143</v>
      </c>
    </row>
    <row r="2693" spans="1:3" x14ac:dyDescent="0.25">
      <c r="A2693" t="s">
        <v>393</v>
      </c>
      <c r="B2693">
        <v>5511018946</v>
      </c>
      <c r="C2693" t="s">
        <v>3144</v>
      </c>
    </row>
    <row r="2694" spans="1:3" x14ac:dyDescent="0.25">
      <c r="A2694" t="s">
        <v>393</v>
      </c>
      <c r="B2694">
        <v>5805051538</v>
      </c>
      <c r="C2694" t="s">
        <v>3145</v>
      </c>
    </row>
    <row r="2695" spans="1:3" x14ac:dyDescent="0.25">
      <c r="A2695" t="s">
        <v>393</v>
      </c>
      <c r="B2695">
        <v>2904110828</v>
      </c>
      <c r="C2695" t="s">
        <v>3146</v>
      </c>
    </row>
    <row r="2696" spans="1:3" x14ac:dyDescent="0.25">
      <c r="A2696" t="s">
        <v>393</v>
      </c>
      <c r="B2696">
        <v>5106244055</v>
      </c>
      <c r="C2696" t="s">
        <v>3147</v>
      </c>
    </row>
    <row r="2697" spans="1:3" x14ac:dyDescent="0.25">
      <c r="A2697" t="s">
        <v>393</v>
      </c>
      <c r="B2697">
        <v>7203918516</v>
      </c>
      <c r="C2697" t="s">
        <v>3148</v>
      </c>
    </row>
    <row r="2698" spans="1:3" x14ac:dyDescent="0.25">
      <c r="A2698" t="s">
        <v>393</v>
      </c>
      <c r="B2698">
        <v>8407070914</v>
      </c>
      <c r="C2698" t="s">
        <v>3149</v>
      </c>
    </row>
    <row r="2699" spans="1:3" x14ac:dyDescent="0.25">
      <c r="A2699" t="s">
        <v>393</v>
      </c>
      <c r="B2699">
        <v>8307261043</v>
      </c>
      <c r="C2699" t="s">
        <v>3150</v>
      </c>
    </row>
    <row r="2700" spans="1:3" x14ac:dyDescent="0.25">
      <c r="A2700" t="s">
        <v>393</v>
      </c>
      <c r="B2700">
        <v>8009192876</v>
      </c>
      <c r="C2700" t="s">
        <v>3151</v>
      </c>
    </row>
    <row r="2701" spans="1:3" x14ac:dyDescent="0.25">
      <c r="A2701" t="s">
        <v>393</v>
      </c>
      <c r="B2701">
        <v>8812290032</v>
      </c>
      <c r="C2701" t="s">
        <v>3152</v>
      </c>
    </row>
    <row r="2702" spans="1:3" x14ac:dyDescent="0.25">
      <c r="A2702" t="s">
        <v>393</v>
      </c>
      <c r="B2702">
        <v>8112033835</v>
      </c>
      <c r="C2702" t="s">
        <v>3153</v>
      </c>
    </row>
    <row r="2703" spans="1:3" x14ac:dyDescent="0.25">
      <c r="A2703" t="s">
        <v>393</v>
      </c>
      <c r="B2703">
        <v>6902171492</v>
      </c>
      <c r="C2703" t="s">
        <v>3154</v>
      </c>
    </row>
    <row r="2704" spans="1:3" x14ac:dyDescent="0.25">
      <c r="A2704" t="s">
        <v>393</v>
      </c>
      <c r="B2704">
        <v>2578704278</v>
      </c>
      <c r="C2704" t="s">
        <v>3155</v>
      </c>
    </row>
    <row r="2705" spans="1:3" x14ac:dyDescent="0.25">
      <c r="A2705" t="s">
        <v>393</v>
      </c>
      <c r="B2705">
        <v>6002777255</v>
      </c>
      <c r="C2705" t="s">
        <v>3156</v>
      </c>
    </row>
    <row r="2706" spans="1:3" x14ac:dyDescent="0.25">
      <c r="A2706" t="s">
        <v>393</v>
      </c>
      <c r="B2706">
        <v>8506300105</v>
      </c>
      <c r="C2706" t="s">
        <v>3157</v>
      </c>
    </row>
    <row r="2707" spans="1:3" x14ac:dyDescent="0.25">
      <c r="A2707" t="s">
        <v>393</v>
      </c>
      <c r="B2707">
        <v>6405136687</v>
      </c>
      <c r="C2707" t="s">
        <v>3158</v>
      </c>
    </row>
    <row r="2708" spans="1:3" x14ac:dyDescent="0.25">
      <c r="A2708" t="s">
        <v>393</v>
      </c>
      <c r="B2708">
        <v>4310098795</v>
      </c>
      <c r="C2708" t="s">
        <v>3159</v>
      </c>
    </row>
    <row r="2709" spans="1:3" x14ac:dyDescent="0.25">
      <c r="A2709" t="s">
        <v>393</v>
      </c>
      <c r="B2709">
        <v>4505090029</v>
      </c>
      <c r="C2709" t="s">
        <v>3160</v>
      </c>
    </row>
    <row r="2710" spans="1:3" x14ac:dyDescent="0.25">
      <c r="A2710" t="s">
        <v>393</v>
      </c>
      <c r="B2710">
        <v>8001200438</v>
      </c>
      <c r="C2710" t="s">
        <v>3161</v>
      </c>
    </row>
    <row r="2711" spans="1:3" x14ac:dyDescent="0.25">
      <c r="A2711" t="s">
        <v>393</v>
      </c>
      <c r="B2711">
        <v>4004289239</v>
      </c>
      <c r="C2711" t="s">
        <v>3162</v>
      </c>
    </row>
    <row r="2712" spans="1:3" x14ac:dyDescent="0.25">
      <c r="A2712" t="s">
        <v>393</v>
      </c>
      <c r="B2712">
        <v>9301212263</v>
      </c>
      <c r="C2712" t="s">
        <v>3163</v>
      </c>
    </row>
    <row r="2713" spans="1:3" x14ac:dyDescent="0.25">
      <c r="A2713" t="s">
        <v>393</v>
      </c>
      <c r="B2713">
        <v>8408230038</v>
      </c>
      <c r="C2713" t="s">
        <v>3164</v>
      </c>
    </row>
    <row r="2714" spans="1:3" x14ac:dyDescent="0.25">
      <c r="A2714" t="s">
        <v>393</v>
      </c>
      <c r="B2714">
        <v>9004113289</v>
      </c>
      <c r="C2714" t="s">
        <v>3165</v>
      </c>
    </row>
    <row r="2715" spans="1:3" x14ac:dyDescent="0.25">
      <c r="A2715" t="s">
        <v>393</v>
      </c>
      <c r="B2715">
        <v>7237611293</v>
      </c>
      <c r="C2715" t="s">
        <v>3166</v>
      </c>
    </row>
    <row r="2716" spans="1:3" x14ac:dyDescent="0.25">
      <c r="A2716" t="s">
        <v>393</v>
      </c>
      <c r="B2716">
        <v>6986601034</v>
      </c>
      <c r="C2716" t="s">
        <v>3167</v>
      </c>
    </row>
    <row r="2717" spans="1:3" x14ac:dyDescent="0.25">
      <c r="A2717" t="s">
        <v>393</v>
      </c>
      <c r="B2717">
        <v>7104287078</v>
      </c>
      <c r="C2717" t="s">
        <v>3168</v>
      </c>
    </row>
    <row r="2718" spans="1:3" x14ac:dyDescent="0.25">
      <c r="A2718" t="s">
        <v>393</v>
      </c>
      <c r="B2718">
        <v>6306821411</v>
      </c>
      <c r="C2718" t="s">
        <v>3169</v>
      </c>
    </row>
    <row r="2719" spans="1:3" x14ac:dyDescent="0.25">
      <c r="A2719" t="s">
        <v>393</v>
      </c>
      <c r="B2719">
        <v>9212305404</v>
      </c>
      <c r="C2719" t="s">
        <v>3170</v>
      </c>
    </row>
    <row r="2720" spans="1:3" x14ac:dyDescent="0.25">
      <c r="A2720" t="s">
        <v>393</v>
      </c>
      <c r="B2720">
        <v>7310091421</v>
      </c>
      <c r="C2720" t="s">
        <v>3171</v>
      </c>
    </row>
    <row r="2721" spans="1:3" x14ac:dyDescent="0.25">
      <c r="A2721" t="s">
        <v>393</v>
      </c>
      <c r="B2721">
        <v>4109184798</v>
      </c>
      <c r="C2721" t="s">
        <v>3172</v>
      </c>
    </row>
    <row r="2722" spans="1:3" x14ac:dyDescent="0.25">
      <c r="A2722" t="s">
        <v>393</v>
      </c>
      <c r="B2722">
        <v>8403040283</v>
      </c>
      <c r="C2722" t="s">
        <v>3173</v>
      </c>
    </row>
    <row r="2723" spans="1:3" x14ac:dyDescent="0.25">
      <c r="A2723" t="s">
        <v>393</v>
      </c>
      <c r="B2723">
        <v>7907067156</v>
      </c>
      <c r="C2723" t="s">
        <v>3174</v>
      </c>
    </row>
    <row r="2724" spans="1:3" x14ac:dyDescent="0.25">
      <c r="A2724" t="s">
        <v>393</v>
      </c>
      <c r="B2724">
        <v>8307110372</v>
      </c>
      <c r="C2724" t="s">
        <v>3175</v>
      </c>
    </row>
    <row r="2725" spans="1:3" x14ac:dyDescent="0.25">
      <c r="A2725" t="s">
        <v>393</v>
      </c>
      <c r="B2725">
        <v>8511160130</v>
      </c>
      <c r="C2725" t="s">
        <v>3176</v>
      </c>
    </row>
    <row r="2726" spans="1:3" x14ac:dyDescent="0.25">
      <c r="A2726" t="s">
        <v>393</v>
      </c>
      <c r="B2726">
        <v>8411010153</v>
      </c>
      <c r="C2726" t="s">
        <v>3177</v>
      </c>
    </row>
    <row r="2727" spans="1:3" x14ac:dyDescent="0.25">
      <c r="A2727" t="s">
        <v>393</v>
      </c>
      <c r="B2727">
        <v>4412061030</v>
      </c>
      <c r="C2727" t="s">
        <v>3178</v>
      </c>
    </row>
    <row r="2728" spans="1:3" x14ac:dyDescent="0.25">
      <c r="A2728" t="s">
        <v>393</v>
      </c>
      <c r="B2728">
        <v>8004107911</v>
      </c>
      <c r="C2728" t="s">
        <v>3179</v>
      </c>
    </row>
    <row r="2729" spans="1:3" x14ac:dyDescent="0.25">
      <c r="A2729" t="s">
        <v>393</v>
      </c>
      <c r="B2729">
        <v>8603052575</v>
      </c>
      <c r="C2729" t="s">
        <v>3180</v>
      </c>
    </row>
    <row r="2730" spans="1:3" x14ac:dyDescent="0.25">
      <c r="A2730" t="s">
        <v>393</v>
      </c>
      <c r="B2730">
        <v>8807310779</v>
      </c>
      <c r="C2730" t="s">
        <v>3181</v>
      </c>
    </row>
    <row r="2731" spans="1:3" x14ac:dyDescent="0.25">
      <c r="A2731" t="s">
        <v>393</v>
      </c>
      <c r="B2731">
        <v>8602240452</v>
      </c>
      <c r="C2731" t="s">
        <v>3182</v>
      </c>
    </row>
    <row r="2732" spans="1:3" x14ac:dyDescent="0.25">
      <c r="A2732" t="s">
        <v>393</v>
      </c>
      <c r="B2732">
        <v>8905221456</v>
      </c>
      <c r="C2732" t="s">
        <v>3183</v>
      </c>
    </row>
    <row r="2733" spans="1:3" x14ac:dyDescent="0.25">
      <c r="A2733" t="s">
        <v>393</v>
      </c>
      <c r="B2733">
        <v>8108126957</v>
      </c>
      <c r="C2733" t="s">
        <v>3184</v>
      </c>
    </row>
    <row r="2734" spans="1:3" x14ac:dyDescent="0.25">
      <c r="A2734" t="s">
        <v>393</v>
      </c>
      <c r="B2734">
        <v>8304292439</v>
      </c>
      <c r="C2734" t="s">
        <v>3185</v>
      </c>
    </row>
    <row r="2735" spans="1:3" x14ac:dyDescent="0.25">
      <c r="A2735" t="s">
        <v>393</v>
      </c>
      <c r="B2735">
        <v>8209216426</v>
      </c>
      <c r="C2735" t="s">
        <v>3186</v>
      </c>
    </row>
    <row r="2736" spans="1:3" x14ac:dyDescent="0.25">
      <c r="A2736" t="s">
        <v>393</v>
      </c>
      <c r="B2736">
        <v>5203051254</v>
      </c>
      <c r="C2736" t="s">
        <v>3187</v>
      </c>
    </row>
    <row r="2737" spans="1:3" x14ac:dyDescent="0.25">
      <c r="A2737" t="s">
        <v>393</v>
      </c>
      <c r="B2737">
        <v>5307270271</v>
      </c>
      <c r="C2737" t="s">
        <v>3188</v>
      </c>
    </row>
    <row r="2738" spans="1:3" x14ac:dyDescent="0.25">
      <c r="A2738" t="s">
        <v>393</v>
      </c>
      <c r="B2738">
        <v>4710091937</v>
      </c>
      <c r="C2738" t="s">
        <v>3189</v>
      </c>
    </row>
    <row r="2739" spans="1:3" x14ac:dyDescent="0.25">
      <c r="A2739" t="s">
        <v>393</v>
      </c>
      <c r="B2739">
        <v>8004051507</v>
      </c>
      <c r="C2739" t="s">
        <v>3190</v>
      </c>
    </row>
    <row r="2740" spans="1:3" x14ac:dyDescent="0.25">
      <c r="A2740" t="s">
        <v>393</v>
      </c>
      <c r="B2740">
        <v>9308104760</v>
      </c>
      <c r="C2740" t="s">
        <v>3191</v>
      </c>
    </row>
    <row r="2741" spans="1:3" x14ac:dyDescent="0.25">
      <c r="A2741" t="s">
        <v>393</v>
      </c>
      <c r="B2741">
        <v>8802120397</v>
      </c>
      <c r="C2741" t="s">
        <v>3192</v>
      </c>
    </row>
    <row r="2742" spans="1:3" x14ac:dyDescent="0.25">
      <c r="A2742" t="s">
        <v>393</v>
      </c>
      <c r="B2742">
        <v>8975507016</v>
      </c>
      <c r="C2742" t="s">
        <v>3193</v>
      </c>
    </row>
    <row r="2743" spans="1:3" x14ac:dyDescent="0.25">
      <c r="A2743" t="s">
        <v>393</v>
      </c>
      <c r="B2743">
        <v>5209871234</v>
      </c>
      <c r="C2743" t="s">
        <v>3194</v>
      </c>
    </row>
    <row r="2744" spans="1:3" x14ac:dyDescent="0.25">
      <c r="A2744" t="s">
        <v>393</v>
      </c>
      <c r="B2744">
        <v>7810258074</v>
      </c>
      <c r="C2744" t="s">
        <v>3195</v>
      </c>
    </row>
    <row r="2745" spans="1:3" x14ac:dyDescent="0.25">
      <c r="A2745" t="s">
        <v>393</v>
      </c>
      <c r="B2745">
        <v>8198507231</v>
      </c>
      <c r="C2745" t="s">
        <v>3196</v>
      </c>
    </row>
    <row r="2746" spans="1:3" x14ac:dyDescent="0.25">
      <c r="A2746" t="s">
        <v>393</v>
      </c>
      <c r="B2746">
        <v>6111674856</v>
      </c>
      <c r="C2746" t="s">
        <v>3197</v>
      </c>
    </row>
    <row r="2747" spans="1:3" x14ac:dyDescent="0.25">
      <c r="A2747" t="s">
        <v>393</v>
      </c>
      <c r="B2747">
        <v>3955708148</v>
      </c>
      <c r="C2747" t="s">
        <v>3198</v>
      </c>
    </row>
    <row r="2748" spans="1:3" x14ac:dyDescent="0.25">
      <c r="A2748" t="s">
        <v>393</v>
      </c>
      <c r="B2748">
        <v>6707016579</v>
      </c>
      <c r="C2748" t="s">
        <v>3199</v>
      </c>
    </row>
    <row r="2749" spans="1:3" x14ac:dyDescent="0.25">
      <c r="A2749" t="s">
        <v>393</v>
      </c>
      <c r="B2749">
        <v>8510040556</v>
      </c>
      <c r="C2749" t="s">
        <v>3200</v>
      </c>
    </row>
    <row r="2750" spans="1:3" x14ac:dyDescent="0.25">
      <c r="A2750" t="s">
        <v>393</v>
      </c>
      <c r="B2750">
        <v>8502200259</v>
      </c>
      <c r="C2750" t="s">
        <v>3201</v>
      </c>
    </row>
    <row r="2751" spans="1:3" x14ac:dyDescent="0.25">
      <c r="A2751" t="s">
        <v>393</v>
      </c>
      <c r="B2751">
        <v>9507021351</v>
      </c>
      <c r="C2751" t="s">
        <v>3202</v>
      </c>
    </row>
    <row r="2752" spans="1:3" x14ac:dyDescent="0.25">
      <c r="A2752" t="s">
        <v>393</v>
      </c>
      <c r="B2752">
        <v>9305232846</v>
      </c>
      <c r="C2752" t="s">
        <v>3203</v>
      </c>
    </row>
    <row r="2753" spans="1:3" x14ac:dyDescent="0.25">
      <c r="A2753" t="s">
        <v>393</v>
      </c>
      <c r="B2753">
        <v>8208312150</v>
      </c>
      <c r="C2753" t="s">
        <v>3204</v>
      </c>
    </row>
    <row r="2754" spans="1:3" x14ac:dyDescent="0.25">
      <c r="A2754" t="s">
        <v>393</v>
      </c>
      <c r="B2754">
        <v>7901129044</v>
      </c>
      <c r="C2754" t="s">
        <v>3205</v>
      </c>
    </row>
    <row r="2755" spans="1:3" x14ac:dyDescent="0.25">
      <c r="A2755" t="s">
        <v>393</v>
      </c>
      <c r="B2755">
        <v>9410259601</v>
      </c>
      <c r="C2755" t="s">
        <v>3206</v>
      </c>
    </row>
    <row r="2756" spans="1:3" x14ac:dyDescent="0.25">
      <c r="A2756" t="s">
        <v>393</v>
      </c>
      <c r="B2756">
        <v>1917912147</v>
      </c>
      <c r="C2756" t="s">
        <v>3207</v>
      </c>
    </row>
    <row r="2757" spans="1:3" x14ac:dyDescent="0.25">
      <c r="A2757" t="s">
        <v>393</v>
      </c>
      <c r="B2757">
        <v>7110137119</v>
      </c>
      <c r="C2757" t="s">
        <v>3208</v>
      </c>
    </row>
    <row r="2758" spans="1:3" x14ac:dyDescent="0.25">
      <c r="A2758" t="s">
        <v>393</v>
      </c>
      <c r="B2758">
        <v>8604120066</v>
      </c>
      <c r="C2758" t="s">
        <v>3209</v>
      </c>
    </row>
    <row r="2759" spans="1:3" x14ac:dyDescent="0.25">
      <c r="A2759" t="s">
        <v>393</v>
      </c>
      <c r="B2759">
        <v>9112234613</v>
      </c>
      <c r="C2759" t="s">
        <v>3210</v>
      </c>
    </row>
    <row r="2760" spans="1:3" x14ac:dyDescent="0.25">
      <c r="A2760" t="s">
        <v>393</v>
      </c>
      <c r="B2760">
        <v>8011724492</v>
      </c>
      <c r="C2760" t="s">
        <v>3211</v>
      </c>
    </row>
    <row r="2761" spans="1:3" x14ac:dyDescent="0.25">
      <c r="A2761" t="s">
        <v>393</v>
      </c>
      <c r="B2761">
        <v>8508278952</v>
      </c>
      <c r="C2761" t="s">
        <v>3212</v>
      </c>
    </row>
    <row r="2762" spans="1:3" x14ac:dyDescent="0.25">
      <c r="A2762" t="s">
        <v>393</v>
      </c>
      <c r="B2762">
        <v>6902184818</v>
      </c>
      <c r="C2762" t="s">
        <v>3213</v>
      </c>
    </row>
    <row r="2763" spans="1:3" x14ac:dyDescent="0.25">
      <c r="A2763" t="s">
        <v>393</v>
      </c>
      <c r="B2763">
        <v>6807628844</v>
      </c>
      <c r="C2763" t="s">
        <v>3214</v>
      </c>
    </row>
    <row r="2764" spans="1:3" x14ac:dyDescent="0.25">
      <c r="A2764" t="s">
        <v>393</v>
      </c>
      <c r="B2764">
        <v>7802141437</v>
      </c>
      <c r="C2764" t="s">
        <v>3215</v>
      </c>
    </row>
    <row r="2765" spans="1:3" x14ac:dyDescent="0.25">
      <c r="A2765" t="s">
        <v>393</v>
      </c>
      <c r="B2765">
        <v>8907010113</v>
      </c>
      <c r="C2765" t="s">
        <v>3216</v>
      </c>
    </row>
    <row r="2766" spans="1:3" x14ac:dyDescent="0.25">
      <c r="A2766" t="s">
        <v>393</v>
      </c>
      <c r="B2766">
        <v>7311060664</v>
      </c>
      <c r="C2766" t="s">
        <v>3217</v>
      </c>
    </row>
    <row r="2767" spans="1:3" x14ac:dyDescent="0.25">
      <c r="A2767" t="s">
        <v>393</v>
      </c>
      <c r="B2767">
        <v>9510254791</v>
      </c>
      <c r="C2767" t="s">
        <v>3218</v>
      </c>
    </row>
    <row r="2768" spans="1:3" x14ac:dyDescent="0.25">
      <c r="A2768" t="s">
        <v>393</v>
      </c>
      <c r="B2768">
        <v>9002183102</v>
      </c>
      <c r="C2768" t="s">
        <v>3219</v>
      </c>
    </row>
    <row r="2769" spans="1:3" x14ac:dyDescent="0.25">
      <c r="A2769" t="s">
        <v>393</v>
      </c>
      <c r="B2769">
        <v>8501237187</v>
      </c>
      <c r="C2769" t="s">
        <v>3220</v>
      </c>
    </row>
    <row r="2770" spans="1:3" x14ac:dyDescent="0.25">
      <c r="A2770" t="s">
        <v>393</v>
      </c>
      <c r="B2770">
        <v>9304110969</v>
      </c>
      <c r="C2770" t="s">
        <v>3221</v>
      </c>
    </row>
    <row r="2771" spans="1:3" x14ac:dyDescent="0.25">
      <c r="A2771" t="s">
        <v>393</v>
      </c>
      <c r="B2771">
        <v>8504176473</v>
      </c>
      <c r="C2771" t="s">
        <v>3222</v>
      </c>
    </row>
    <row r="2772" spans="1:3" x14ac:dyDescent="0.25">
      <c r="A2772" t="s">
        <v>393</v>
      </c>
      <c r="B2772">
        <v>8608159532</v>
      </c>
      <c r="C2772" t="s">
        <v>3223</v>
      </c>
    </row>
    <row r="2773" spans="1:3" x14ac:dyDescent="0.25">
      <c r="A2773" t="s">
        <v>393</v>
      </c>
      <c r="B2773">
        <v>7106099547</v>
      </c>
      <c r="C2773" t="s">
        <v>3224</v>
      </c>
    </row>
    <row r="2774" spans="1:3" x14ac:dyDescent="0.25">
      <c r="A2774" t="s">
        <v>393</v>
      </c>
      <c r="B2774">
        <v>8607049072</v>
      </c>
      <c r="C2774" t="s">
        <v>3225</v>
      </c>
    </row>
    <row r="2775" spans="1:3" x14ac:dyDescent="0.25">
      <c r="A2775" t="s">
        <v>393</v>
      </c>
      <c r="B2775">
        <v>7008176732</v>
      </c>
      <c r="C2775" t="s">
        <v>3226</v>
      </c>
    </row>
    <row r="2776" spans="1:3" x14ac:dyDescent="0.25">
      <c r="A2776" t="s">
        <v>393</v>
      </c>
      <c r="B2776">
        <v>9508313252</v>
      </c>
      <c r="C2776" t="s">
        <v>3227</v>
      </c>
    </row>
    <row r="2777" spans="1:3" x14ac:dyDescent="0.25">
      <c r="A2777" t="s">
        <v>393</v>
      </c>
      <c r="B2777">
        <v>7949302249</v>
      </c>
      <c r="C2777" t="s">
        <v>3228</v>
      </c>
    </row>
    <row r="2778" spans="1:3" x14ac:dyDescent="0.25">
      <c r="A2778" t="s">
        <v>393</v>
      </c>
      <c r="B2778">
        <v>5110241337</v>
      </c>
      <c r="C2778" t="s">
        <v>3229</v>
      </c>
    </row>
    <row r="2779" spans="1:3" x14ac:dyDescent="0.25">
      <c r="A2779" t="s">
        <v>393</v>
      </c>
      <c r="B2779">
        <v>7810099759</v>
      </c>
      <c r="C2779" t="s">
        <v>3230</v>
      </c>
    </row>
    <row r="2780" spans="1:3" x14ac:dyDescent="0.25">
      <c r="A2780" t="s">
        <v>393</v>
      </c>
      <c r="B2780">
        <v>8707662121</v>
      </c>
      <c r="C2780" t="s">
        <v>3231</v>
      </c>
    </row>
    <row r="2781" spans="1:3" x14ac:dyDescent="0.25">
      <c r="A2781" t="s">
        <v>393</v>
      </c>
      <c r="B2781">
        <v>6302181299</v>
      </c>
      <c r="C2781" t="s">
        <v>3232</v>
      </c>
    </row>
    <row r="2782" spans="1:3" x14ac:dyDescent="0.25">
      <c r="A2782" t="s">
        <v>393</v>
      </c>
      <c r="B2782">
        <v>7047206110</v>
      </c>
      <c r="C2782" t="s">
        <v>3233</v>
      </c>
    </row>
    <row r="2783" spans="1:3" x14ac:dyDescent="0.25">
      <c r="A2783" t="s">
        <v>393</v>
      </c>
      <c r="B2783">
        <v>8906085835</v>
      </c>
      <c r="C2783" t="s">
        <v>3234</v>
      </c>
    </row>
    <row r="2784" spans="1:3" x14ac:dyDescent="0.25">
      <c r="A2784" t="s">
        <v>393</v>
      </c>
      <c r="B2784">
        <v>9001241398</v>
      </c>
      <c r="C2784" t="s">
        <v>3235</v>
      </c>
    </row>
    <row r="2785" spans="1:3" x14ac:dyDescent="0.25">
      <c r="A2785" t="s">
        <v>393</v>
      </c>
      <c r="B2785">
        <v>1888208251</v>
      </c>
      <c r="C2785" t="s">
        <v>3236</v>
      </c>
    </row>
    <row r="2786" spans="1:3" x14ac:dyDescent="0.25">
      <c r="A2786" t="s">
        <v>393</v>
      </c>
      <c r="B2786">
        <v>8402100534</v>
      </c>
      <c r="C2786" t="s">
        <v>3237</v>
      </c>
    </row>
    <row r="2787" spans="1:3" x14ac:dyDescent="0.25">
      <c r="A2787" t="s">
        <v>393</v>
      </c>
      <c r="B2787">
        <v>8605088254</v>
      </c>
      <c r="C2787" t="s">
        <v>3238</v>
      </c>
    </row>
    <row r="2788" spans="1:3" x14ac:dyDescent="0.25">
      <c r="A2788" t="s">
        <v>393</v>
      </c>
      <c r="B2788">
        <v>3606138836</v>
      </c>
      <c r="C2788" t="s">
        <v>3239</v>
      </c>
    </row>
    <row r="2789" spans="1:3" x14ac:dyDescent="0.25">
      <c r="A2789" t="s">
        <v>393</v>
      </c>
      <c r="B2789">
        <v>3006735918</v>
      </c>
      <c r="C2789" t="s">
        <v>3240</v>
      </c>
    </row>
    <row r="2790" spans="1:3" x14ac:dyDescent="0.25">
      <c r="A2790" t="s">
        <v>393</v>
      </c>
      <c r="B2790">
        <v>7505015516</v>
      </c>
      <c r="C2790" t="s">
        <v>3241</v>
      </c>
    </row>
    <row r="2791" spans="1:3" x14ac:dyDescent="0.25">
      <c r="A2791" t="s">
        <v>393</v>
      </c>
      <c r="B2791">
        <v>4906280054</v>
      </c>
      <c r="C2791" t="s">
        <v>3242</v>
      </c>
    </row>
    <row r="2792" spans="1:3" x14ac:dyDescent="0.25">
      <c r="A2792" t="s">
        <v>393</v>
      </c>
      <c r="B2792">
        <v>8404220173</v>
      </c>
      <c r="C2792" t="s">
        <v>3243</v>
      </c>
    </row>
    <row r="2793" spans="1:3" x14ac:dyDescent="0.25">
      <c r="A2793" t="s">
        <v>393</v>
      </c>
      <c r="B2793">
        <v>7410827435</v>
      </c>
      <c r="C2793" t="s">
        <v>3244</v>
      </c>
    </row>
    <row r="2794" spans="1:3" x14ac:dyDescent="0.25">
      <c r="A2794" t="s">
        <v>393</v>
      </c>
      <c r="B2794">
        <v>9210073103</v>
      </c>
      <c r="C2794" t="s">
        <v>3245</v>
      </c>
    </row>
    <row r="2795" spans="1:3" x14ac:dyDescent="0.25">
      <c r="A2795" t="s">
        <v>393</v>
      </c>
      <c r="B2795">
        <v>9007294524</v>
      </c>
      <c r="C2795" t="s">
        <v>3246</v>
      </c>
    </row>
    <row r="2796" spans="1:3" x14ac:dyDescent="0.25">
      <c r="A2796" t="s">
        <v>393</v>
      </c>
      <c r="B2796">
        <v>6910132817</v>
      </c>
      <c r="C2796" t="s">
        <v>3247</v>
      </c>
    </row>
    <row r="2797" spans="1:3" x14ac:dyDescent="0.25">
      <c r="A2797" t="s">
        <v>393</v>
      </c>
      <c r="B2797">
        <v>2506240866</v>
      </c>
      <c r="C2797" t="s">
        <v>3248</v>
      </c>
    </row>
    <row r="2798" spans="1:3" x14ac:dyDescent="0.25">
      <c r="A2798" t="s">
        <v>393</v>
      </c>
      <c r="B2798">
        <v>9106035414</v>
      </c>
      <c r="C2798" t="s">
        <v>3249</v>
      </c>
    </row>
    <row r="2799" spans="1:3" x14ac:dyDescent="0.25">
      <c r="A2799" t="s">
        <v>393</v>
      </c>
      <c r="B2799">
        <v>4206127310</v>
      </c>
      <c r="C2799" t="s">
        <v>3250</v>
      </c>
    </row>
    <row r="2800" spans="1:3" x14ac:dyDescent="0.25">
      <c r="A2800" t="s">
        <v>393</v>
      </c>
      <c r="B2800">
        <v>4507025239</v>
      </c>
      <c r="C2800" t="s">
        <v>3250</v>
      </c>
    </row>
    <row r="2801" spans="1:3" x14ac:dyDescent="0.25">
      <c r="A2801" t="s">
        <v>393</v>
      </c>
      <c r="B2801">
        <v>8810277122</v>
      </c>
      <c r="C2801" t="s">
        <v>3251</v>
      </c>
    </row>
    <row r="2802" spans="1:3" x14ac:dyDescent="0.25">
      <c r="A2802" t="s">
        <v>393</v>
      </c>
      <c r="B2802">
        <v>4605161415</v>
      </c>
      <c r="C2802" t="s">
        <v>3252</v>
      </c>
    </row>
    <row r="2803" spans="1:3" x14ac:dyDescent="0.25">
      <c r="A2803" t="s">
        <v>393</v>
      </c>
      <c r="B2803">
        <v>8206070479</v>
      </c>
      <c r="C2803" t="s">
        <v>3253</v>
      </c>
    </row>
    <row r="2804" spans="1:3" x14ac:dyDescent="0.25">
      <c r="A2804" t="s">
        <v>393</v>
      </c>
      <c r="B2804">
        <v>5601126633</v>
      </c>
      <c r="C2804" t="s">
        <v>3254</v>
      </c>
    </row>
    <row r="2805" spans="1:3" x14ac:dyDescent="0.25">
      <c r="A2805" t="s">
        <v>393</v>
      </c>
      <c r="B2805">
        <v>7309195910</v>
      </c>
      <c r="C2805" t="s">
        <v>3255</v>
      </c>
    </row>
    <row r="2806" spans="1:3" x14ac:dyDescent="0.25">
      <c r="A2806" t="s">
        <v>393</v>
      </c>
      <c r="B2806">
        <v>9002253202</v>
      </c>
      <c r="C2806" t="s">
        <v>3256</v>
      </c>
    </row>
    <row r="2807" spans="1:3" x14ac:dyDescent="0.25">
      <c r="A2807" t="s">
        <v>393</v>
      </c>
      <c r="B2807">
        <v>8806021773</v>
      </c>
      <c r="C2807" t="s">
        <v>3257</v>
      </c>
    </row>
    <row r="2808" spans="1:3" x14ac:dyDescent="0.25">
      <c r="A2808" t="s">
        <v>393</v>
      </c>
      <c r="B2808">
        <v>9202105095</v>
      </c>
      <c r="C2808" t="s">
        <v>3258</v>
      </c>
    </row>
    <row r="2809" spans="1:3" x14ac:dyDescent="0.25">
      <c r="A2809" t="s">
        <v>393</v>
      </c>
      <c r="B2809">
        <v>7504206918</v>
      </c>
      <c r="C2809" t="s">
        <v>3259</v>
      </c>
    </row>
    <row r="2810" spans="1:3" x14ac:dyDescent="0.25">
      <c r="A2810" t="s">
        <v>393</v>
      </c>
      <c r="B2810">
        <v>6703054855</v>
      </c>
      <c r="C2810" t="s">
        <v>3260</v>
      </c>
    </row>
    <row r="2811" spans="1:3" x14ac:dyDescent="0.25">
      <c r="A2811" t="s">
        <v>393</v>
      </c>
      <c r="B2811">
        <v>4509045532</v>
      </c>
      <c r="C2811" t="s">
        <v>3261</v>
      </c>
    </row>
    <row r="2812" spans="1:3" x14ac:dyDescent="0.25">
      <c r="A2812" t="s">
        <v>393</v>
      </c>
      <c r="B2812">
        <v>8502076584</v>
      </c>
      <c r="C2812" t="s">
        <v>3262</v>
      </c>
    </row>
    <row r="2813" spans="1:3" x14ac:dyDescent="0.25">
      <c r="A2813" t="s">
        <v>393</v>
      </c>
      <c r="B2813">
        <v>5911100294</v>
      </c>
      <c r="C2813" t="s">
        <v>3263</v>
      </c>
    </row>
    <row r="2814" spans="1:3" x14ac:dyDescent="0.25">
      <c r="A2814" t="s">
        <v>393</v>
      </c>
      <c r="B2814">
        <v>7504015236</v>
      </c>
      <c r="C2814" t="s">
        <v>3264</v>
      </c>
    </row>
    <row r="2815" spans="1:3" x14ac:dyDescent="0.25">
      <c r="A2815" t="s">
        <v>393</v>
      </c>
      <c r="B2815">
        <v>9111012598</v>
      </c>
      <c r="C2815" t="s">
        <v>3264</v>
      </c>
    </row>
    <row r="2816" spans="1:3" x14ac:dyDescent="0.25">
      <c r="A2816" t="s">
        <v>393</v>
      </c>
      <c r="B2816">
        <v>8301193978</v>
      </c>
      <c r="C2816" t="s">
        <v>3265</v>
      </c>
    </row>
    <row r="2817" spans="1:3" x14ac:dyDescent="0.25">
      <c r="A2817" t="s">
        <v>393</v>
      </c>
      <c r="B2817">
        <v>9105094149</v>
      </c>
      <c r="C2817" t="s">
        <v>3266</v>
      </c>
    </row>
    <row r="2818" spans="1:3" x14ac:dyDescent="0.25">
      <c r="A2818" t="s">
        <v>393</v>
      </c>
      <c r="B2818">
        <v>8811260192</v>
      </c>
      <c r="C2818" t="s">
        <v>3267</v>
      </c>
    </row>
    <row r="2819" spans="1:3" x14ac:dyDescent="0.25">
      <c r="A2819" t="s">
        <v>393</v>
      </c>
      <c r="B2819">
        <v>7002267156</v>
      </c>
      <c r="C2819" t="s">
        <v>3268</v>
      </c>
    </row>
    <row r="2820" spans="1:3" x14ac:dyDescent="0.25">
      <c r="A2820" t="s">
        <v>393</v>
      </c>
      <c r="B2820">
        <v>4906099033</v>
      </c>
      <c r="C2820" t="s">
        <v>3268</v>
      </c>
    </row>
    <row r="2821" spans="1:3" x14ac:dyDescent="0.25">
      <c r="A2821" t="s">
        <v>393</v>
      </c>
      <c r="B2821">
        <v>7008115698</v>
      </c>
      <c r="C2821" t="s">
        <v>3269</v>
      </c>
    </row>
    <row r="2822" spans="1:3" x14ac:dyDescent="0.25">
      <c r="A2822" t="s">
        <v>393</v>
      </c>
      <c r="B2822">
        <v>9305047145</v>
      </c>
      <c r="C2822" t="s">
        <v>3270</v>
      </c>
    </row>
    <row r="2823" spans="1:3" x14ac:dyDescent="0.25">
      <c r="A2823" t="s">
        <v>393</v>
      </c>
      <c r="B2823">
        <v>4402148011</v>
      </c>
      <c r="C2823" t="s">
        <v>3271</v>
      </c>
    </row>
    <row r="2824" spans="1:3" x14ac:dyDescent="0.25">
      <c r="A2824" t="s">
        <v>393</v>
      </c>
      <c r="B2824">
        <v>5502251514</v>
      </c>
      <c r="C2824" t="s">
        <v>3272</v>
      </c>
    </row>
    <row r="2825" spans="1:3" x14ac:dyDescent="0.25">
      <c r="A2825" t="s">
        <v>393</v>
      </c>
      <c r="B2825">
        <v>4703011496</v>
      </c>
      <c r="C2825" t="s">
        <v>3273</v>
      </c>
    </row>
    <row r="2826" spans="1:3" x14ac:dyDescent="0.25">
      <c r="A2826" t="s">
        <v>393</v>
      </c>
      <c r="B2826">
        <v>9102130425</v>
      </c>
      <c r="C2826" t="s">
        <v>3274</v>
      </c>
    </row>
    <row r="2827" spans="1:3" x14ac:dyDescent="0.25">
      <c r="A2827" t="s">
        <v>393</v>
      </c>
      <c r="B2827">
        <v>7606250038</v>
      </c>
      <c r="C2827" t="s">
        <v>3275</v>
      </c>
    </row>
    <row r="2828" spans="1:3" x14ac:dyDescent="0.25">
      <c r="A2828" t="s">
        <v>393</v>
      </c>
      <c r="B2828">
        <v>8911256058</v>
      </c>
      <c r="C2828" t="s">
        <v>3276</v>
      </c>
    </row>
    <row r="2829" spans="1:3" x14ac:dyDescent="0.25">
      <c r="A2829" t="s">
        <v>393</v>
      </c>
      <c r="B2829">
        <v>8008271960</v>
      </c>
      <c r="C2829" t="s">
        <v>3277</v>
      </c>
    </row>
    <row r="2830" spans="1:3" x14ac:dyDescent="0.25">
      <c r="A2830" t="s">
        <v>393</v>
      </c>
      <c r="B2830">
        <v>8303080389</v>
      </c>
      <c r="C2830" t="s">
        <v>3278</v>
      </c>
    </row>
    <row r="2831" spans="1:3" x14ac:dyDescent="0.25">
      <c r="A2831" t="s">
        <v>393</v>
      </c>
      <c r="B2831">
        <v>8206170097</v>
      </c>
      <c r="C2831" t="s">
        <v>3279</v>
      </c>
    </row>
    <row r="2832" spans="1:3" x14ac:dyDescent="0.25">
      <c r="A2832" t="s">
        <v>393</v>
      </c>
      <c r="B2832">
        <v>5605236354</v>
      </c>
      <c r="C2832" t="s">
        <v>3280</v>
      </c>
    </row>
    <row r="2833" spans="1:3" x14ac:dyDescent="0.25">
      <c r="A2833" t="s">
        <v>393</v>
      </c>
      <c r="B2833">
        <v>8801152953</v>
      </c>
      <c r="C2833" t="s">
        <v>3281</v>
      </c>
    </row>
    <row r="2834" spans="1:3" x14ac:dyDescent="0.25">
      <c r="A2834" t="s">
        <v>393</v>
      </c>
      <c r="B2834">
        <v>9304077234</v>
      </c>
      <c r="C2834" t="s">
        <v>3282</v>
      </c>
    </row>
    <row r="2835" spans="1:3" x14ac:dyDescent="0.25">
      <c r="A2835" t="s">
        <v>393</v>
      </c>
      <c r="B2835">
        <v>3306036272</v>
      </c>
      <c r="C2835" t="s">
        <v>3283</v>
      </c>
    </row>
    <row r="2836" spans="1:3" x14ac:dyDescent="0.25">
      <c r="A2836" t="s">
        <v>393</v>
      </c>
      <c r="B2836">
        <v>9402025879</v>
      </c>
      <c r="C2836" t="s">
        <v>3284</v>
      </c>
    </row>
    <row r="2837" spans="1:3" x14ac:dyDescent="0.25">
      <c r="A2837" t="s">
        <v>393</v>
      </c>
      <c r="B2837">
        <v>6705286976</v>
      </c>
      <c r="C2837" t="s">
        <v>3285</v>
      </c>
    </row>
    <row r="2838" spans="1:3" x14ac:dyDescent="0.25">
      <c r="A2838" t="s">
        <v>393</v>
      </c>
      <c r="B2838">
        <v>6112201915</v>
      </c>
      <c r="C2838" t="s">
        <v>3286</v>
      </c>
    </row>
    <row r="2839" spans="1:3" x14ac:dyDescent="0.25">
      <c r="A2839" t="s">
        <v>393</v>
      </c>
      <c r="B2839">
        <v>8312135950</v>
      </c>
      <c r="C2839" t="s">
        <v>3287</v>
      </c>
    </row>
    <row r="2840" spans="1:3" x14ac:dyDescent="0.25">
      <c r="A2840" t="s">
        <v>393</v>
      </c>
      <c r="B2840">
        <v>8602194618</v>
      </c>
      <c r="C2840" t="s">
        <v>3288</v>
      </c>
    </row>
    <row r="2841" spans="1:3" x14ac:dyDescent="0.25">
      <c r="A2841" t="s">
        <v>393</v>
      </c>
      <c r="B2841">
        <v>8605300444</v>
      </c>
      <c r="C2841" t="s">
        <v>3289</v>
      </c>
    </row>
    <row r="2842" spans="1:3" x14ac:dyDescent="0.25">
      <c r="A2842" t="s">
        <v>393</v>
      </c>
      <c r="B2842">
        <v>9310234332</v>
      </c>
      <c r="C2842" t="s">
        <v>3290</v>
      </c>
    </row>
    <row r="2843" spans="1:3" x14ac:dyDescent="0.25">
      <c r="A2843" t="s">
        <v>393</v>
      </c>
      <c r="B2843">
        <v>8911060476</v>
      </c>
      <c r="C2843" t="s">
        <v>3291</v>
      </c>
    </row>
    <row r="2844" spans="1:3" x14ac:dyDescent="0.25">
      <c r="A2844" t="s">
        <v>393</v>
      </c>
      <c r="B2844">
        <v>8908281689</v>
      </c>
      <c r="C2844" t="s">
        <v>3292</v>
      </c>
    </row>
    <row r="2845" spans="1:3" x14ac:dyDescent="0.25">
      <c r="A2845" t="s">
        <v>393</v>
      </c>
      <c r="B2845">
        <v>7806277591</v>
      </c>
      <c r="C2845" t="s">
        <v>3293</v>
      </c>
    </row>
    <row r="2846" spans="1:3" x14ac:dyDescent="0.25">
      <c r="A2846" t="s">
        <v>393</v>
      </c>
      <c r="B2846">
        <v>8207147557</v>
      </c>
      <c r="C2846" t="s">
        <v>3293</v>
      </c>
    </row>
    <row r="2847" spans="1:3" x14ac:dyDescent="0.25">
      <c r="A2847" t="s">
        <v>393</v>
      </c>
      <c r="B2847">
        <v>4803031931</v>
      </c>
      <c r="C2847" t="s">
        <v>3294</v>
      </c>
    </row>
    <row r="2848" spans="1:3" x14ac:dyDescent="0.25">
      <c r="A2848" t="s">
        <v>393</v>
      </c>
      <c r="B2848">
        <v>4309103390</v>
      </c>
      <c r="C2848" t="s">
        <v>3295</v>
      </c>
    </row>
    <row r="2849" spans="1:3" x14ac:dyDescent="0.25">
      <c r="A2849" t="s">
        <v>393</v>
      </c>
      <c r="B2849">
        <v>5104041438</v>
      </c>
      <c r="C2849" t="s">
        <v>3296</v>
      </c>
    </row>
    <row r="2850" spans="1:3" x14ac:dyDescent="0.25">
      <c r="A2850" t="s">
        <v>393</v>
      </c>
      <c r="B2850">
        <v>9201273712</v>
      </c>
      <c r="C2850" t="s">
        <v>3297</v>
      </c>
    </row>
    <row r="2851" spans="1:3" x14ac:dyDescent="0.25">
      <c r="A2851" t="s">
        <v>393</v>
      </c>
      <c r="B2851">
        <v>9406259318</v>
      </c>
      <c r="C2851" t="s">
        <v>3298</v>
      </c>
    </row>
    <row r="2852" spans="1:3" x14ac:dyDescent="0.25">
      <c r="A2852" t="s">
        <v>393</v>
      </c>
      <c r="B2852">
        <v>8403147518</v>
      </c>
      <c r="C2852" t="s">
        <v>3299</v>
      </c>
    </row>
    <row r="2853" spans="1:3" x14ac:dyDescent="0.25">
      <c r="A2853" t="s">
        <v>393</v>
      </c>
      <c r="B2853">
        <v>5002088150</v>
      </c>
      <c r="C2853" t="s">
        <v>3300</v>
      </c>
    </row>
    <row r="2854" spans="1:3" x14ac:dyDescent="0.25">
      <c r="A2854" t="s">
        <v>393</v>
      </c>
      <c r="B2854">
        <v>5912214359</v>
      </c>
      <c r="C2854" t="s">
        <v>3301</v>
      </c>
    </row>
    <row r="2855" spans="1:3" x14ac:dyDescent="0.25">
      <c r="A2855" t="s">
        <v>393</v>
      </c>
      <c r="B2855">
        <v>8005200327</v>
      </c>
      <c r="C2855" t="s">
        <v>3302</v>
      </c>
    </row>
    <row r="2856" spans="1:3" x14ac:dyDescent="0.25">
      <c r="A2856" t="s">
        <v>393</v>
      </c>
      <c r="B2856">
        <v>1078110028</v>
      </c>
      <c r="C2856" t="s">
        <v>3303</v>
      </c>
    </row>
    <row r="2857" spans="1:3" x14ac:dyDescent="0.25">
      <c r="A2857" t="s">
        <v>393</v>
      </c>
      <c r="B2857">
        <v>8507218504</v>
      </c>
      <c r="C2857" t="s">
        <v>3304</v>
      </c>
    </row>
    <row r="2858" spans="1:3" x14ac:dyDescent="0.25">
      <c r="A2858" t="s">
        <v>393</v>
      </c>
      <c r="B2858">
        <v>9308021725</v>
      </c>
      <c r="C2858" t="s">
        <v>3305</v>
      </c>
    </row>
    <row r="2859" spans="1:3" x14ac:dyDescent="0.25">
      <c r="A2859" t="s">
        <v>393</v>
      </c>
      <c r="B2859">
        <v>5808754054</v>
      </c>
      <c r="C2859" t="s">
        <v>3306</v>
      </c>
    </row>
    <row r="2860" spans="1:3" x14ac:dyDescent="0.25">
      <c r="A2860" t="s">
        <v>393</v>
      </c>
      <c r="B2860">
        <v>9302040986</v>
      </c>
      <c r="C2860" t="s">
        <v>3307</v>
      </c>
    </row>
    <row r="2861" spans="1:3" x14ac:dyDescent="0.25">
      <c r="A2861" t="s">
        <v>393</v>
      </c>
      <c r="B2861">
        <v>8304090072</v>
      </c>
      <c r="C2861" t="s">
        <v>3308</v>
      </c>
    </row>
    <row r="2862" spans="1:3" x14ac:dyDescent="0.25">
      <c r="A2862" t="s">
        <v>393</v>
      </c>
      <c r="B2862">
        <v>9211051694</v>
      </c>
      <c r="C2862" t="s">
        <v>3309</v>
      </c>
    </row>
    <row r="2863" spans="1:3" x14ac:dyDescent="0.25">
      <c r="A2863" t="s">
        <v>393</v>
      </c>
      <c r="B2863">
        <v>6002055058</v>
      </c>
      <c r="C2863" t="s">
        <v>3310</v>
      </c>
    </row>
    <row r="2864" spans="1:3" x14ac:dyDescent="0.25">
      <c r="A2864" t="s">
        <v>393</v>
      </c>
      <c r="B2864">
        <v>8812018219</v>
      </c>
      <c r="C2864" t="s">
        <v>3311</v>
      </c>
    </row>
    <row r="2865" spans="1:3" x14ac:dyDescent="0.25">
      <c r="A2865" t="s">
        <v>393</v>
      </c>
      <c r="B2865">
        <v>9108144206</v>
      </c>
      <c r="C2865" t="s">
        <v>3312</v>
      </c>
    </row>
    <row r="2866" spans="1:3" x14ac:dyDescent="0.25">
      <c r="A2866" t="s">
        <v>393</v>
      </c>
      <c r="B2866">
        <v>5007241473</v>
      </c>
      <c r="C2866" t="s">
        <v>3313</v>
      </c>
    </row>
    <row r="2867" spans="1:3" x14ac:dyDescent="0.25">
      <c r="A2867" t="s">
        <v>393</v>
      </c>
      <c r="B2867">
        <v>4702239569</v>
      </c>
      <c r="C2867" t="s">
        <v>3314</v>
      </c>
    </row>
    <row r="2868" spans="1:3" x14ac:dyDescent="0.25">
      <c r="A2868" t="s">
        <v>393</v>
      </c>
      <c r="B2868">
        <v>4212028940</v>
      </c>
      <c r="C2868" t="s">
        <v>3315</v>
      </c>
    </row>
    <row r="2869" spans="1:3" x14ac:dyDescent="0.25">
      <c r="A2869" t="s">
        <v>393</v>
      </c>
      <c r="B2869">
        <v>5702650226</v>
      </c>
      <c r="C2869" t="s">
        <v>3316</v>
      </c>
    </row>
    <row r="2870" spans="1:3" x14ac:dyDescent="0.25">
      <c r="A2870" t="s">
        <v>393</v>
      </c>
      <c r="B2870">
        <v>8912151910</v>
      </c>
      <c r="C2870" t="s">
        <v>3317</v>
      </c>
    </row>
    <row r="2871" spans="1:3" x14ac:dyDescent="0.25">
      <c r="A2871" t="s">
        <v>393</v>
      </c>
      <c r="B2871">
        <v>8907010014</v>
      </c>
      <c r="C2871" t="s">
        <v>3318</v>
      </c>
    </row>
    <row r="2872" spans="1:3" x14ac:dyDescent="0.25">
      <c r="A2872" t="s">
        <v>393</v>
      </c>
      <c r="B2872">
        <v>6806258569</v>
      </c>
      <c r="C2872" t="s">
        <v>3319</v>
      </c>
    </row>
    <row r="2873" spans="1:3" x14ac:dyDescent="0.25">
      <c r="A2873" t="s">
        <v>393</v>
      </c>
      <c r="B2873">
        <v>7906222000</v>
      </c>
      <c r="C2873" t="s">
        <v>3320</v>
      </c>
    </row>
    <row r="2874" spans="1:3" x14ac:dyDescent="0.25">
      <c r="A2874" t="s">
        <v>393</v>
      </c>
      <c r="B2874">
        <v>9205071625</v>
      </c>
      <c r="C2874" t="s">
        <v>3321</v>
      </c>
    </row>
    <row r="2875" spans="1:3" x14ac:dyDescent="0.25">
      <c r="A2875" t="s">
        <v>393</v>
      </c>
      <c r="B2875">
        <v>8511137559</v>
      </c>
      <c r="C2875" t="s">
        <v>3322</v>
      </c>
    </row>
    <row r="2876" spans="1:3" x14ac:dyDescent="0.25">
      <c r="A2876" t="s">
        <v>393</v>
      </c>
      <c r="B2876">
        <v>5104037949</v>
      </c>
      <c r="C2876" t="s">
        <v>3323</v>
      </c>
    </row>
    <row r="2877" spans="1:3" x14ac:dyDescent="0.25">
      <c r="A2877" t="s">
        <v>393</v>
      </c>
      <c r="B2877">
        <v>5203178289</v>
      </c>
      <c r="C2877" t="s">
        <v>3324</v>
      </c>
    </row>
    <row r="2878" spans="1:3" x14ac:dyDescent="0.25">
      <c r="A2878" t="s">
        <v>393</v>
      </c>
      <c r="B2878">
        <v>5609211155</v>
      </c>
      <c r="C2878" t="s">
        <v>3325</v>
      </c>
    </row>
    <row r="2879" spans="1:3" x14ac:dyDescent="0.25">
      <c r="A2879" t="s">
        <v>393</v>
      </c>
      <c r="B2879">
        <v>9403313696</v>
      </c>
      <c r="C2879" t="s">
        <v>3326</v>
      </c>
    </row>
    <row r="2880" spans="1:3" x14ac:dyDescent="0.25">
      <c r="A2880" t="s">
        <v>393</v>
      </c>
      <c r="B2880">
        <v>4902278532</v>
      </c>
      <c r="C2880" t="s">
        <v>3327</v>
      </c>
    </row>
    <row r="2881" spans="1:3" x14ac:dyDescent="0.25">
      <c r="A2881" t="s">
        <v>393</v>
      </c>
      <c r="B2881">
        <v>8811226953</v>
      </c>
      <c r="C2881" t="s">
        <v>3328</v>
      </c>
    </row>
    <row r="2882" spans="1:3" x14ac:dyDescent="0.25">
      <c r="A2882" t="s">
        <v>393</v>
      </c>
      <c r="B2882">
        <v>8903240128</v>
      </c>
      <c r="C2882" t="s">
        <v>3329</v>
      </c>
    </row>
    <row r="2883" spans="1:3" x14ac:dyDescent="0.25">
      <c r="A2883" t="s">
        <v>393</v>
      </c>
      <c r="B2883">
        <v>7705134620</v>
      </c>
      <c r="C2883" t="s">
        <v>3329</v>
      </c>
    </row>
    <row r="2884" spans="1:3" x14ac:dyDescent="0.25">
      <c r="A2884" t="s">
        <v>393</v>
      </c>
      <c r="B2884">
        <v>4408018952</v>
      </c>
      <c r="C2884" t="s">
        <v>3330</v>
      </c>
    </row>
    <row r="2885" spans="1:3" x14ac:dyDescent="0.25">
      <c r="A2885" t="s">
        <v>393</v>
      </c>
      <c r="B2885">
        <v>9405198228</v>
      </c>
      <c r="C2885" t="s">
        <v>3331</v>
      </c>
    </row>
    <row r="2886" spans="1:3" x14ac:dyDescent="0.25">
      <c r="A2886" t="s">
        <v>393</v>
      </c>
      <c r="B2886">
        <v>6505190451</v>
      </c>
      <c r="C2886" t="s">
        <v>3332</v>
      </c>
    </row>
    <row r="2887" spans="1:3" x14ac:dyDescent="0.25">
      <c r="A2887" t="s">
        <v>393</v>
      </c>
      <c r="B2887">
        <v>8404240346</v>
      </c>
      <c r="C2887" t="s">
        <v>3333</v>
      </c>
    </row>
    <row r="2888" spans="1:3" x14ac:dyDescent="0.25">
      <c r="A2888" t="s">
        <v>393</v>
      </c>
      <c r="B2888">
        <v>9111223005</v>
      </c>
      <c r="C2888" t="s">
        <v>3333</v>
      </c>
    </row>
    <row r="2889" spans="1:3" x14ac:dyDescent="0.25">
      <c r="A2889" t="s">
        <v>393</v>
      </c>
      <c r="B2889">
        <v>5303714975</v>
      </c>
      <c r="C2889" t="s">
        <v>3334</v>
      </c>
    </row>
    <row r="2890" spans="1:3" x14ac:dyDescent="0.25">
      <c r="A2890" t="s">
        <v>393</v>
      </c>
      <c r="B2890">
        <v>4306185507</v>
      </c>
      <c r="C2890" t="s">
        <v>3335</v>
      </c>
    </row>
    <row r="2891" spans="1:3" x14ac:dyDescent="0.25">
      <c r="A2891" t="s">
        <v>393</v>
      </c>
      <c r="B2891">
        <v>8602202437</v>
      </c>
      <c r="C2891" t="s">
        <v>3336</v>
      </c>
    </row>
    <row r="2892" spans="1:3" x14ac:dyDescent="0.25">
      <c r="A2892" t="s">
        <v>393</v>
      </c>
      <c r="B2892">
        <v>9105095245</v>
      </c>
      <c r="C2892" t="s">
        <v>3337</v>
      </c>
    </row>
    <row r="2893" spans="1:3" x14ac:dyDescent="0.25">
      <c r="A2893" t="s">
        <v>393</v>
      </c>
      <c r="B2893">
        <v>5401195135</v>
      </c>
      <c r="C2893" t="s">
        <v>3338</v>
      </c>
    </row>
    <row r="2894" spans="1:3" x14ac:dyDescent="0.25">
      <c r="A2894" t="s">
        <v>393</v>
      </c>
      <c r="B2894">
        <v>8104055572</v>
      </c>
      <c r="C2894" t="s">
        <v>3339</v>
      </c>
    </row>
    <row r="2895" spans="1:3" x14ac:dyDescent="0.25">
      <c r="A2895" t="s">
        <v>393</v>
      </c>
      <c r="B2895">
        <v>8407132003</v>
      </c>
      <c r="C2895" t="s">
        <v>3340</v>
      </c>
    </row>
    <row r="2896" spans="1:3" x14ac:dyDescent="0.25">
      <c r="A2896" t="s">
        <v>393</v>
      </c>
      <c r="B2896">
        <v>5808310469</v>
      </c>
      <c r="C2896" t="s">
        <v>3341</v>
      </c>
    </row>
    <row r="2897" spans="1:3" x14ac:dyDescent="0.25">
      <c r="A2897" t="s">
        <v>393</v>
      </c>
      <c r="B2897">
        <v>8709133238</v>
      </c>
      <c r="C2897" t="s">
        <v>3342</v>
      </c>
    </row>
    <row r="2898" spans="1:3" x14ac:dyDescent="0.25">
      <c r="A2898" t="s">
        <v>393</v>
      </c>
      <c r="B2898">
        <v>9204304480</v>
      </c>
      <c r="C2898" t="s">
        <v>3343</v>
      </c>
    </row>
    <row r="2899" spans="1:3" x14ac:dyDescent="0.25">
      <c r="A2899" t="s">
        <v>393</v>
      </c>
      <c r="B2899">
        <v>7410220458</v>
      </c>
      <c r="C2899" t="s">
        <v>3344</v>
      </c>
    </row>
    <row r="2900" spans="1:3" x14ac:dyDescent="0.25">
      <c r="A2900" t="s">
        <v>393</v>
      </c>
      <c r="B2900">
        <v>8208256456</v>
      </c>
      <c r="C2900" t="s">
        <v>3345</v>
      </c>
    </row>
    <row r="2901" spans="1:3" x14ac:dyDescent="0.25">
      <c r="A2901" t="s">
        <v>393</v>
      </c>
      <c r="B2901">
        <v>8008020110</v>
      </c>
      <c r="C2901" t="s">
        <v>3346</v>
      </c>
    </row>
    <row r="2902" spans="1:3" x14ac:dyDescent="0.25">
      <c r="A2902" t="s">
        <v>393</v>
      </c>
      <c r="B2902">
        <v>1557806203</v>
      </c>
      <c r="C2902" t="s">
        <v>3347</v>
      </c>
    </row>
    <row r="2903" spans="1:3" x14ac:dyDescent="0.25">
      <c r="A2903" t="s">
        <v>393</v>
      </c>
      <c r="B2903">
        <v>1778206134</v>
      </c>
      <c r="C2903" t="s">
        <v>3348</v>
      </c>
    </row>
    <row r="2904" spans="1:3" x14ac:dyDescent="0.25">
      <c r="A2904" t="s">
        <v>393</v>
      </c>
      <c r="B2904">
        <v>9007091714</v>
      </c>
      <c r="C2904" t="s">
        <v>3349</v>
      </c>
    </row>
    <row r="2905" spans="1:3" x14ac:dyDescent="0.25">
      <c r="A2905" t="s">
        <v>393</v>
      </c>
      <c r="B2905">
        <v>8805241786</v>
      </c>
      <c r="C2905" t="s">
        <v>3350</v>
      </c>
    </row>
    <row r="2906" spans="1:3" x14ac:dyDescent="0.25">
      <c r="A2906" t="s">
        <v>393</v>
      </c>
      <c r="B2906">
        <v>6608281280</v>
      </c>
      <c r="C2906" t="s">
        <v>3351</v>
      </c>
    </row>
    <row r="2907" spans="1:3" x14ac:dyDescent="0.25">
      <c r="A2907" t="s">
        <v>393</v>
      </c>
      <c r="B2907">
        <v>8511220470</v>
      </c>
      <c r="C2907" t="s">
        <v>3352</v>
      </c>
    </row>
    <row r="2908" spans="1:3" x14ac:dyDescent="0.25">
      <c r="A2908" t="s">
        <v>393</v>
      </c>
      <c r="B2908">
        <v>7211694505</v>
      </c>
      <c r="C2908" t="s">
        <v>3353</v>
      </c>
    </row>
    <row r="2909" spans="1:3" x14ac:dyDescent="0.25">
      <c r="A2909" t="s">
        <v>393</v>
      </c>
      <c r="B2909">
        <v>8606190224</v>
      </c>
      <c r="C2909" t="s">
        <v>3354</v>
      </c>
    </row>
    <row r="2910" spans="1:3" x14ac:dyDescent="0.25">
      <c r="A2910" t="s">
        <v>393</v>
      </c>
      <c r="B2910">
        <v>6404107895</v>
      </c>
      <c r="C2910" t="s">
        <v>3355</v>
      </c>
    </row>
    <row r="2911" spans="1:3" x14ac:dyDescent="0.25">
      <c r="A2911" t="s">
        <v>393</v>
      </c>
      <c r="B2911">
        <v>7506188981</v>
      </c>
      <c r="C2911" t="s">
        <v>3356</v>
      </c>
    </row>
    <row r="2912" spans="1:3" x14ac:dyDescent="0.25">
      <c r="A2912" t="s">
        <v>393</v>
      </c>
      <c r="B2912">
        <v>8810217805</v>
      </c>
      <c r="C2912" t="s">
        <v>3357</v>
      </c>
    </row>
    <row r="2913" spans="1:3" x14ac:dyDescent="0.25">
      <c r="A2913" t="s">
        <v>393</v>
      </c>
      <c r="B2913">
        <v>4510020722</v>
      </c>
      <c r="C2913" t="s">
        <v>3358</v>
      </c>
    </row>
    <row r="2914" spans="1:3" x14ac:dyDescent="0.25">
      <c r="A2914" t="s">
        <v>393</v>
      </c>
      <c r="B2914">
        <v>4510061098</v>
      </c>
      <c r="C2914" t="s">
        <v>3359</v>
      </c>
    </row>
    <row r="2915" spans="1:3" x14ac:dyDescent="0.25">
      <c r="A2915" t="s">
        <v>393</v>
      </c>
      <c r="B2915">
        <v>9708174637</v>
      </c>
      <c r="C2915" t="s">
        <v>3360</v>
      </c>
    </row>
    <row r="2916" spans="1:3" x14ac:dyDescent="0.25">
      <c r="A2916" t="s">
        <v>393</v>
      </c>
      <c r="B2916">
        <v>9108274185</v>
      </c>
      <c r="C2916" t="s">
        <v>3361</v>
      </c>
    </row>
    <row r="2917" spans="1:3" x14ac:dyDescent="0.25">
      <c r="A2917" t="s">
        <v>393</v>
      </c>
      <c r="B2917">
        <v>3904029307</v>
      </c>
      <c r="C2917" t="s">
        <v>3362</v>
      </c>
    </row>
    <row r="2918" spans="1:3" x14ac:dyDescent="0.25">
      <c r="A2918" t="s">
        <v>393</v>
      </c>
      <c r="B2918">
        <v>9611241382</v>
      </c>
      <c r="C2918" t="s">
        <v>3363</v>
      </c>
    </row>
    <row r="2919" spans="1:3" x14ac:dyDescent="0.25">
      <c r="A2919" t="s">
        <v>393</v>
      </c>
      <c r="B2919">
        <v>4406029183</v>
      </c>
      <c r="C2919" t="s">
        <v>3364</v>
      </c>
    </row>
    <row r="2920" spans="1:3" x14ac:dyDescent="0.25">
      <c r="A2920" t="s">
        <v>393</v>
      </c>
      <c r="B2920">
        <v>5108267914</v>
      </c>
      <c r="C2920" t="s">
        <v>3365</v>
      </c>
    </row>
    <row r="2921" spans="1:3" x14ac:dyDescent="0.25">
      <c r="A2921" t="s">
        <v>393</v>
      </c>
      <c r="B2921">
        <v>6210211634</v>
      </c>
      <c r="C2921" t="s">
        <v>3366</v>
      </c>
    </row>
    <row r="2922" spans="1:3" x14ac:dyDescent="0.25">
      <c r="A2922" t="s">
        <v>393</v>
      </c>
      <c r="B2922">
        <v>6908053850</v>
      </c>
      <c r="C2922" t="s">
        <v>3367</v>
      </c>
    </row>
    <row r="2923" spans="1:3" x14ac:dyDescent="0.25">
      <c r="A2923" t="s">
        <v>393</v>
      </c>
      <c r="B2923">
        <v>4308137100</v>
      </c>
      <c r="C2923" t="s">
        <v>3368</v>
      </c>
    </row>
    <row r="2924" spans="1:3" x14ac:dyDescent="0.25">
      <c r="A2924" t="s">
        <v>393</v>
      </c>
      <c r="B2924">
        <v>9507227693</v>
      </c>
      <c r="C2924" t="s">
        <v>3369</v>
      </c>
    </row>
    <row r="2925" spans="1:3" x14ac:dyDescent="0.25">
      <c r="A2925" t="s">
        <v>393</v>
      </c>
      <c r="B2925">
        <v>7210311903</v>
      </c>
      <c r="C2925" t="s">
        <v>3370</v>
      </c>
    </row>
    <row r="2926" spans="1:3" x14ac:dyDescent="0.25">
      <c r="A2926" t="s">
        <v>393</v>
      </c>
      <c r="B2926">
        <v>8303250560</v>
      </c>
      <c r="C2926" t="s">
        <v>3371</v>
      </c>
    </row>
    <row r="2927" spans="1:3" x14ac:dyDescent="0.25">
      <c r="A2927" t="s">
        <v>393</v>
      </c>
      <c r="B2927">
        <v>8802074115</v>
      </c>
      <c r="C2927" t="s">
        <v>3372</v>
      </c>
    </row>
    <row r="2928" spans="1:3" x14ac:dyDescent="0.25">
      <c r="A2928" t="s">
        <v>393</v>
      </c>
      <c r="B2928">
        <v>107145773</v>
      </c>
      <c r="C2928" t="s">
        <v>3373</v>
      </c>
    </row>
    <row r="2929" spans="1:3" x14ac:dyDescent="0.25">
      <c r="A2929" t="s">
        <v>393</v>
      </c>
      <c r="B2929">
        <v>5211100028</v>
      </c>
      <c r="C2929" t="s">
        <v>3374</v>
      </c>
    </row>
    <row r="2930" spans="1:3" x14ac:dyDescent="0.25">
      <c r="A2930" t="s">
        <v>393</v>
      </c>
      <c r="B2930">
        <v>5002173515</v>
      </c>
      <c r="C2930" t="s">
        <v>3375</v>
      </c>
    </row>
    <row r="2931" spans="1:3" x14ac:dyDescent="0.25">
      <c r="A2931" t="s">
        <v>393</v>
      </c>
      <c r="B2931">
        <v>7306134110</v>
      </c>
      <c r="C2931" t="s">
        <v>3376</v>
      </c>
    </row>
    <row r="2932" spans="1:3" x14ac:dyDescent="0.25">
      <c r="A2932" t="s">
        <v>393</v>
      </c>
      <c r="B2932">
        <v>6109177151</v>
      </c>
      <c r="C2932" t="s">
        <v>3377</v>
      </c>
    </row>
    <row r="2933" spans="1:3" x14ac:dyDescent="0.25">
      <c r="A2933" t="s">
        <v>393</v>
      </c>
      <c r="B2933">
        <v>8101089319</v>
      </c>
      <c r="C2933" t="s">
        <v>3378</v>
      </c>
    </row>
    <row r="2934" spans="1:3" x14ac:dyDescent="0.25">
      <c r="A2934" t="s">
        <v>393</v>
      </c>
      <c r="B2934">
        <v>8310050086</v>
      </c>
      <c r="C2934" t="s">
        <v>3379</v>
      </c>
    </row>
    <row r="2935" spans="1:3" x14ac:dyDescent="0.25">
      <c r="A2935" t="s">
        <v>393</v>
      </c>
      <c r="B2935">
        <v>9012293073</v>
      </c>
      <c r="C2935" t="s">
        <v>3380</v>
      </c>
    </row>
    <row r="2936" spans="1:3" x14ac:dyDescent="0.25">
      <c r="A2936" t="s">
        <v>393</v>
      </c>
      <c r="B2936">
        <v>9805060606</v>
      </c>
      <c r="C2936" t="s">
        <v>3381</v>
      </c>
    </row>
    <row r="2937" spans="1:3" x14ac:dyDescent="0.25">
      <c r="A2937" t="s">
        <v>393</v>
      </c>
      <c r="B2937">
        <v>3706274143</v>
      </c>
      <c r="C2937" t="s">
        <v>3382</v>
      </c>
    </row>
    <row r="2938" spans="1:3" x14ac:dyDescent="0.25">
      <c r="A2938" t="s">
        <v>393</v>
      </c>
      <c r="B2938">
        <v>8118403255</v>
      </c>
      <c r="C2938" t="s">
        <v>3383</v>
      </c>
    </row>
    <row r="2939" spans="1:3" x14ac:dyDescent="0.25">
      <c r="A2939" t="s">
        <v>393</v>
      </c>
      <c r="B2939">
        <v>8701290549</v>
      </c>
      <c r="C2939" t="s">
        <v>3384</v>
      </c>
    </row>
    <row r="2940" spans="1:3" x14ac:dyDescent="0.25">
      <c r="A2940" t="s">
        <v>393</v>
      </c>
      <c r="B2940">
        <v>8612178445</v>
      </c>
      <c r="C2940" t="s">
        <v>3385</v>
      </c>
    </row>
    <row r="2941" spans="1:3" x14ac:dyDescent="0.25">
      <c r="A2941" t="s">
        <v>393</v>
      </c>
      <c r="B2941">
        <v>7807201913</v>
      </c>
      <c r="C2941" t="s">
        <v>3386</v>
      </c>
    </row>
    <row r="2942" spans="1:3" x14ac:dyDescent="0.25">
      <c r="A2942" t="s">
        <v>393</v>
      </c>
      <c r="B2942">
        <v>8507074675</v>
      </c>
      <c r="C2942" t="s">
        <v>3387</v>
      </c>
    </row>
    <row r="2943" spans="1:3" x14ac:dyDescent="0.25">
      <c r="A2943" t="s">
        <v>393</v>
      </c>
      <c r="B2943">
        <v>8908030565</v>
      </c>
      <c r="C2943" t="s">
        <v>3388</v>
      </c>
    </row>
    <row r="2944" spans="1:3" x14ac:dyDescent="0.25">
      <c r="A2944" t="s">
        <v>393</v>
      </c>
      <c r="B2944">
        <v>3268506262</v>
      </c>
      <c r="C2944" t="s">
        <v>3389</v>
      </c>
    </row>
    <row r="2945" spans="1:3" x14ac:dyDescent="0.25">
      <c r="A2945" t="s">
        <v>393</v>
      </c>
      <c r="B2945">
        <v>8505252877</v>
      </c>
      <c r="C2945" t="s">
        <v>3390</v>
      </c>
    </row>
    <row r="2946" spans="1:3" x14ac:dyDescent="0.25">
      <c r="A2946" t="s">
        <v>393</v>
      </c>
      <c r="B2946">
        <v>1448004166</v>
      </c>
      <c r="C2946" t="s">
        <v>3391</v>
      </c>
    </row>
    <row r="2947" spans="1:3" x14ac:dyDescent="0.25">
      <c r="A2947" t="s">
        <v>393</v>
      </c>
      <c r="B2947">
        <v>6201832612</v>
      </c>
      <c r="C2947" t="s">
        <v>3392</v>
      </c>
    </row>
    <row r="2948" spans="1:3" x14ac:dyDescent="0.25">
      <c r="A2948" t="s">
        <v>393</v>
      </c>
      <c r="B2948">
        <v>6606876255</v>
      </c>
      <c r="C2948" t="s">
        <v>3393</v>
      </c>
    </row>
    <row r="2949" spans="1:3" x14ac:dyDescent="0.25">
      <c r="A2949" t="s">
        <v>393</v>
      </c>
      <c r="B2949">
        <v>9201074854</v>
      </c>
      <c r="C2949" t="s">
        <v>3394</v>
      </c>
    </row>
    <row r="2950" spans="1:3" x14ac:dyDescent="0.25">
      <c r="A2950" t="s">
        <v>393</v>
      </c>
      <c r="B2950">
        <v>6401260234</v>
      </c>
      <c r="C2950" t="s">
        <v>3395</v>
      </c>
    </row>
    <row r="2951" spans="1:3" x14ac:dyDescent="0.25">
      <c r="A2951" t="s">
        <v>393</v>
      </c>
      <c r="B2951">
        <v>8311017910</v>
      </c>
      <c r="C2951" t="s">
        <v>3396</v>
      </c>
    </row>
    <row r="2952" spans="1:3" x14ac:dyDescent="0.25">
      <c r="A2952" t="s">
        <v>393</v>
      </c>
      <c r="B2952">
        <v>8510184347</v>
      </c>
      <c r="C2952" t="s">
        <v>3397</v>
      </c>
    </row>
    <row r="2953" spans="1:3" x14ac:dyDescent="0.25">
      <c r="A2953" t="s">
        <v>393</v>
      </c>
      <c r="B2953">
        <v>1087705248</v>
      </c>
      <c r="C2953" t="s">
        <v>3398</v>
      </c>
    </row>
    <row r="2954" spans="1:3" x14ac:dyDescent="0.25">
      <c r="A2954" t="s">
        <v>393</v>
      </c>
      <c r="B2954">
        <v>8188510260</v>
      </c>
      <c r="C2954" t="s">
        <v>3399</v>
      </c>
    </row>
    <row r="2955" spans="1:3" x14ac:dyDescent="0.25">
      <c r="A2955" t="s">
        <v>393</v>
      </c>
      <c r="B2955">
        <v>4906083011</v>
      </c>
      <c r="C2955" t="s">
        <v>3400</v>
      </c>
    </row>
    <row r="2956" spans="1:3" x14ac:dyDescent="0.25">
      <c r="A2956" t="s">
        <v>393</v>
      </c>
      <c r="B2956">
        <v>8704215634</v>
      </c>
      <c r="C2956" t="s">
        <v>3401</v>
      </c>
    </row>
    <row r="2957" spans="1:3" x14ac:dyDescent="0.25">
      <c r="A2957" t="s">
        <v>393</v>
      </c>
      <c r="B2957">
        <v>6703750031</v>
      </c>
      <c r="C2957" t="s">
        <v>3402</v>
      </c>
    </row>
    <row r="2958" spans="1:3" x14ac:dyDescent="0.25">
      <c r="A2958" t="s">
        <v>393</v>
      </c>
      <c r="B2958">
        <v>5106752156</v>
      </c>
      <c r="C2958" t="s">
        <v>3403</v>
      </c>
    </row>
    <row r="2959" spans="1:3" x14ac:dyDescent="0.25">
      <c r="A2959" t="s">
        <v>393</v>
      </c>
      <c r="B2959">
        <v>7207186037</v>
      </c>
      <c r="C2959" t="s">
        <v>3404</v>
      </c>
    </row>
    <row r="2960" spans="1:3" x14ac:dyDescent="0.25">
      <c r="A2960" t="s">
        <v>393</v>
      </c>
      <c r="B2960">
        <v>8611036669</v>
      </c>
      <c r="C2960" t="s">
        <v>3405</v>
      </c>
    </row>
    <row r="2961" spans="1:3" x14ac:dyDescent="0.25">
      <c r="A2961" t="s">
        <v>393</v>
      </c>
      <c r="B2961">
        <v>8603057939</v>
      </c>
      <c r="C2961" t="s">
        <v>3406</v>
      </c>
    </row>
    <row r="2962" spans="1:3" x14ac:dyDescent="0.25">
      <c r="A2962" t="s">
        <v>393</v>
      </c>
      <c r="B2962">
        <v>8509148931</v>
      </c>
      <c r="C2962" t="s">
        <v>3407</v>
      </c>
    </row>
    <row r="2963" spans="1:3" x14ac:dyDescent="0.25">
      <c r="A2963" t="s">
        <v>393</v>
      </c>
      <c r="B2963">
        <v>5907270432</v>
      </c>
      <c r="C2963" t="s">
        <v>3408</v>
      </c>
    </row>
    <row r="2964" spans="1:3" x14ac:dyDescent="0.25">
      <c r="A2964" t="s">
        <v>393</v>
      </c>
      <c r="B2964">
        <v>6010839741</v>
      </c>
      <c r="C2964" t="s">
        <v>3409</v>
      </c>
    </row>
    <row r="2965" spans="1:3" x14ac:dyDescent="0.25">
      <c r="A2965" t="s">
        <v>393</v>
      </c>
      <c r="B2965">
        <v>5902676542</v>
      </c>
      <c r="C2965" t="s">
        <v>3410</v>
      </c>
    </row>
    <row r="2966" spans="1:3" x14ac:dyDescent="0.25">
      <c r="A2966" t="s">
        <v>393</v>
      </c>
      <c r="B2966">
        <v>9011171247</v>
      </c>
      <c r="C2966" t="s">
        <v>3411</v>
      </c>
    </row>
    <row r="2967" spans="1:3" x14ac:dyDescent="0.25">
      <c r="A2967" t="s">
        <v>393</v>
      </c>
      <c r="B2967">
        <v>9310272118</v>
      </c>
      <c r="C2967" t="s">
        <v>3412</v>
      </c>
    </row>
    <row r="2968" spans="1:3" x14ac:dyDescent="0.25">
      <c r="A2968" t="s">
        <v>393</v>
      </c>
      <c r="B2968">
        <v>8127911041</v>
      </c>
      <c r="C2968" t="s">
        <v>3413</v>
      </c>
    </row>
    <row r="2969" spans="1:3" x14ac:dyDescent="0.25">
      <c r="A2969" t="s">
        <v>393</v>
      </c>
      <c r="B2969">
        <v>3928806185</v>
      </c>
      <c r="C2969" t="s">
        <v>3414</v>
      </c>
    </row>
    <row r="2970" spans="1:3" x14ac:dyDescent="0.25">
      <c r="A2970" t="s">
        <v>393</v>
      </c>
      <c r="B2970">
        <v>7409265910</v>
      </c>
      <c r="C2970" t="s">
        <v>3415</v>
      </c>
    </row>
    <row r="2971" spans="1:3" x14ac:dyDescent="0.25">
      <c r="A2971" t="s">
        <v>393</v>
      </c>
      <c r="B2971">
        <v>8408130410</v>
      </c>
      <c r="C2971" t="s">
        <v>3416</v>
      </c>
    </row>
    <row r="2972" spans="1:3" x14ac:dyDescent="0.25">
      <c r="A2972" t="s">
        <v>393</v>
      </c>
      <c r="B2972">
        <v>7808227941</v>
      </c>
      <c r="C2972" t="s">
        <v>3417</v>
      </c>
    </row>
    <row r="2973" spans="1:3" x14ac:dyDescent="0.25">
      <c r="A2973" t="s">
        <v>393</v>
      </c>
      <c r="B2973">
        <v>9888401230</v>
      </c>
      <c r="C2973" t="s">
        <v>3418</v>
      </c>
    </row>
    <row r="2974" spans="1:3" x14ac:dyDescent="0.25">
      <c r="A2974" t="s">
        <v>393</v>
      </c>
      <c r="B2974">
        <v>8608310143</v>
      </c>
      <c r="C2974" t="s">
        <v>3419</v>
      </c>
    </row>
    <row r="2975" spans="1:3" x14ac:dyDescent="0.25">
      <c r="A2975" t="s">
        <v>393</v>
      </c>
      <c r="B2975">
        <v>7602074820</v>
      </c>
      <c r="C2975" t="s">
        <v>3420</v>
      </c>
    </row>
    <row r="2976" spans="1:3" x14ac:dyDescent="0.25">
      <c r="A2976" t="s">
        <v>393</v>
      </c>
      <c r="B2976">
        <v>8809120416</v>
      </c>
      <c r="C2976" t="s">
        <v>3421</v>
      </c>
    </row>
    <row r="2977" spans="1:3" x14ac:dyDescent="0.25">
      <c r="A2977" t="s">
        <v>393</v>
      </c>
      <c r="B2977">
        <v>8802094618</v>
      </c>
      <c r="C2977" t="s">
        <v>3422</v>
      </c>
    </row>
    <row r="2978" spans="1:3" x14ac:dyDescent="0.25">
      <c r="A2978" t="s">
        <v>393</v>
      </c>
      <c r="B2978">
        <v>4338512165</v>
      </c>
      <c r="C2978" t="s">
        <v>3423</v>
      </c>
    </row>
    <row r="2979" spans="1:3" x14ac:dyDescent="0.25">
      <c r="A2979" t="s">
        <v>393</v>
      </c>
      <c r="B2979">
        <v>5006713555</v>
      </c>
      <c r="C2979" t="s">
        <v>3424</v>
      </c>
    </row>
    <row r="2980" spans="1:3" x14ac:dyDescent="0.25">
      <c r="A2980" t="s">
        <v>393</v>
      </c>
      <c r="B2980">
        <v>9401147757</v>
      </c>
      <c r="C2980" t="s">
        <v>3425</v>
      </c>
    </row>
    <row r="2981" spans="1:3" x14ac:dyDescent="0.25">
      <c r="A2981" t="s">
        <v>393</v>
      </c>
      <c r="B2981">
        <v>8410025053</v>
      </c>
      <c r="C2981" t="s">
        <v>3426</v>
      </c>
    </row>
    <row r="2982" spans="1:3" x14ac:dyDescent="0.25">
      <c r="A2982" t="s">
        <v>393</v>
      </c>
      <c r="B2982">
        <v>7605180533</v>
      </c>
      <c r="C2982" t="s">
        <v>3427</v>
      </c>
    </row>
    <row r="2983" spans="1:3" x14ac:dyDescent="0.25">
      <c r="A2983" t="s">
        <v>393</v>
      </c>
      <c r="B2983">
        <v>8610220363</v>
      </c>
      <c r="C2983" t="s">
        <v>3428</v>
      </c>
    </row>
    <row r="2984" spans="1:3" x14ac:dyDescent="0.25">
      <c r="A2984" t="s">
        <v>393</v>
      </c>
      <c r="B2984">
        <v>8210255371</v>
      </c>
      <c r="C2984" t="s">
        <v>3429</v>
      </c>
    </row>
    <row r="2985" spans="1:3" x14ac:dyDescent="0.25">
      <c r="A2985" t="s">
        <v>393</v>
      </c>
      <c r="B2985">
        <v>8210853316</v>
      </c>
      <c r="C2985" t="s">
        <v>3429</v>
      </c>
    </row>
    <row r="2986" spans="1:3" x14ac:dyDescent="0.25">
      <c r="A2986" t="s">
        <v>393</v>
      </c>
      <c r="B2986">
        <v>9936701292</v>
      </c>
      <c r="C2986" t="s">
        <v>3430</v>
      </c>
    </row>
    <row r="2987" spans="1:3" x14ac:dyDescent="0.25">
      <c r="A2987" t="s">
        <v>393</v>
      </c>
      <c r="B2987">
        <v>8803227845</v>
      </c>
      <c r="C2987" t="s">
        <v>3431</v>
      </c>
    </row>
    <row r="2988" spans="1:3" x14ac:dyDescent="0.25">
      <c r="A2988" t="s">
        <v>393</v>
      </c>
      <c r="B2988">
        <v>7504290441</v>
      </c>
      <c r="C2988" t="s">
        <v>3432</v>
      </c>
    </row>
    <row r="2989" spans="1:3" x14ac:dyDescent="0.25">
      <c r="A2989" t="s">
        <v>393</v>
      </c>
      <c r="B2989">
        <v>7902140156</v>
      </c>
      <c r="C2989" t="s">
        <v>3433</v>
      </c>
    </row>
    <row r="2990" spans="1:3" x14ac:dyDescent="0.25">
      <c r="A2990" t="s">
        <v>393</v>
      </c>
      <c r="B2990">
        <v>8710120299</v>
      </c>
      <c r="C2990" t="s">
        <v>3434</v>
      </c>
    </row>
    <row r="2991" spans="1:3" x14ac:dyDescent="0.25">
      <c r="A2991" t="s">
        <v>393</v>
      </c>
      <c r="B2991">
        <v>8507160417</v>
      </c>
      <c r="C2991" t="s">
        <v>3435</v>
      </c>
    </row>
    <row r="2992" spans="1:3" x14ac:dyDescent="0.25">
      <c r="A2992" t="s">
        <v>393</v>
      </c>
      <c r="B2992">
        <v>4528811062</v>
      </c>
      <c r="C2992" t="s">
        <v>3436</v>
      </c>
    </row>
    <row r="2993" spans="1:3" x14ac:dyDescent="0.25">
      <c r="A2993" t="s">
        <v>393</v>
      </c>
      <c r="B2993">
        <v>9008243363</v>
      </c>
      <c r="C2993" t="s">
        <v>3437</v>
      </c>
    </row>
    <row r="2994" spans="1:3" x14ac:dyDescent="0.25">
      <c r="A2994" t="s">
        <v>393</v>
      </c>
      <c r="B2994">
        <v>8707287796</v>
      </c>
      <c r="C2994" t="s">
        <v>3438</v>
      </c>
    </row>
    <row r="2995" spans="1:3" x14ac:dyDescent="0.25">
      <c r="A2995" t="s">
        <v>393</v>
      </c>
      <c r="B2995">
        <v>8010126558</v>
      </c>
      <c r="C2995" t="s">
        <v>3439</v>
      </c>
    </row>
    <row r="2996" spans="1:3" x14ac:dyDescent="0.25">
      <c r="A2996" t="s">
        <v>393</v>
      </c>
      <c r="B2996">
        <v>9205048854</v>
      </c>
      <c r="C2996" t="s">
        <v>3440</v>
      </c>
    </row>
    <row r="2997" spans="1:3" x14ac:dyDescent="0.25">
      <c r="A2997" t="s">
        <v>393</v>
      </c>
      <c r="B2997">
        <v>6206141712</v>
      </c>
      <c r="C2997" t="s">
        <v>3441</v>
      </c>
    </row>
    <row r="2998" spans="1:3" x14ac:dyDescent="0.25">
      <c r="A2998" t="s">
        <v>393</v>
      </c>
      <c r="B2998">
        <v>8901237944</v>
      </c>
      <c r="C2998" t="s">
        <v>3442</v>
      </c>
    </row>
    <row r="2999" spans="1:3" x14ac:dyDescent="0.25">
      <c r="A2999" t="s">
        <v>393</v>
      </c>
      <c r="B2999">
        <v>5701846130</v>
      </c>
      <c r="C2999" t="s">
        <v>3443</v>
      </c>
    </row>
    <row r="3000" spans="1:3" x14ac:dyDescent="0.25">
      <c r="A3000" t="s">
        <v>393</v>
      </c>
      <c r="B3000">
        <v>3228905299</v>
      </c>
      <c r="C3000" t="s">
        <v>3444</v>
      </c>
    </row>
    <row r="3001" spans="1:3" x14ac:dyDescent="0.25">
      <c r="A3001" t="s">
        <v>393</v>
      </c>
      <c r="B3001">
        <v>7905082876</v>
      </c>
      <c r="C3001" t="s">
        <v>3445</v>
      </c>
    </row>
    <row r="3002" spans="1:3" x14ac:dyDescent="0.25">
      <c r="A3002" t="s">
        <v>393</v>
      </c>
      <c r="B3002">
        <v>8612187412</v>
      </c>
      <c r="C3002" t="s">
        <v>3446</v>
      </c>
    </row>
    <row r="3003" spans="1:3" x14ac:dyDescent="0.25">
      <c r="A3003" t="s">
        <v>393</v>
      </c>
      <c r="B3003">
        <v>8612285497</v>
      </c>
      <c r="C3003" t="s">
        <v>3447</v>
      </c>
    </row>
    <row r="3004" spans="1:3" x14ac:dyDescent="0.25">
      <c r="A3004" t="s">
        <v>393</v>
      </c>
      <c r="B3004">
        <v>7405240289</v>
      </c>
      <c r="C3004" t="s">
        <v>3448</v>
      </c>
    </row>
    <row r="3005" spans="1:3" x14ac:dyDescent="0.25">
      <c r="A3005" t="s">
        <v>393</v>
      </c>
      <c r="B3005">
        <v>8401755908</v>
      </c>
      <c r="C3005" t="s">
        <v>3449</v>
      </c>
    </row>
    <row r="3006" spans="1:3" x14ac:dyDescent="0.25">
      <c r="A3006" t="s">
        <v>393</v>
      </c>
      <c r="B3006">
        <v>8703179005</v>
      </c>
      <c r="C3006" t="s">
        <v>3450</v>
      </c>
    </row>
    <row r="3007" spans="1:3" x14ac:dyDescent="0.25">
      <c r="A3007" t="s">
        <v>393</v>
      </c>
      <c r="B3007">
        <v>9502040406</v>
      </c>
      <c r="C3007" t="s">
        <v>3451</v>
      </c>
    </row>
    <row r="3008" spans="1:3" x14ac:dyDescent="0.25">
      <c r="A3008" t="s">
        <v>393</v>
      </c>
      <c r="B3008">
        <v>8909030416</v>
      </c>
      <c r="C3008" t="s">
        <v>3452</v>
      </c>
    </row>
    <row r="3009" spans="1:3" x14ac:dyDescent="0.25">
      <c r="A3009" t="s">
        <v>393</v>
      </c>
      <c r="B3009">
        <v>8510028924</v>
      </c>
      <c r="C3009" t="s">
        <v>3453</v>
      </c>
    </row>
    <row r="3010" spans="1:3" x14ac:dyDescent="0.25">
      <c r="A3010" t="s">
        <v>393</v>
      </c>
      <c r="B3010">
        <v>8804255993</v>
      </c>
      <c r="C3010" t="s">
        <v>3454</v>
      </c>
    </row>
    <row r="3011" spans="1:3" x14ac:dyDescent="0.25">
      <c r="A3011" t="s">
        <v>393</v>
      </c>
      <c r="B3011">
        <v>5708121651</v>
      </c>
      <c r="C3011" t="s">
        <v>3455</v>
      </c>
    </row>
    <row r="3012" spans="1:3" x14ac:dyDescent="0.25">
      <c r="A3012" t="s">
        <v>393</v>
      </c>
      <c r="B3012">
        <v>4404057855</v>
      </c>
      <c r="C3012" t="s">
        <v>3456</v>
      </c>
    </row>
    <row r="3013" spans="1:3" x14ac:dyDescent="0.25">
      <c r="A3013" t="s">
        <v>393</v>
      </c>
      <c r="B3013">
        <v>9006271937</v>
      </c>
      <c r="C3013" t="s">
        <v>3457</v>
      </c>
    </row>
    <row r="3014" spans="1:3" x14ac:dyDescent="0.25">
      <c r="A3014" t="s">
        <v>393</v>
      </c>
      <c r="B3014">
        <v>4208226524</v>
      </c>
      <c r="C3014" t="s">
        <v>3458</v>
      </c>
    </row>
    <row r="3015" spans="1:3" x14ac:dyDescent="0.25">
      <c r="A3015" t="s">
        <v>393</v>
      </c>
      <c r="B3015">
        <v>9003141778</v>
      </c>
      <c r="C3015" t="s">
        <v>3459</v>
      </c>
    </row>
    <row r="3016" spans="1:3" x14ac:dyDescent="0.25">
      <c r="A3016" t="s">
        <v>393</v>
      </c>
      <c r="B3016">
        <v>9206304256</v>
      </c>
      <c r="C3016" t="s">
        <v>3460</v>
      </c>
    </row>
    <row r="3017" spans="1:3" x14ac:dyDescent="0.25">
      <c r="A3017" t="s">
        <v>393</v>
      </c>
      <c r="B3017">
        <v>4106291679</v>
      </c>
      <c r="C3017" t="s">
        <v>3461</v>
      </c>
    </row>
    <row r="3018" spans="1:3" x14ac:dyDescent="0.25">
      <c r="A3018" t="s">
        <v>393</v>
      </c>
      <c r="B3018">
        <v>9201223659</v>
      </c>
      <c r="C3018" t="s">
        <v>3461</v>
      </c>
    </row>
    <row r="3019" spans="1:3" x14ac:dyDescent="0.25">
      <c r="A3019" t="s">
        <v>393</v>
      </c>
      <c r="B3019">
        <v>4601211099</v>
      </c>
      <c r="C3019" t="s">
        <v>3462</v>
      </c>
    </row>
    <row r="3020" spans="1:3" x14ac:dyDescent="0.25">
      <c r="A3020" t="s">
        <v>393</v>
      </c>
      <c r="B3020">
        <v>6109032430</v>
      </c>
      <c r="C3020" t="s">
        <v>3463</v>
      </c>
    </row>
    <row r="3021" spans="1:3" x14ac:dyDescent="0.25">
      <c r="A3021" t="s">
        <v>393</v>
      </c>
      <c r="B3021">
        <v>8203134625</v>
      </c>
      <c r="C3021" t="s">
        <v>3464</v>
      </c>
    </row>
    <row r="3022" spans="1:3" x14ac:dyDescent="0.25">
      <c r="A3022" t="s">
        <v>393</v>
      </c>
      <c r="B3022">
        <v>9106115604</v>
      </c>
      <c r="C3022" t="s">
        <v>3465</v>
      </c>
    </row>
    <row r="3023" spans="1:3" x14ac:dyDescent="0.25">
      <c r="A3023" t="s">
        <v>393</v>
      </c>
      <c r="B3023">
        <v>8909277116</v>
      </c>
      <c r="C3023" t="s">
        <v>3466</v>
      </c>
    </row>
    <row r="3024" spans="1:3" x14ac:dyDescent="0.25">
      <c r="A3024" t="s">
        <v>393</v>
      </c>
      <c r="B3024">
        <v>8602263512</v>
      </c>
      <c r="C3024" t="s">
        <v>3467</v>
      </c>
    </row>
    <row r="3025" spans="1:3" x14ac:dyDescent="0.25">
      <c r="A3025" t="s">
        <v>393</v>
      </c>
      <c r="B3025">
        <v>9209294348</v>
      </c>
      <c r="C3025" t="s">
        <v>3468</v>
      </c>
    </row>
    <row r="3026" spans="1:3" x14ac:dyDescent="0.25">
      <c r="A3026" t="s">
        <v>393</v>
      </c>
      <c r="B3026">
        <v>7512246633</v>
      </c>
      <c r="C3026" t="s">
        <v>3469</v>
      </c>
    </row>
    <row r="3027" spans="1:3" x14ac:dyDescent="0.25">
      <c r="A3027" t="s">
        <v>393</v>
      </c>
      <c r="B3027">
        <v>8601142774</v>
      </c>
      <c r="C3027" t="s">
        <v>3470</v>
      </c>
    </row>
    <row r="3028" spans="1:3" x14ac:dyDescent="0.25">
      <c r="A3028" t="s">
        <v>393</v>
      </c>
      <c r="B3028">
        <v>8606220252</v>
      </c>
      <c r="C3028" t="s">
        <v>3471</v>
      </c>
    </row>
    <row r="3029" spans="1:3" x14ac:dyDescent="0.25">
      <c r="A3029" t="s">
        <v>393</v>
      </c>
      <c r="B3029">
        <v>8207170211</v>
      </c>
      <c r="C3029" t="s">
        <v>3472</v>
      </c>
    </row>
    <row r="3030" spans="1:3" x14ac:dyDescent="0.25">
      <c r="A3030" t="s">
        <v>393</v>
      </c>
      <c r="B3030">
        <v>9704205765</v>
      </c>
      <c r="C3030" t="s">
        <v>3473</v>
      </c>
    </row>
    <row r="3031" spans="1:3" x14ac:dyDescent="0.25">
      <c r="A3031" t="s">
        <v>393</v>
      </c>
      <c r="B3031">
        <v>8204300571</v>
      </c>
      <c r="C3031" t="s">
        <v>3474</v>
      </c>
    </row>
    <row r="3032" spans="1:3" x14ac:dyDescent="0.25">
      <c r="A3032" t="s">
        <v>393</v>
      </c>
      <c r="B3032">
        <v>9407283549</v>
      </c>
      <c r="C3032" t="s">
        <v>3475</v>
      </c>
    </row>
    <row r="3033" spans="1:3" x14ac:dyDescent="0.25">
      <c r="A3033" t="s">
        <v>393</v>
      </c>
      <c r="B3033">
        <v>6607041693</v>
      </c>
      <c r="C3033" t="s">
        <v>3476</v>
      </c>
    </row>
    <row r="3034" spans="1:3" x14ac:dyDescent="0.25">
      <c r="A3034" t="s">
        <v>393</v>
      </c>
      <c r="B3034">
        <v>6411083519</v>
      </c>
      <c r="C3034" t="s">
        <v>3476</v>
      </c>
    </row>
    <row r="3035" spans="1:3" x14ac:dyDescent="0.25">
      <c r="A3035" t="s">
        <v>393</v>
      </c>
      <c r="B3035">
        <v>8909280656</v>
      </c>
      <c r="C3035" t="s">
        <v>3477</v>
      </c>
    </row>
    <row r="3036" spans="1:3" x14ac:dyDescent="0.25">
      <c r="A3036" t="s">
        <v>393</v>
      </c>
      <c r="B3036">
        <v>9207015851</v>
      </c>
      <c r="C3036" t="s">
        <v>3478</v>
      </c>
    </row>
    <row r="3037" spans="1:3" x14ac:dyDescent="0.25">
      <c r="A3037" t="s">
        <v>393</v>
      </c>
      <c r="B3037">
        <v>8911110420</v>
      </c>
      <c r="C3037" t="s">
        <v>3479</v>
      </c>
    </row>
    <row r="3038" spans="1:3" x14ac:dyDescent="0.25">
      <c r="A3038" t="s">
        <v>393</v>
      </c>
      <c r="B3038">
        <v>4409201201</v>
      </c>
      <c r="C3038" t="s">
        <v>3480</v>
      </c>
    </row>
    <row r="3039" spans="1:3" x14ac:dyDescent="0.25">
      <c r="A3039" t="s">
        <v>393</v>
      </c>
      <c r="B3039">
        <v>6208129418</v>
      </c>
      <c r="C3039" t="s">
        <v>3481</v>
      </c>
    </row>
    <row r="3040" spans="1:3" x14ac:dyDescent="0.25">
      <c r="A3040" t="s">
        <v>393</v>
      </c>
      <c r="B3040">
        <v>9410099692</v>
      </c>
      <c r="C3040" t="s">
        <v>3482</v>
      </c>
    </row>
    <row r="3041" spans="1:3" x14ac:dyDescent="0.25">
      <c r="A3041" t="s">
        <v>393</v>
      </c>
      <c r="B3041">
        <v>8712300436</v>
      </c>
      <c r="C3041" t="s">
        <v>3483</v>
      </c>
    </row>
    <row r="3042" spans="1:3" x14ac:dyDescent="0.25">
      <c r="A3042" t="s">
        <v>393</v>
      </c>
      <c r="B3042">
        <v>8409054155</v>
      </c>
      <c r="C3042" t="s">
        <v>3484</v>
      </c>
    </row>
    <row r="3043" spans="1:3" x14ac:dyDescent="0.25">
      <c r="A3043" t="s">
        <v>393</v>
      </c>
      <c r="B3043">
        <v>8408050196</v>
      </c>
      <c r="C3043" t="s">
        <v>3485</v>
      </c>
    </row>
    <row r="3044" spans="1:3" x14ac:dyDescent="0.25">
      <c r="A3044" t="s">
        <v>393</v>
      </c>
      <c r="B3044">
        <v>9301212370</v>
      </c>
      <c r="C3044" t="s">
        <v>3486</v>
      </c>
    </row>
    <row r="3045" spans="1:3" x14ac:dyDescent="0.25">
      <c r="A3045" t="s">
        <v>393</v>
      </c>
      <c r="B3045">
        <v>5311102437</v>
      </c>
      <c r="C3045" t="s">
        <v>3487</v>
      </c>
    </row>
    <row r="3046" spans="1:3" x14ac:dyDescent="0.25">
      <c r="A3046" t="s">
        <v>393</v>
      </c>
      <c r="B3046">
        <v>8408032970</v>
      </c>
      <c r="C3046" t="s">
        <v>3488</v>
      </c>
    </row>
    <row r="3047" spans="1:3" x14ac:dyDescent="0.25">
      <c r="A3047" t="s">
        <v>393</v>
      </c>
      <c r="B3047">
        <v>7903047160</v>
      </c>
      <c r="C3047" t="s">
        <v>3489</v>
      </c>
    </row>
    <row r="3048" spans="1:3" x14ac:dyDescent="0.25">
      <c r="A3048" t="s">
        <v>393</v>
      </c>
      <c r="B3048">
        <v>7909230307</v>
      </c>
      <c r="C3048" t="s">
        <v>3489</v>
      </c>
    </row>
    <row r="3049" spans="1:3" x14ac:dyDescent="0.25">
      <c r="A3049" t="s">
        <v>393</v>
      </c>
      <c r="B3049">
        <v>9304137707</v>
      </c>
      <c r="C3049" t="s">
        <v>3490</v>
      </c>
    </row>
    <row r="3050" spans="1:3" x14ac:dyDescent="0.25">
      <c r="A3050" t="s">
        <v>393</v>
      </c>
      <c r="B3050">
        <v>8302266658</v>
      </c>
      <c r="C3050" t="s">
        <v>3491</v>
      </c>
    </row>
    <row r="3051" spans="1:3" x14ac:dyDescent="0.25">
      <c r="A3051" t="s">
        <v>393</v>
      </c>
      <c r="B3051">
        <v>5603120253</v>
      </c>
      <c r="C3051" t="s">
        <v>3492</v>
      </c>
    </row>
    <row r="3052" spans="1:3" x14ac:dyDescent="0.25">
      <c r="A3052" t="s">
        <v>393</v>
      </c>
      <c r="B3052">
        <v>8405170351</v>
      </c>
      <c r="C3052" t="s">
        <v>3493</v>
      </c>
    </row>
    <row r="3053" spans="1:3" x14ac:dyDescent="0.25">
      <c r="A3053" t="s">
        <v>393</v>
      </c>
      <c r="B3053">
        <v>8328207124</v>
      </c>
      <c r="C3053" t="s">
        <v>3494</v>
      </c>
    </row>
    <row r="3054" spans="1:3" x14ac:dyDescent="0.25">
      <c r="A3054" t="s">
        <v>393</v>
      </c>
      <c r="B3054">
        <v>5012100052</v>
      </c>
      <c r="C3054" t="s">
        <v>3495</v>
      </c>
    </row>
    <row r="3055" spans="1:3" x14ac:dyDescent="0.25">
      <c r="A3055" t="s">
        <v>393</v>
      </c>
      <c r="B3055">
        <v>8302266203</v>
      </c>
      <c r="C3055" t="s">
        <v>3496</v>
      </c>
    </row>
    <row r="3056" spans="1:3" x14ac:dyDescent="0.25">
      <c r="A3056" t="s">
        <v>393</v>
      </c>
      <c r="B3056">
        <v>8201064857</v>
      </c>
      <c r="C3056" t="s">
        <v>3497</v>
      </c>
    </row>
    <row r="3057" spans="1:3" x14ac:dyDescent="0.25">
      <c r="A3057" t="s">
        <v>393</v>
      </c>
      <c r="B3057">
        <v>6711011954</v>
      </c>
      <c r="C3057" t="s">
        <v>3498</v>
      </c>
    </row>
    <row r="3058" spans="1:3" x14ac:dyDescent="0.25">
      <c r="A3058" t="s">
        <v>393</v>
      </c>
      <c r="B3058">
        <v>9406026873</v>
      </c>
      <c r="C3058" t="s">
        <v>3499</v>
      </c>
    </row>
    <row r="3059" spans="1:3" x14ac:dyDescent="0.25">
      <c r="A3059" t="s">
        <v>393</v>
      </c>
      <c r="B3059">
        <v>7302216663</v>
      </c>
      <c r="C3059" t="s">
        <v>3500</v>
      </c>
    </row>
    <row r="3060" spans="1:3" x14ac:dyDescent="0.25">
      <c r="A3060" t="s">
        <v>393</v>
      </c>
      <c r="B3060">
        <v>7903170186</v>
      </c>
      <c r="C3060" t="s">
        <v>3501</v>
      </c>
    </row>
    <row r="3061" spans="1:3" x14ac:dyDescent="0.25">
      <c r="A3061" t="s">
        <v>393</v>
      </c>
      <c r="B3061">
        <v>8805183376</v>
      </c>
      <c r="C3061" t="s">
        <v>3502</v>
      </c>
    </row>
    <row r="3062" spans="1:3" x14ac:dyDescent="0.25">
      <c r="A3062" t="s">
        <v>393</v>
      </c>
      <c r="B3062">
        <v>4811100538</v>
      </c>
      <c r="C3062" t="s">
        <v>3503</v>
      </c>
    </row>
    <row r="3063" spans="1:3" x14ac:dyDescent="0.25">
      <c r="A3063" t="s">
        <v>393</v>
      </c>
      <c r="B3063">
        <v>5709212244</v>
      </c>
      <c r="C3063" t="s">
        <v>3504</v>
      </c>
    </row>
    <row r="3064" spans="1:3" x14ac:dyDescent="0.25">
      <c r="A3064" t="s">
        <v>393</v>
      </c>
      <c r="B3064">
        <v>8606058793</v>
      </c>
      <c r="C3064" t="s">
        <v>3505</v>
      </c>
    </row>
    <row r="3065" spans="1:3" x14ac:dyDescent="0.25">
      <c r="A3065" t="s">
        <v>393</v>
      </c>
      <c r="B3065">
        <v>9898409207</v>
      </c>
      <c r="C3065" t="s">
        <v>3506</v>
      </c>
    </row>
    <row r="3066" spans="1:3" x14ac:dyDescent="0.25">
      <c r="A3066" t="s">
        <v>393</v>
      </c>
      <c r="B3066">
        <v>4407300534</v>
      </c>
      <c r="C3066" t="s">
        <v>3507</v>
      </c>
    </row>
    <row r="3067" spans="1:3" x14ac:dyDescent="0.25">
      <c r="A3067" t="s">
        <v>393</v>
      </c>
      <c r="B3067">
        <v>9101091057</v>
      </c>
      <c r="C3067" t="s">
        <v>3508</v>
      </c>
    </row>
    <row r="3068" spans="1:3" x14ac:dyDescent="0.25">
      <c r="A3068" t="s">
        <v>393</v>
      </c>
      <c r="B3068">
        <v>3812187072</v>
      </c>
      <c r="C3068" t="s">
        <v>3509</v>
      </c>
    </row>
    <row r="3069" spans="1:3" x14ac:dyDescent="0.25">
      <c r="A3069" t="s">
        <v>393</v>
      </c>
      <c r="B3069">
        <v>5510178964</v>
      </c>
      <c r="C3069" t="s">
        <v>3510</v>
      </c>
    </row>
    <row r="3070" spans="1:3" x14ac:dyDescent="0.25">
      <c r="A3070" t="s">
        <v>393</v>
      </c>
      <c r="B3070">
        <v>6408081468</v>
      </c>
      <c r="C3070" t="s">
        <v>3511</v>
      </c>
    </row>
    <row r="3071" spans="1:3" x14ac:dyDescent="0.25">
      <c r="A3071" t="s">
        <v>393</v>
      </c>
      <c r="B3071">
        <v>8705100249</v>
      </c>
      <c r="C3071" t="s">
        <v>3512</v>
      </c>
    </row>
    <row r="3072" spans="1:3" x14ac:dyDescent="0.25">
      <c r="A3072" t="s">
        <v>393</v>
      </c>
      <c r="B3072">
        <v>8506150039</v>
      </c>
      <c r="C3072" t="s">
        <v>3513</v>
      </c>
    </row>
    <row r="3073" spans="1:3" x14ac:dyDescent="0.25">
      <c r="A3073" t="s">
        <v>393</v>
      </c>
      <c r="B3073">
        <v>8409100552</v>
      </c>
      <c r="C3073" t="s">
        <v>3514</v>
      </c>
    </row>
    <row r="3074" spans="1:3" x14ac:dyDescent="0.25">
      <c r="A3074" t="s">
        <v>393</v>
      </c>
      <c r="B3074">
        <v>1238811069</v>
      </c>
      <c r="C3074" t="s">
        <v>3515</v>
      </c>
    </row>
    <row r="3075" spans="1:3" x14ac:dyDescent="0.25">
      <c r="A3075" t="s">
        <v>393</v>
      </c>
      <c r="B3075">
        <v>6207829695</v>
      </c>
      <c r="C3075" t="s">
        <v>3516</v>
      </c>
    </row>
    <row r="3076" spans="1:3" x14ac:dyDescent="0.25">
      <c r="A3076" t="s">
        <v>393</v>
      </c>
      <c r="B3076">
        <v>8209236572</v>
      </c>
      <c r="C3076" t="s">
        <v>3517</v>
      </c>
    </row>
    <row r="3077" spans="1:3" x14ac:dyDescent="0.25">
      <c r="A3077" t="s">
        <v>393</v>
      </c>
      <c r="B3077">
        <v>6205786137</v>
      </c>
      <c r="C3077" t="s">
        <v>3518</v>
      </c>
    </row>
    <row r="3078" spans="1:3" x14ac:dyDescent="0.25">
      <c r="A3078" t="s">
        <v>393</v>
      </c>
      <c r="B3078">
        <v>4908642715</v>
      </c>
      <c r="C3078" t="s">
        <v>3519</v>
      </c>
    </row>
    <row r="3079" spans="1:3" x14ac:dyDescent="0.25">
      <c r="A3079" t="s">
        <v>393</v>
      </c>
      <c r="B3079">
        <v>6504189330</v>
      </c>
      <c r="C3079" t="s">
        <v>3520</v>
      </c>
    </row>
    <row r="3080" spans="1:3" x14ac:dyDescent="0.25">
      <c r="A3080" t="s">
        <v>393</v>
      </c>
      <c r="B3080">
        <v>4637903313</v>
      </c>
      <c r="C3080" t="s">
        <v>3521</v>
      </c>
    </row>
    <row r="3081" spans="1:3" x14ac:dyDescent="0.25">
      <c r="A3081" t="s">
        <v>393</v>
      </c>
      <c r="B3081">
        <v>8158702269</v>
      </c>
      <c r="C3081" t="s">
        <v>3522</v>
      </c>
    </row>
    <row r="3082" spans="1:3" x14ac:dyDescent="0.25">
      <c r="A3082" t="s">
        <v>393</v>
      </c>
      <c r="B3082">
        <v>8206101423</v>
      </c>
      <c r="C3082" t="s">
        <v>3523</v>
      </c>
    </row>
    <row r="3083" spans="1:3" x14ac:dyDescent="0.25">
      <c r="A3083" t="s">
        <v>393</v>
      </c>
      <c r="B3083">
        <v>9506080069</v>
      </c>
      <c r="C3083" t="s">
        <v>3524</v>
      </c>
    </row>
    <row r="3084" spans="1:3" x14ac:dyDescent="0.25">
      <c r="A3084" t="s">
        <v>393</v>
      </c>
      <c r="B3084">
        <v>8805018358</v>
      </c>
      <c r="C3084" t="s">
        <v>3525</v>
      </c>
    </row>
    <row r="3085" spans="1:3" x14ac:dyDescent="0.25">
      <c r="A3085" t="s">
        <v>393</v>
      </c>
      <c r="B3085">
        <v>9106202139</v>
      </c>
      <c r="C3085" t="s">
        <v>3526</v>
      </c>
    </row>
    <row r="3086" spans="1:3" x14ac:dyDescent="0.25">
      <c r="A3086" t="s">
        <v>393</v>
      </c>
      <c r="B3086">
        <v>9507060672</v>
      </c>
      <c r="C3086" t="s">
        <v>3527</v>
      </c>
    </row>
    <row r="3087" spans="1:3" x14ac:dyDescent="0.25">
      <c r="A3087" t="s">
        <v>393</v>
      </c>
      <c r="B3087">
        <v>5401142962</v>
      </c>
      <c r="C3087" t="s">
        <v>3528</v>
      </c>
    </row>
    <row r="3088" spans="1:3" x14ac:dyDescent="0.25">
      <c r="A3088" t="s">
        <v>393</v>
      </c>
      <c r="B3088">
        <v>6405203024</v>
      </c>
      <c r="C3088" t="s">
        <v>3529</v>
      </c>
    </row>
    <row r="3089" spans="1:3" x14ac:dyDescent="0.25">
      <c r="A3089" t="s">
        <v>393</v>
      </c>
      <c r="B3089">
        <v>8312173043</v>
      </c>
      <c r="C3089" t="s">
        <v>3530</v>
      </c>
    </row>
    <row r="3090" spans="1:3" x14ac:dyDescent="0.25">
      <c r="A3090" t="s">
        <v>393</v>
      </c>
      <c r="B3090">
        <v>9102053627</v>
      </c>
      <c r="C3090" t="s">
        <v>3531</v>
      </c>
    </row>
    <row r="3091" spans="1:3" x14ac:dyDescent="0.25">
      <c r="A3091" t="s">
        <v>393</v>
      </c>
      <c r="B3091">
        <v>7403836864</v>
      </c>
      <c r="C3091" t="s">
        <v>3532</v>
      </c>
    </row>
    <row r="3092" spans="1:3" x14ac:dyDescent="0.25">
      <c r="A3092" t="s">
        <v>393</v>
      </c>
      <c r="B3092">
        <v>1748303102</v>
      </c>
      <c r="C3092" t="s">
        <v>3533</v>
      </c>
    </row>
    <row r="3093" spans="1:3" x14ac:dyDescent="0.25">
      <c r="A3093" t="s">
        <v>393</v>
      </c>
      <c r="B3093">
        <v>4448208290</v>
      </c>
      <c r="C3093" t="s">
        <v>3534</v>
      </c>
    </row>
    <row r="3094" spans="1:3" x14ac:dyDescent="0.25">
      <c r="A3094" t="s">
        <v>393</v>
      </c>
      <c r="B3094">
        <v>6908813535</v>
      </c>
      <c r="C3094" t="s">
        <v>3535</v>
      </c>
    </row>
    <row r="3095" spans="1:3" x14ac:dyDescent="0.25">
      <c r="A3095" t="s">
        <v>393</v>
      </c>
      <c r="B3095">
        <v>9408057140</v>
      </c>
      <c r="C3095" t="s">
        <v>3536</v>
      </c>
    </row>
    <row r="3096" spans="1:3" x14ac:dyDescent="0.25">
      <c r="A3096" t="s">
        <v>393</v>
      </c>
      <c r="B3096">
        <v>9308301333</v>
      </c>
      <c r="C3096" t="s">
        <v>3537</v>
      </c>
    </row>
    <row r="3097" spans="1:3" x14ac:dyDescent="0.25">
      <c r="A3097" t="s">
        <v>393</v>
      </c>
      <c r="B3097">
        <v>7610303757</v>
      </c>
      <c r="C3097" t="s">
        <v>3538</v>
      </c>
    </row>
    <row r="3098" spans="1:3" x14ac:dyDescent="0.25">
      <c r="A3098" t="s">
        <v>393</v>
      </c>
      <c r="B3098">
        <v>9311082870</v>
      </c>
      <c r="C3098" t="s">
        <v>3539</v>
      </c>
    </row>
    <row r="3099" spans="1:3" x14ac:dyDescent="0.25">
      <c r="A3099" t="s">
        <v>393</v>
      </c>
      <c r="B3099">
        <v>9010093673</v>
      </c>
      <c r="C3099" t="s">
        <v>3540</v>
      </c>
    </row>
    <row r="3100" spans="1:3" x14ac:dyDescent="0.25">
      <c r="A3100" t="s">
        <v>393</v>
      </c>
      <c r="B3100">
        <v>8911261470</v>
      </c>
      <c r="C3100" t="s">
        <v>3541</v>
      </c>
    </row>
    <row r="3101" spans="1:3" x14ac:dyDescent="0.25">
      <c r="A3101" t="s">
        <v>393</v>
      </c>
      <c r="B3101">
        <v>7312240281</v>
      </c>
      <c r="C3101" t="s">
        <v>3542</v>
      </c>
    </row>
    <row r="3102" spans="1:3" x14ac:dyDescent="0.25">
      <c r="A3102" t="s">
        <v>393</v>
      </c>
      <c r="B3102">
        <v>9010132802</v>
      </c>
      <c r="C3102" t="s">
        <v>3543</v>
      </c>
    </row>
    <row r="3103" spans="1:3" x14ac:dyDescent="0.25">
      <c r="A3103" t="s">
        <v>393</v>
      </c>
      <c r="B3103">
        <v>4601040050</v>
      </c>
      <c r="C3103" t="s">
        <v>3544</v>
      </c>
    </row>
    <row r="3104" spans="1:3" x14ac:dyDescent="0.25">
      <c r="A3104" t="s">
        <v>393</v>
      </c>
      <c r="B3104">
        <v>6509875750</v>
      </c>
      <c r="C3104" t="s">
        <v>3545</v>
      </c>
    </row>
    <row r="3105" spans="1:3" x14ac:dyDescent="0.25">
      <c r="A3105" t="s">
        <v>393</v>
      </c>
      <c r="B3105">
        <v>7609745711</v>
      </c>
      <c r="C3105" t="s">
        <v>3546</v>
      </c>
    </row>
    <row r="3106" spans="1:3" x14ac:dyDescent="0.25">
      <c r="A3106" t="s">
        <v>393</v>
      </c>
      <c r="B3106">
        <v>8602080957</v>
      </c>
      <c r="C3106" t="s">
        <v>3547</v>
      </c>
    </row>
    <row r="3107" spans="1:3" x14ac:dyDescent="0.25">
      <c r="A3107" t="s">
        <v>393</v>
      </c>
      <c r="B3107">
        <v>7304120095</v>
      </c>
      <c r="C3107" t="s">
        <v>3548</v>
      </c>
    </row>
    <row r="3108" spans="1:3" x14ac:dyDescent="0.25">
      <c r="A3108" t="s">
        <v>393</v>
      </c>
      <c r="B3108">
        <v>2598801187</v>
      </c>
      <c r="C3108" t="s">
        <v>3549</v>
      </c>
    </row>
    <row r="3109" spans="1:3" x14ac:dyDescent="0.25">
      <c r="A3109" t="s">
        <v>393</v>
      </c>
      <c r="B3109">
        <v>8807208916</v>
      </c>
      <c r="C3109" t="s">
        <v>3550</v>
      </c>
    </row>
    <row r="3110" spans="1:3" x14ac:dyDescent="0.25">
      <c r="A3110" t="s">
        <v>393</v>
      </c>
      <c r="B3110">
        <v>6312663237</v>
      </c>
      <c r="C3110" t="s">
        <v>3551</v>
      </c>
    </row>
    <row r="3111" spans="1:3" x14ac:dyDescent="0.25">
      <c r="A3111" t="s">
        <v>393</v>
      </c>
      <c r="B3111">
        <v>7801886982</v>
      </c>
      <c r="C3111" t="s">
        <v>3552</v>
      </c>
    </row>
    <row r="3112" spans="1:3" x14ac:dyDescent="0.25">
      <c r="A3112" t="s">
        <v>393</v>
      </c>
      <c r="B3112">
        <v>7209209530</v>
      </c>
      <c r="C3112" t="s">
        <v>3553</v>
      </c>
    </row>
    <row r="3113" spans="1:3" x14ac:dyDescent="0.25">
      <c r="A3113" t="s">
        <v>393</v>
      </c>
      <c r="B3113">
        <v>6627209205</v>
      </c>
      <c r="C3113" t="s">
        <v>3553</v>
      </c>
    </row>
    <row r="3114" spans="1:3" x14ac:dyDescent="0.25">
      <c r="A3114" t="s">
        <v>393</v>
      </c>
      <c r="B3114">
        <v>7912210593</v>
      </c>
      <c r="C3114" t="s">
        <v>3554</v>
      </c>
    </row>
    <row r="3115" spans="1:3" x14ac:dyDescent="0.25">
      <c r="A3115" t="s">
        <v>393</v>
      </c>
      <c r="B3115">
        <v>9037912210</v>
      </c>
      <c r="C3115" t="s">
        <v>3554</v>
      </c>
    </row>
    <row r="3116" spans="1:3" x14ac:dyDescent="0.25">
      <c r="A3116" t="s">
        <v>393</v>
      </c>
      <c r="B3116">
        <v>8604014517</v>
      </c>
      <c r="C3116" t="s">
        <v>3555</v>
      </c>
    </row>
    <row r="3117" spans="1:3" x14ac:dyDescent="0.25">
      <c r="A3117" t="s">
        <v>393</v>
      </c>
      <c r="B3117">
        <v>4807123130</v>
      </c>
      <c r="C3117" t="s">
        <v>3556</v>
      </c>
    </row>
    <row r="3118" spans="1:3" x14ac:dyDescent="0.25">
      <c r="A3118" t="s">
        <v>393</v>
      </c>
      <c r="B3118">
        <v>8904125088</v>
      </c>
      <c r="C3118" t="s">
        <v>3557</v>
      </c>
    </row>
    <row r="3119" spans="1:3" x14ac:dyDescent="0.25">
      <c r="A3119" t="s">
        <v>393</v>
      </c>
      <c r="B3119">
        <v>8303046851</v>
      </c>
      <c r="C3119" t="s">
        <v>3558</v>
      </c>
    </row>
    <row r="3120" spans="1:3" x14ac:dyDescent="0.25">
      <c r="A3120" t="s">
        <v>393</v>
      </c>
      <c r="B3120">
        <v>5802863026</v>
      </c>
      <c r="C3120" t="s">
        <v>3559</v>
      </c>
    </row>
    <row r="3121" spans="1:3" x14ac:dyDescent="0.25">
      <c r="A3121" t="s">
        <v>393</v>
      </c>
      <c r="B3121">
        <v>6711269057</v>
      </c>
      <c r="C3121" t="s">
        <v>3560</v>
      </c>
    </row>
    <row r="3122" spans="1:3" x14ac:dyDescent="0.25">
      <c r="A3122" t="s">
        <v>393</v>
      </c>
      <c r="B3122">
        <v>7902013452</v>
      </c>
      <c r="C3122" t="s">
        <v>3561</v>
      </c>
    </row>
    <row r="3123" spans="1:3" x14ac:dyDescent="0.25">
      <c r="A3123" t="s">
        <v>393</v>
      </c>
      <c r="B3123">
        <v>7903130750</v>
      </c>
      <c r="C3123" t="s">
        <v>3562</v>
      </c>
    </row>
    <row r="3124" spans="1:3" x14ac:dyDescent="0.25">
      <c r="A3124" t="s">
        <v>393</v>
      </c>
      <c r="B3124">
        <v>8809228144</v>
      </c>
      <c r="C3124" t="s">
        <v>3563</v>
      </c>
    </row>
    <row r="3125" spans="1:3" x14ac:dyDescent="0.25">
      <c r="A3125" t="s">
        <v>393</v>
      </c>
      <c r="B3125">
        <v>8218112244</v>
      </c>
      <c r="C3125" t="s">
        <v>3564</v>
      </c>
    </row>
    <row r="3126" spans="1:3" x14ac:dyDescent="0.25">
      <c r="A3126" t="s">
        <v>393</v>
      </c>
      <c r="B3126">
        <v>7104235655</v>
      </c>
      <c r="C3126" t="s">
        <v>3565</v>
      </c>
    </row>
    <row r="3127" spans="1:3" x14ac:dyDescent="0.25">
      <c r="A3127" t="s">
        <v>393</v>
      </c>
      <c r="B3127">
        <v>5108810648</v>
      </c>
      <c r="C3127" t="s">
        <v>3566</v>
      </c>
    </row>
    <row r="3128" spans="1:3" x14ac:dyDescent="0.25">
      <c r="A3128" t="s">
        <v>393</v>
      </c>
      <c r="B3128">
        <v>6612731478</v>
      </c>
      <c r="C3128" t="s">
        <v>3567</v>
      </c>
    </row>
    <row r="3129" spans="1:3" x14ac:dyDescent="0.25">
      <c r="A3129" t="s">
        <v>393</v>
      </c>
      <c r="B3129">
        <v>6005063141</v>
      </c>
      <c r="C3129" t="s">
        <v>3568</v>
      </c>
    </row>
    <row r="3130" spans="1:3" x14ac:dyDescent="0.25">
      <c r="A3130" t="s">
        <v>393</v>
      </c>
      <c r="B3130">
        <v>8409077271</v>
      </c>
      <c r="C3130" t="s">
        <v>3569</v>
      </c>
    </row>
    <row r="3131" spans="1:3" x14ac:dyDescent="0.25">
      <c r="A3131" t="s">
        <v>393</v>
      </c>
      <c r="B3131">
        <v>5806052071</v>
      </c>
      <c r="C3131" t="s">
        <v>3570</v>
      </c>
    </row>
    <row r="3132" spans="1:3" x14ac:dyDescent="0.25">
      <c r="A3132" t="s">
        <v>393</v>
      </c>
      <c r="B3132">
        <v>8409036558</v>
      </c>
      <c r="C3132" t="s">
        <v>3571</v>
      </c>
    </row>
    <row r="3133" spans="1:3" x14ac:dyDescent="0.25">
      <c r="A3133" t="s">
        <v>393</v>
      </c>
      <c r="B3133">
        <v>7912084972</v>
      </c>
      <c r="C3133" t="s">
        <v>3572</v>
      </c>
    </row>
    <row r="3134" spans="1:3" x14ac:dyDescent="0.25">
      <c r="A3134" t="s">
        <v>393</v>
      </c>
      <c r="B3134">
        <v>8608016559</v>
      </c>
      <c r="C3134" t="s">
        <v>3573</v>
      </c>
    </row>
    <row r="3135" spans="1:3" x14ac:dyDescent="0.25">
      <c r="A3135" t="s">
        <v>393</v>
      </c>
      <c r="B3135">
        <v>8212045796</v>
      </c>
      <c r="C3135" t="s">
        <v>3574</v>
      </c>
    </row>
    <row r="3136" spans="1:3" x14ac:dyDescent="0.25">
      <c r="A3136" t="s">
        <v>393</v>
      </c>
      <c r="B3136">
        <v>7005769794</v>
      </c>
      <c r="C3136" t="s">
        <v>3575</v>
      </c>
    </row>
    <row r="3137" spans="1:3" x14ac:dyDescent="0.25">
      <c r="A3137" t="s">
        <v>393</v>
      </c>
      <c r="B3137">
        <v>9109180076</v>
      </c>
      <c r="C3137" t="s">
        <v>3576</v>
      </c>
    </row>
    <row r="3138" spans="1:3" x14ac:dyDescent="0.25">
      <c r="A3138" t="s">
        <v>393</v>
      </c>
      <c r="B3138">
        <v>8206154117</v>
      </c>
      <c r="C3138" t="s">
        <v>3577</v>
      </c>
    </row>
    <row r="3139" spans="1:3" x14ac:dyDescent="0.25">
      <c r="A3139" t="s">
        <v>393</v>
      </c>
      <c r="B3139">
        <v>7207061123</v>
      </c>
      <c r="C3139" t="s">
        <v>3578</v>
      </c>
    </row>
    <row r="3140" spans="1:3" x14ac:dyDescent="0.25">
      <c r="A3140" t="s">
        <v>393</v>
      </c>
      <c r="B3140">
        <v>4905716876</v>
      </c>
      <c r="C3140" t="s">
        <v>3579</v>
      </c>
    </row>
    <row r="3141" spans="1:3" x14ac:dyDescent="0.25">
      <c r="A3141" t="s">
        <v>393</v>
      </c>
      <c r="B3141">
        <v>1148407222</v>
      </c>
      <c r="C3141" t="s">
        <v>3580</v>
      </c>
    </row>
    <row r="3142" spans="1:3" x14ac:dyDescent="0.25">
      <c r="A3142" t="s">
        <v>393</v>
      </c>
      <c r="B3142">
        <v>7608105982</v>
      </c>
      <c r="C3142" t="s">
        <v>3581</v>
      </c>
    </row>
    <row r="3143" spans="1:3" x14ac:dyDescent="0.25">
      <c r="A3143" t="s">
        <v>393</v>
      </c>
      <c r="B3143">
        <v>9402247176</v>
      </c>
      <c r="C3143" t="s">
        <v>3582</v>
      </c>
    </row>
    <row r="3144" spans="1:3" x14ac:dyDescent="0.25">
      <c r="A3144" t="s">
        <v>393</v>
      </c>
      <c r="B3144">
        <v>5309173101</v>
      </c>
      <c r="C3144" t="s">
        <v>3583</v>
      </c>
    </row>
    <row r="3145" spans="1:3" x14ac:dyDescent="0.25">
      <c r="A3145" t="s">
        <v>393</v>
      </c>
      <c r="B3145">
        <v>7411154573</v>
      </c>
      <c r="C3145" t="s">
        <v>3584</v>
      </c>
    </row>
    <row r="3146" spans="1:3" x14ac:dyDescent="0.25">
      <c r="A3146" t="s">
        <v>393</v>
      </c>
      <c r="B3146">
        <v>5211626139</v>
      </c>
      <c r="C3146" t="s">
        <v>3585</v>
      </c>
    </row>
    <row r="3147" spans="1:3" x14ac:dyDescent="0.25">
      <c r="A3147" t="s">
        <v>393</v>
      </c>
      <c r="B3147">
        <v>8207205371</v>
      </c>
      <c r="C3147" t="s">
        <v>3586</v>
      </c>
    </row>
    <row r="3148" spans="1:3" x14ac:dyDescent="0.25">
      <c r="A3148" t="s">
        <v>393</v>
      </c>
      <c r="B3148">
        <v>4508050533</v>
      </c>
      <c r="C3148" t="s">
        <v>3587</v>
      </c>
    </row>
    <row r="3149" spans="1:3" x14ac:dyDescent="0.25">
      <c r="A3149" t="s">
        <v>393</v>
      </c>
      <c r="B3149">
        <v>8808114899</v>
      </c>
      <c r="C3149" t="s">
        <v>3588</v>
      </c>
    </row>
    <row r="3150" spans="1:3" x14ac:dyDescent="0.25">
      <c r="A3150" t="s">
        <v>393</v>
      </c>
      <c r="B3150">
        <v>5005056030</v>
      </c>
      <c r="C3150" t="s">
        <v>3589</v>
      </c>
    </row>
    <row r="3151" spans="1:3" x14ac:dyDescent="0.25">
      <c r="A3151" t="s">
        <v>393</v>
      </c>
      <c r="B3151">
        <v>7111860594</v>
      </c>
      <c r="C3151" t="s">
        <v>3590</v>
      </c>
    </row>
    <row r="3152" spans="1:3" x14ac:dyDescent="0.25">
      <c r="A3152" t="s">
        <v>393</v>
      </c>
      <c r="B3152">
        <v>9104171450</v>
      </c>
      <c r="C3152" t="s">
        <v>3591</v>
      </c>
    </row>
    <row r="3153" spans="1:3" x14ac:dyDescent="0.25">
      <c r="A3153" t="s">
        <v>393</v>
      </c>
      <c r="B3153">
        <v>8005720050</v>
      </c>
      <c r="C3153" t="s">
        <v>3592</v>
      </c>
    </row>
    <row r="3154" spans="1:3" x14ac:dyDescent="0.25">
      <c r="A3154" t="s">
        <v>393</v>
      </c>
      <c r="B3154">
        <v>9212213558</v>
      </c>
      <c r="C3154" t="s">
        <v>3593</v>
      </c>
    </row>
    <row r="3155" spans="1:3" x14ac:dyDescent="0.25">
      <c r="A3155" t="s">
        <v>393</v>
      </c>
      <c r="B3155">
        <v>8609166650</v>
      </c>
      <c r="C3155" t="s">
        <v>3594</v>
      </c>
    </row>
    <row r="3156" spans="1:3" x14ac:dyDescent="0.25">
      <c r="A3156" t="s">
        <v>393</v>
      </c>
      <c r="B3156">
        <v>8804267972</v>
      </c>
      <c r="C3156" t="s">
        <v>3595</v>
      </c>
    </row>
    <row r="3157" spans="1:3" x14ac:dyDescent="0.25">
      <c r="A3157" t="s">
        <v>393</v>
      </c>
      <c r="B3157">
        <v>5503826975</v>
      </c>
      <c r="C3157" t="s">
        <v>3596</v>
      </c>
    </row>
    <row r="3158" spans="1:3" x14ac:dyDescent="0.25">
      <c r="A3158" t="s">
        <v>393</v>
      </c>
      <c r="B3158">
        <v>1458001110</v>
      </c>
      <c r="C3158" t="s">
        <v>3597</v>
      </c>
    </row>
    <row r="3159" spans="1:3" x14ac:dyDescent="0.25">
      <c r="A3159" t="s">
        <v>393</v>
      </c>
      <c r="B3159">
        <v>2188206144</v>
      </c>
      <c r="C3159" t="s">
        <v>3598</v>
      </c>
    </row>
    <row r="3160" spans="1:3" x14ac:dyDescent="0.25">
      <c r="A3160" t="s">
        <v>393</v>
      </c>
      <c r="B3160">
        <v>1298406081</v>
      </c>
      <c r="C3160" t="s">
        <v>3599</v>
      </c>
    </row>
    <row r="3161" spans="1:3" x14ac:dyDescent="0.25">
      <c r="A3161" t="s">
        <v>393</v>
      </c>
      <c r="B3161">
        <v>5202190012</v>
      </c>
      <c r="C3161" t="s">
        <v>3600</v>
      </c>
    </row>
    <row r="3162" spans="1:3" x14ac:dyDescent="0.25">
      <c r="A3162" t="s">
        <v>393</v>
      </c>
      <c r="B3162">
        <v>5205265910</v>
      </c>
      <c r="C3162" t="s">
        <v>3601</v>
      </c>
    </row>
    <row r="3163" spans="1:3" x14ac:dyDescent="0.25">
      <c r="A3163" t="s">
        <v>393</v>
      </c>
      <c r="B3163">
        <v>4806200111</v>
      </c>
      <c r="C3163" t="s">
        <v>3602</v>
      </c>
    </row>
    <row r="3164" spans="1:3" x14ac:dyDescent="0.25">
      <c r="A3164" t="s">
        <v>393</v>
      </c>
      <c r="B3164">
        <v>8809210407</v>
      </c>
      <c r="C3164" t="s">
        <v>3603</v>
      </c>
    </row>
    <row r="3165" spans="1:3" x14ac:dyDescent="0.25">
      <c r="A3165" t="s">
        <v>393</v>
      </c>
      <c r="B3165">
        <v>4212051215</v>
      </c>
      <c r="C3165" t="s">
        <v>3604</v>
      </c>
    </row>
    <row r="3166" spans="1:3" x14ac:dyDescent="0.25">
      <c r="A3166" t="s">
        <v>393</v>
      </c>
      <c r="B3166">
        <v>3302080175</v>
      </c>
      <c r="C3166" t="s">
        <v>3605</v>
      </c>
    </row>
    <row r="3167" spans="1:3" x14ac:dyDescent="0.25">
      <c r="A3167" t="s">
        <v>393</v>
      </c>
      <c r="B3167">
        <v>8407030090</v>
      </c>
      <c r="C3167" t="s">
        <v>3606</v>
      </c>
    </row>
    <row r="3168" spans="1:3" x14ac:dyDescent="0.25">
      <c r="A3168" t="s">
        <v>393</v>
      </c>
      <c r="B3168">
        <v>2305200517</v>
      </c>
      <c r="C3168" t="s">
        <v>3607</v>
      </c>
    </row>
    <row r="3169" spans="1:3" x14ac:dyDescent="0.25">
      <c r="A3169" t="s">
        <v>393</v>
      </c>
      <c r="B3169">
        <v>3802231039</v>
      </c>
      <c r="C3169" t="s">
        <v>3608</v>
      </c>
    </row>
    <row r="3170" spans="1:3" x14ac:dyDescent="0.25">
      <c r="A3170" t="s">
        <v>393</v>
      </c>
      <c r="B3170">
        <v>8502056958</v>
      </c>
      <c r="C3170" t="s">
        <v>3609</v>
      </c>
    </row>
    <row r="3171" spans="1:3" x14ac:dyDescent="0.25">
      <c r="A3171" t="s">
        <v>393</v>
      </c>
      <c r="B3171">
        <v>8603227102</v>
      </c>
      <c r="C3171" t="s">
        <v>3610</v>
      </c>
    </row>
    <row r="3172" spans="1:3" x14ac:dyDescent="0.25">
      <c r="A3172" t="s">
        <v>393</v>
      </c>
      <c r="B3172">
        <v>4302140514</v>
      </c>
      <c r="C3172" t="s">
        <v>3611</v>
      </c>
    </row>
    <row r="3173" spans="1:3" x14ac:dyDescent="0.25">
      <c r="A3173" t="s">
        <v>393</v>
      </c>
      <c r="B3173">
        <v>4303112819</v>
      </c>
      <c r="C3173" t="s">
        <v>3612</v>
      </c>
    </row>
    <row r="3174" spans="1:3" x14ac:dyDescent="0.25">
      <c r="A3174" t="s">
        <v>393</v>
      </c>
      <c r="B3174">
        <v>7705710593</v>
      </c>
      <c r="C3174" t="s">
        <v>3613</v>
      </c>
    </row>
    <row r="3175" spans="1:3" x14ac:dyDescent="0.25">
      <c r="A3175" t="s">
        <v>393</v>
      </c>
      <c r="B3175">
        <v>6212183328</v>
      </c>
      <c r="C3175" t="s">
        <v>3614</v>
      </c>
    </row>
    <row r="3176" spans="1:3" x14ac:dyDescent="0.25">
      <c r="A3176" t="s">
        <v>393</v>
      </c>
      <c r="B3176">
        <v>8802184161</v>
      </c>
      <c r="C3176" t="s">
        <v>3615</v>
      </c>
    </row>
    <row r="3177" spans="1:3" x14ac:dyDescent="0.25">
      <c r="A3177" t="s">
        <v>393</v>
      </c>
      <c r="B3177">
        <v>8405080170</v>
      </c>
      <c r="C3177" t="s">
        <v>3616</v>
      </c>
    </row>
    <row r="3178" spans="1:3" x14ac:dyDescent="0.25">
      <c r="A3178" t="s">
        <v>393</v>
      </c>
      <c r="B3178">
        <v>6108300721</v>
      </c>
      <c r="C3178" t="s">
        <v>3617</v>
      </c>
    </row>
    <row r="3179" spans="1:3" x14ac:dyDescent="0.25">
      <c r="A3179" t="s">
        <v>393</v>
      </c>
      <c r="B3179">
        <v>8103030626</v>
      </c>
      <c r="C3179" t="s">
        <v>3618</v>
      </c>
    </row>
    <row r="3180" spans="1:3" x14ac:dyDescent="0.25">
      <c r="A3180" t="s">
        <v>393</v>
      </c>
      <c r="B3180">
        <v>8411084133</v>
      </c>
      <c r="C3180" t="s">
        <v>3619</v>
      </c>
    </row>
    <row r="3181" spans="1:3" x14ac:dyDescent="0.25">
      <c r="A3181" t="s">
        <v>393</v>
      </c>
      <c r="B3181">
        <v>7748609141</v>
      </c>
      <c r="C3181" t="s">
        <v>3620</v>
      </c>
    </row>
    <row r="3182" spans="1:3" x14ac:dyDescent="0.25">
      <c r="A3182" t="s">
        <v>393</v>
      </c>
      <c r="B3182">
        <v>8811197097</v>
      </c>
      <c r="C3182" t="s">
        <v>3621</v>
      </c>
    </row>
    <row r="3183" spans="1:3" x14ac:dyDescent="0.25">
      <c r="A3183" t="s">
        <v>393</v>
      </c>
      <c r="B3183">
        <v>9207081614</v>
      </c>
      <c r="C3183" t="s">
        <v>3622</v>
      </c>
    </row>
    <row r="3184" spans="1:3" x14ac:dyDescent="0.25">
      <c r="A3184" t="s">
        <v>393</v>
      </c>
      <c r="B3184">
        <v>5109281070</v>
      </c>
      <c r="C3184" t="s">
        <v>3623</v>
      </c>
    </row>
    <row r="3185" spans="1:3" x14ac:dyDescent="0.25">
      <c r="A3185" t="s">
        <v>393</v>
      </c>
      <c r="B3185">
        <v>4904176932</v>
      </c>
      <c r="C3185" t="s">
        <v>3624</v>
      </c>
    </row>
    <row r="3186" spans="1:3" x14ac:dyDescent="0.25">
      <c r="A3186" t="s">
        <v>393</v>
      </c>
      <c r="B3186">
        <v>6105024357</v>
      </c>
      <c r="C3186" t="s">
        <v>3625</v>
      </c>
    </row>
    <row r="3187" spans="1:3" x14ac:dyDescent="0.25">
      <c r="A3187" t="s">
        <v>393</v>
      </c>
      <c r="B3187">
        <v>9201294221</v>
      </c>
      <c r="C3187" t="s">
        <v>3626</v>
      </c>
    </row>
    <row r="3188" spans="1:3" x14ac:dyDescent="0.25">
      <c r="A3188" t="s">
        <v>393</v>
      </c>
      <c r="B3188">
        <v>6811064036</v>
      </c>
      <c r="C3188" t="s">
        <v>3627</v>
      </c>
    </row>
    <row r="3189" spans="1:3" x14ac:dyDescent="0.25">
      <c r="A3189" t="s">
        <v>393</v>
      </c>
      <c r="B3189">
        <v>5301859152</v>
      </c>
      <c r="C3189" t="s">
        <v>3628</v>
      </c>
    </row>
    <row r="3190" spans="1:3" x14ac:dyDescent="0.25">
      <c r="A3190" t="s">
        <v>393</v>
      </c>
      <c r="B3190">
        <v>5905122015</v>
      </c>
      <c r="C3190" t="s">
        <v>3629</v>
      </c>
    </row>
    <row r="3191" spans="1:3" x14ac:dyDescent="0.25">
      <c r="A3191" t="s">
        <v>393</v>
      </c>
      <c r="B3191">
        <v>8302190023</v>
      </c>
      <c r="C3191" t="s">
        <v>3630</v>
      </c>
    </row>
    <row r="3192" spans="1:3" x14ac:dyDescent="0.25">
      <c r="A3192" t="s">
        <v>393</v>
      </c>
      <c r="B3192">
        <v>7312072957</v>
      </c>
      <c r="C3192" t="s">
        <v>3631</v>
      </c>
    </row>
    <row r="3193" spans="1:3" x14ac:dyDescent="0.25">
      <c r="A3193" t="s">
        <v>393</v>
      </c>
      <c r="B3193">
        <v>9311194220</v>
      </c>
      <c r="C3193" t="s">
        <v>3632</v>
      </c>
    </row>
    <row r="3194" spans="1:3" x14ac:dyDescent="0.25">
      <c r="A3194" t="s">
        <v>393</v>
      </c>
      <c r="B3194">
        <v>9407315424</v>
      </c>
      <c r="C3194" t="s">
        <v>3633</v>
      </c>
    </row>
    <row r="3195" spans="1:3" x14ac:dyDescent="0.25">
      <c r="A3195" t="s">
        <v>393</v>
      </c>
      <c r="B3195">
        <v>6409788517</v>
      </c>
      <c r="C3195" t="s">
        <v>3634</v>
      </c>
    </row>
    <row r="3196" spans="1:3" x14ac:dyDescent="0.25">
      <c r="A3196" t="s">
        <v>393</v>
      </c>
      <c r="B3196">
        <v>8007037974</v>
      </c>
      <c r="C3196" t="s">
        <v>3635</v>
      </c>
    </row>
    <row r="3197" spans="1:3" x14ac:dyDescent="0.25">
      <c r="A3197" t="s">
        <v>393</v>
      </c>
      <c r="B3197">
        <v>8808150158</v>
      </c>
      <c r="C3197" t="s">
        <v>3636</v>
      </c>
    </row>
    <row r="3198" spans="1:3" x14ac:dyDescent="0.25">
      <c r="A3198" t="s">
        <v>393</v>
      </c>
      <c r="B3198">
        <v>8609177517</v>
      </c>
      <c r="C3198" t="s">
        <v>3637</v>
      </c>
    </row>
    <row r="3199" spans="1:3" x14ac:dyDescent="0.25">
      <c r="A3199" t="s">
        <v>393</v>
      </c>
      <c r="B3199">
        <v>9005132452</v>
      </c>
      <c r="C3199" t="s">
        <v>3638</v>
      </c>
    </row>
    <row r="3200" spans="1:3" x14ac:dyDescent="0.25">
      <c r="A3200" t="s">
        <v>393</v>
      </c>
      <c r="B3200">
        <v>8007150611</v>
      </c>
      <c r="C3200" t="s">
        <v>3639</v>
      </c>
    </row>
    <row r="3201" spans="1:3" x14ac:dyDescent="0.25">
      <c r="A3201" t="s">
        <v>393</v>
      </c>
      <c r="B3201">
        <v>9310247060</v>
      </c>
      <c r="C3201" t="s">
        <v>3640</v>
      </c>
    </row>
    <row r="3202" spans="1:3" x14ac:dyDescent="0.25">
      <c r="A3202" t="s">
        <v>393</v>
      </c>
      <c r="B3202">
        <v>4509080208</v>
      </c>
      <c r="C3202" t="s">
        <v>3641</v>
      </c>
    </row>
    <row r="3203" spans="1:3" x14ac:dyDescent="0.25">
      <c r="A3203" t="s">
        <v>393</v>
      </c>
      <c r="B3203">
        <v>6905709025</v>
      </c>
      <c r="C3203" t="s">
        <v>3642</v>
      </c>
    </row>
    <row r="3204" spans="1:3" x14ac:dyDescent="0.25">
      <c r="A3204" t="s">
        <v>393</v>
      </c>
      <c r="B3204">
        <v>8205221610</v>
      </c>
      <c r="C3204" t="s">
        <v>3643</v>
      </c>
    </row>
    <row r="3205" spans="1:3" x14ac:dyDescent="0.25">
      <c r="A3205" t="s">
        <v>393</v>
      </c>
      <c r="B3205">
        <v>6109179454</v>
      </c>
      <c r="C3205" t="s">
        <v>3644</v>
      </c>
    </row>
    <row r="3206" spans="1:3" x14ac:dyDescent="0.25">
      <c r="A3206" t="s">
        <v>393</v>
      </c>
      <c r="B3206">
        <v>5511698713</v>
      </c>
      <c r="C3206" t="s">
        <v>3645</v>
      </c>
    </row>
    <row r="3207" spans="1:3" x14ac:dyDescent="0.25">
      <c r="A3207" t="s">
        <v>393</v>
      </c>
      <c r="B3207">
        <v>8808074499</v>
      </c>
      <c r="C3207" t="s">
        <v>3646</v>
      </c>
    </row>
    <row r="3208" spans="1:3" x14ac:dyDescent="0.25">
      <c r="A3208" t="s">
        <v>393</v>
      </c>
      <c r="B3208">
        <v>4907750113</v>
      </c>
      <c r="C3208" t="s">
        <v>3647</v>
      </c>
    </row>
    <row r="3209" spans="1:3" x14ac:dyDescent="0.25">
      <c r="A3209" t="s">
        <v>393</v>
      </c>
      <c r="B3209">
        <v>8128309161</v>
      </c>
      <c r="C3209" t="s">
        <v>3648</v>
      </c>
    </row>
    <row r="3210" spans="1:3" x14ac:dyDescent="0.25">
      <c r="A3210" t="s">
        <v>393</v>
      </c>
      <c r="B3210">
        <v>4511633531</v>
      </c>
      <c r="C3210" t="s">
        <v>3649</v>
      </c>
    </row>
    <row r="3211" spans="1:3" x14ac:dyDescent="0.25">
      <c r="A3211" t="s">
        <v>393</v>
      </c>
      <c r="B3211">
        <v>8905788777</v>
      </c>
      <c r="C3211" t="s">
        <v>3650</v>
      </c>
    </row>
    <row r="3212" spans="1:3" x14ac:dyDescent="0.25">
      <c r="A3212" t="s">
        <v>393</v>
      </c>
      <c r="B3212">
        <v>8301100338</v>
      </c>
      <c r="C3212" t="s">
        <v>3651</v>
      </c>
    </row>
    <row r="3213" spans="1:3" x14ac:dyDescent="0.25">
      <c r="A3213" t="s">
        <v>393</v>
      </c>
      <c r="B3213">
        <v>4504125891</v>
      </c>
      <c r="C3213" t="s">
        <v>3652</v>
      </c>
    </row>
    <row r="3214" spans="1:3" x14ac:dyDescent="0.25">
      <c r="A3214" t="s">
        <v>393</v>
      </c>
      <c r="B3214">
        <v>9918407280</v>
      </c>
      <c r="C3214" t="s">
        <v>3653</v>
      </c>
    </row>
    <row r="3215" spans="1:3" x14ac:dyDescent="0.25">
      <c r="A3215" t="s">
        <v>393</v>
      </c>
      <c r="B3215">
        <v>5608162219</v>
      </c>
      <c r="C3215" t="s">
        <v>3654</v>
      </c>
    </row>
    <row r="3216" spans="1:3" x14ac:dyDescent="0.25">
      <c r="A3216" t="s">
        <v>393</v>
      </c>
      <c r="B3216">
        <v>8305291836</v>
      </c>
      <c r="C3216" t="s">
        <v>3655</v>
      </c>
    </row>
    <row r="3217" spans="1:3" x14ac:dyDescent="0.25">
      <c r="A3217" t="s">
        <v>393</v>
      </c>
      <c r="B3217">
        <v>3806069757</v>
      </c>
      <c r="C3217" t="s">
        <v>3656</v>
      </c>
    </row>
    <row r="3218" spans="1:3" x14ac:dyDescent="0.25">
      <c r="A3218" t="s">
        <v>393</v>
      </c>
      <c r="B3218">
        <v>5304902744</v>
      </c>
      <c r="C3218" t="s">
        <v>3657</v>
      </c>
    </row>
    <row r="3219" spans="1:3" x14ac:dyDescent="0.25">
      <c r="A3219" t="s">
        <v>393</v>
      </c>
      <c r="B3219">
        <v>6004735350</v>
      </c>
      <c r="C3219" t="s">
        <v>3658</v>
      </c>
    </row>
    <row r="3220" spans="1:3" x14ac:dyDescent="0.25">
      <c r="A3220" t="s">
        <v>393</v>
      </c>
      <c r="B3220">
        <v>4204860698</v>
      </c>
      <c r="C3220" t="s">
        <v>3659</v>
      </c>
    </row>
    <row r="3221" spans="1:3" x14ac:dyDescent="0.25">
      <c r="A3221" t="s">
        <v>393</v>
      </c>
      <c r="B3221">
        <v>7011240889</v>
      </c>
      <c r="C3221" t="s">
        <v>3660</v>
      </c>
    </row>
    <row r="3222" spans="1:3" x14ac:dyDescent="0.25">
      <c r="A3222" t="s">
        <v>393</v>
      </c>
      <c r="B3222">
        <v>7305136975</v>
      </c>
      <c r="C3222" t="s">
        <v>3661</v>
      </c>
    </row>
    <row r="3223" spans="1:3" x14ac:dyDescent="0.25">
      <c r="A3223" t="s">
        <v>393</v>
      </c>
      <c r="B3223">
        <v>8912084236</v>
      </c>
      <c r="C3223" t="s">
        <v>3662</v>
      </c>
    </row>
    <row r="3224" spans="1:3" x14ac:dyDescent="0.25">
      <c r="A3224" t="s">
        <v>393</v>
      </c>
      <c r="B3224">
        <v>7002057896</v>
      </c>
      <c r="C3224" t="s">
        <v>3663</v>
      </c>
    </row>
    <row r="3225" spans="1:3" x14ac:dyDescent="0.25">
      <c r="A3225" t="s">
        <v>393</v>
      </c>
      <c r="B3225">
        <v>9009030124</v>
      </c>
      <c r="C3225" t="s">
        <v>3664</v>
      </c>
    </row>
    <row r="3226" spans="1:3" x14ac:dyDescent="0.25">
      <c r="A3226" t="s">
        <v>393</v>
      </c>
      <c r="B3226">
        <v>9312081756</v>
      </c>
      <c r="C3226" t="s">
        <v>3665</v>
      </c>
    </row>
    <row r="3227" spans="1:3" x14ac:dyDescent="0.25">
      <c r="A3227" t="s">
        <v>393</v>
      </c>
      <c r="B3227">
        <v>6610090695</v>
      </c>
      <c r="C3227" t="s">
        <v>3666</v>
      </c>
    </row>
    <row r="3228" spans="1:3" x14ac:dyDescent="0.25">
      <c r="A3228" t="s">
        <v>393</v>
      </c>
      <c r="B3228">
        <v>6902714929</v>
      </c>
      <c r="C3228" t="s">
        <v>3667</v>
      </c>
    </row>
    <row r="3229" spans="1:3" x14ac:dyDescent="0.25">
      <c r="A3229" t="s">
        <v>393</v>
      </c>
      <c r="B3229">
        <v>8802060494</v>
      </c>
      <c r="C3229" t="s">
        <v>3668</v>
      </c>
    </row>
    <row r="3230" spans="1:3" x14ac:dyDescent="0.25">
      <c r="A3230" t="s">
        <v>393</v>
      </c>
      <c r="B3230">
        <v>9307250416</v>
      </c>
      <c r="C3230" t="s">
        <v>3669</v>
      </c>
    </row>
    <row r="3231" spans="1:3" x14ac:dyDescent="0.25">
      <c r="A3231" t="s">
        <v>393</v>
      </c>
      <c r="B3231">
        <v>8609028355</v>
      </c>
      <c r="C3231" t="s">
        <v>3670</v>
      </c>
    </row>
    <row r="3232" spans="1:3" x14ac:dyDescent="0.25">
      <c r="A3232" t="s">
        <v>393</v>
      </c>
      <c r="B3232">
        <v>9411130785</v>
      </c>
      <c r="C3232" t="s">
        <v>3671</v>
      </c>
    </row>
    <row r="3233" spans="1:3" x14ac:dyDescent="0.25">
      <c r="A3233" t="s">
        <v>393</v>
      </c>
      <c r="B3233">
        <v>5508200333</v>
      </c>
      <c r="C3233" t="s">
        <v>3672</v>
      </c>
    </row>
    <row r="3234" spans="1:3" x14ac:dyDescent="0.25">
      <c r="A3234" t="s">
        <v>393</v>
      </c>
      <c r="B3234">
        <v>8909092275</v>
      </c>
      <c r="C3234" t="s">
        <v>3673</v>
      </c>
    </row>
    <row r="3235" spans="1:3" x14ac:dyDescent="0.25">
      <c r="A3235" t="s">
        <v>393</v>
      </c>
      <c r="B3235">
        <v>6504038842</v>
      </c>
      <c r="C3235" t="s">
        <v>3674</v>
      </c>
    </row>
    <row r="3236" spans="1:3" x14ac:dyDescent="0.25">
      <c r="A3236" t="s">
        <v>393</v>
      </c>
      <c r="B3236">
        <v>8912120030</v>
      </c>
      <c r="C3236" t="s">
        <v>3675</v>
      </c>
    </row>
    <row r="3237" spans="1:3" x14ac:dyDescent="0.25">
      <c r="A3237" t="s">
        <v>393</v>
      </c>
      <c r="B3237">
        <v>7702080404</v>
      </c>
      <c r="C3237" t="s">
        <v>3676</v>
      </c>
    </row>
    <row r="3238" spans="1:3" x14ac:dyDescent="0.25">
      <c r="A3238" t="s">
        <v>393</v>
      </c>
      <c r="B3238">
        <v>7710249694</v>
      </c>
      <c r="C3238" t="s">
        <v>3677</v>
      </c>
    </row>
    <row r="3239" spans="1:3" x14ac:dyDescent="0.25">
      <c r="A3239" t="s">
        <v>393</v>
      </c>
      <c r="B3239">
        <v>9304210686</v>
      </c>
      <c r="C3239" t="s">
        <v>3678</v>
      </c>
    </row>
    <row r="3240" spans="1:3" x14ac:dyDescent="0.25">
      <c r="A3240" t="s">
        <v>393</v>
      </c>
      <c r="B3240">
        <v>7811160139</v>
      </c>
      <c r="C3240" t="s">
        <v>3679</v>
      </c>
    </row>
    <row r="3241" spans="1:3" x14ac:dyDescent="0.25">
      <c r="A3241" t="s">
        <v>393</v>
      </c>
      <c r="B3241">
        <v>8802117815</v>
      </c>
      <c r="C3241" t="s">
        <v>3680</v>
      </c>
    </row>
    <row r="3242" spans="1:3" x14ac:dyDescent="0.25">
      <c r="A3242" t="s">
        <v>393</v>
      </c>
      <c r="B3242">
        <v>7508201626</v>
      </c>
      <c r="C3242" t="s">
        <v>3681</v>
      </c>
    </row>
    <row r="3243" spans="1:3" x14ac:dyDescent="0.25">
      <c r="A3243" t="s">
        <v>393</v>
      </c>
      <c r="B3243">
        <v>9301192671</v>
      </c>
      <c r="C3243" t="s">
        <v>3682</v>
      </c>
    </row>
    <row r="3244" spans="1:3" x14ac:dyDescent="0.25">
      <c r="A3244" t="s">
        <v>393</v>
      </c>
      <c r="B3244">
        <v>6709071382</v>
      </c>
      <c r="C3244" t="s">
        <v>3683</v>
      </c>
    </row>
    <row r="3245" spans="1:3" x14ac:dyDescent="0.25">
      <c r="A3245" t="s">
        <v>393</v>
      </c>
      <c r="B3245">
        <v>7308806186</v>
      </c>
      <c r="C3245" t="s">
        <v>3684</v>
      </c>
    </row>
    <row r="3246" spans="1:3" x14ac:dyDescent="0.25">
      <c r="A3246" t="s">
        <v>393</v>
      </c>
      <c r="B3246">
        <v>4808221008</v>
      </c>
      <c r="C3246" t="s">
        <v>3685</v>
      </c>
    </row>
    <row r="3247" spans="1:3" x14ac:dyDescent="0.25">
      <c r="A3247" t="s">
        <v>393</v>
      </c>
      <c r="B3247">
        <v>9306097735</v>
      </c>
      <c r="C3247" t="s">
        <v>3686</v>
      </c>
    </row>
    <row r="3248" spans="1:3" x14ac:dyDescent="0.25">
      <c r="A3248" t="s">
        <v>393</v>
      </c>
      <c r="B3248">
        <v>3902735277</v>
      </c>
      <c r="C3248" t="s">
        <v>3687</v>
      </c>
    </row>
    <row r="3249" spans="1:3" x14ac:dyDescent="0.25">
      <c r="A3249" t="s">
        <v>393</v>
      </c>
      <c r="B3249">
        <v>8210080167</v>
      </c>
      <c r="C3249" t="s">
        <v>3688</v>
      </c>
    </row>
    <row r="3250" spans="1:3" x14ac:dyDescent="0.25">
      <c r="A3250" t="s">
        <v>393</v>
      </c>
      <c r="B3250">
        <v>9305260045</v>
      </c>
      <c r="C3250" t="s">
        <v>3689</v>
      </c>
    </row>
    <row r="3251" spans="1:3" x14ac:dyDescent="0.25">
      <c r="A3251" t="s">
        <v>393</v>
      </c>
      <c r="B3251">
        <v>7101057938</v>
      </c>
      <c r="C3251" t="s">
        <v>3690</v>
      </c>
    </row>
    <row r="3252" spans="1:3" x14ac:dyDescent="0.25">
      <c r="A3252" t="s">
        <v>393</v>
      </c>
      <c r="B3252">
        <v>5905194915</v>
      </c>
      <c r="C3252" t="s">
        <v>3691</v>
      </c>
    </row>
    <row r="3253" spans="1:3" x14ac:dyDescent="0.25">
      <c r="A3253" t="s">
        <v>393</v>
      </c>
      <c r="B3253">
        <v>4304080742</v>
      </c>
      <c r="C3253" t="s">
        <v>3692</v>
      </c>
    </row>
    <row r="3254" spans="1:3" x14ac:dyDescent="0.25">
      <c r="A3254" t="s">
        <v>393</v>
      </c>
      <c r="B3254">
        <v>8305085980</v>
      </c>
      <c r="C3254" t="s">
        <v>3693</v>
      </c>
    </row>
    <row r="3255" spans="1:3" x14ac:dyDescent="0.25">
      <c r="A3255" t="s">
        <v>393</v>
      </c>
      <c r="B3255">
        <v>6305236223</v>
      </c>
      <c r="C3255" t="s">
        <v>3694</v>
      </c>
    </row>
    <row r="3256" spans="1:3" x14ac:dyDescent="0.25">
      <c r="A3256" t="s">
        <v>393</v>
      </c>
      <c r="B3256">
        <v>9107254915</v>
      </c>
      <c r="C3256" t="s">
        <v>3695</v>
      </c>
    </row>
    <row r="3257" spans="1:3" x14ac:dyDescent="0.25">
      <c r="A3257" t="s">
        <v>393</v>
      </c>
      <c r="B3257">
        <v>4702018062</v>
      </c>
      <c r="C3257" t="s">
        <v>3696</v>
      </c>
    </row>
    <row r="3258" spans="1:3" x14ac:dyDescent="0.25">
      <c r="A3258" t="s">
        <v>393</v>
      </c>
      <c r="B3258">
        <v>7202291469</v>
      </c>
      <c r="C3258" t="s">
        <v>3697</v>
      </c>
    </row>
    <row r="3259" spans="1:3" x14ac:dyDescent="0.25">
      <c r="A3259" t="s">
        <v>393</v>
      </c>
      <c r="B3259">
        <v>5006754930</v>
      </c>
      <c r="C3259" t="s">
        <v>3698</v>
      </c>
    </row>
    <row r="3260" spans="1:3" x14ac:dyDescent="0.25">
      <c r="A3260" t="s">
        <v>393</v>
      </c>
      <c r="B3260">
        <v>5904784054</v>
      </c>
      <c r="C3260" t="s">
        <v>3699</v>
      </c>
    </row>
    <row r="3261" spans="1:3" x14ac:dyDescent="0.25">
      <c r="A3261" t="s">
        <v>393</v>
      </c>
      <c r="B3261">
        <v>8405237044</v>
      </c>
      <c r="C3261" t="s">
        <v>3700</v>
      </c>
    </row>
    <row r="3262" spans="1:3" x14ac:dyDescent="0.25">
      <c r="A3262" t="s">
        <v>393</v>
      </c>
      <c r="B3262">
        <v>3501307502</v>
      </c>
      <c r="C3262" t="s">
        <v>3701</v>
      </c>
    </row>
    <row r="3263" spans="1:3" x14ac:dyDescent="0.25">
      <c r="A3263" t="s">
        <v>393</v>
      </c>
      <c r="B3263">
        <v>3809023504</v>
      </c>
      <c r="C3263" t="s">
        <v>3702</v>
      </c>
    </row>
    <row r="3264" spans="1:3" x14ac:dyDescent="0.25">
      <c r="A3264" t="s">
        <v>393</v>
      </c>
      <c r="B3264">
        <v>9407106450</v>
      </c>
      <c r="C3264" t="s">
        <v>3703</v>
      </c>
    </row>
    <row r="3265" spans="1:3" x14ac:dyDescent="0.25">
      <c r="A3265" t="s">
        <v>393</v>
      </c>
      <c r="B3265">
        <v>8508100594</v>
      </c>
      <c r="C3265" t="s">
        <v>3704</v>
      </c>
    </row>
    <row r="3266" spans="1:3" x14ac:dyDescent="0.25">
      <c r="A3266" t="s">
        <v>393</v>
      </c>
      <c r="B3266">
        <v>6601803601</v>
      </c>
      <c r="C3266" t="s">
        <v>3705</v>
      </c>
    </row>
    <row r="3267" spans="1:3" x14ac:dyDescent="0.25">
      <c r="A3267" t="s">
        <v>393</v>
      </c>
      <c r="B3267">
        <v>6802187200</v>
      </c>
      <c r="C3267" t="s">
        <v>3706</v>
      </c>
    </row>
    <row r="3268" spans="1:3" x14ac:dyDescent="0.25">
      <c r="A3268" t="s">
        <v>393</v>
      </c>
      <c r="B3268">
        <v>9107091754</v>
      </c>
      <c r="C3268" t="s">
        <v>3707</v>
      </c>
    </row>
    <row r="3269" spans="1:3" x14ac:dyDescent="0.25">
      <c r="A3269" t="s">
        <v>393</v>
      </c>
      <c r="B3269">
        <v>8705099334</v>
      </c>
      <c r="C3269" t="s">
        <v>3708</v>
      </c>
    </row>
    <row r="3270" spans="1:3" x14ac:dyDescent="0.25">
      <c r="A3270" t="s">
        <v>393</v>
      </c>
      <c r="B3270">
        <v>8801099238</v>
      </c>
      <c r="C3270" t="s">
        <v>3709</v>
      </c>
    </row>
    <row r="3271" spans="1:3" x14ac:dyDescent="0.25">
      <c r="A3271" t="s">
        <v>393</v>
      </c>
      <c r="B3271">
        <v>7709070655</v>
      </c>
      <c r="C3271" t="s">
        <v>3710</v>
      </c>
    </row>
    <row r="3272" spans="1:3" x14ac:dyDescent="0.25">
      <c r="A3272" t="s">
        <v>393</v>
      </c>
      <c r="B3272">
        <v>8808083516</v>
      </c>
      <c r="C3272" t="s">
        <v>3711</v>
      </c>
    </row>
    <row r="3273" spans="1:3" x14ac:dyDescent="0.25">
      <c r="A3273" t="s">
        <v>393</v>
      </c>
      <c r="B3273">
        <v>8705257486</v>
      </c>
      <c r="C3273" t="s">
        <v>3712</v>
      </c>
    </row>
    <row r="3274" spans="1:3" x14ac:dyDescent="0.25">
      <c r="A3274" t="s">
        <v>393</v>
      </c>
      <c r="B3274">
        <v>8509220151</v>
      </c>
      <c r="C3274" t="s">
        <v>3713</v>
      </c>
    </row>
    <row r="3275" spans="1:3" x14ac:dyDescent="0.25">
      <c r="A3275" t="s">
        <v>393</v>
      </c>
      <c r="B3275">
        <v>3703220529</v>
      </c>
      <c r="C3275" t="s">
        <v>3714</v>
      </c>
    </row>
    <row r="3276" spans="1:3" x14ac:dyDescent="0.25">
      <c r="A3276" t="s">
        <v>393</v>
      </c>
      <c r="B3276">
        <v>5905116215</v>
      </c>
      <c r="C3276" t="s">
        <v>3715</v>
      </c>
    </row>
    <row r="3277" spans="1:3" x14ac:dyDescent="0.25">
      <c r="A3277" t="s">
        <v>393</v>
      </c>
      <c r="B3277">
        <v>8301301480</v>
      </c>
      <c r="C3277" t="s">
        <v>3716</v>
      </c>
    </row>
    <row r="3278" spans="1:3" x14ac:dyDescent="0.25">
      <c r="A3278" t="s">
        <v>393</v>
      </c>
      <c r="B3278">
        <v>9106113377</v>
      </c>
      <c r="C3278" t="s">
        <v>3717</v>
      </c>
    </row>
    <row r="3279" spans="1:3" x14ac:dyDescent="0.25">
      <c r="A3279" t="s">
        <v>393</v>
      </c>
      <c r="B3279">
        <v>7909161296</v>
      </c>
      <c r="C3279" t="s">
        <v>3718</v>
      </c>
    </row>
    <row r="3280" spans="1:3" x14ac:dyDescent="0.25">
      <c r="A3280" t="s">
        <v>393</v>
      </c>
      <c r="B3280">
        <v>2387909167</v>
      </c>
      <c r="C3280" t="s">
        <v>3718</v>
      </c>
    </row>
    <row r="3281" spans="1:3" x14ac:dyDescent="0.25">
      <c r="A3281" t="s">
        <v>393</v>
      </c>
      <c r="B3281">
        <v>8803210437</v>
      </c>
      <c r="C3281" t="s">
        <v>3719</v>
      </c>
    </row>
    <row r="3282" spans="1:3" x14ac:dyDescent="0.25">
      <c r="A3282" t="s">
        <v>393</v>
      </c>
      <c r="B3282">
        <v>8403179750</v>
      </c>
      <c r="C3282" t="s">
        <v>3720</v>
      </c>
    </row>
    <row r="3283" spans="1:3" x14ac:dyDescent="0.25">
      <c r="A3283" t="s">
        <v>393</v>
      </c>
      <c r="B3283">
        <v>5404023730</v>
      </c>
      <c r="C3283" t="s">
        <v>3721</v>
      </c>
    </row>
    <row r="3284" spans="1:3" x14ac:dyDescent="0.25">
      <c r="A3284" t="s">
        <v>393</v>
      </c>
      <c r="B3284">
        <v>8811058778</v>
      </c>
      <c r="C3284" t="s">
        <v>3722</v>
      </c>
    </row>
    <row r="3285" spans="1:3" x14ac:dyDescent="0.25">
      <c r="A3285" t="s">
        <v>393</v>
      </c>
      <c r="B3285">
        <v>5304721292</v>
      </c>
      <c r="C3285" t="s">
        <v>3723</v>
      </c>
    </row>
    <row r="3286" spans="1:3" x14ac:dyDescent="0.25">
      <c r="A3286" t="s">
        <v>393</v>
      </c>
      <c r="B3286">
        <v>8408037177</v>
      </c>
      <c r="C3286" t="s">
        <v>3724</v>
      </c>
    </row>
    <row r="3287" spans="1:3" x14ac:dyDescent="0.25">
      <c r="A3287" t="s">
        <v>393</v>
      </c>
      <c r="B3287">
        <v>9205294060</v>
      </c>
      <c r="C3287" t="s">
        <v>3725</v>
      </c>
    </row>
    <row r="3288" spans="1:3" x14ac:dyDescent="0.25">
      <c r="A3288" t="s">
        <v>393</v>
      </c>
      <c r="B3288">
        <v>7603279287</v>
      </c>
      <c r="C3288" t="s">
        <v>3726</v>
      </c>
    </row>
    <row r="3289" spans="1:3" x14ac:dyDescent="0.25">
      <c r="A3289" t="s">
        <v>393</v>
      </c>
      <c r="B3289">
        <v>8209269052</v>
      </c>
      <c r="C3289" t="s">
        <v>3727</v>
      </c>
    </row>
    <row r="3290" spans="1:3" x14ac:dyDescent="0.25">
      <c r="A3290" t="s">
        <v>393</v>
      </c>
      <c r="B3290">
        <v>8906203636</v>
      </c>
      <c r="C3290" t="s">
        <v>3728</v>
      </c>
    </row>
    <row r="3291" spans="1:3" x14ac:dyDescent="0.25">
      <c r="A3291" t="s">
        <v>393</v>
      </c>
      <c r="B3291">
        <v>9202235801</v>
      </c>
      <c r="C3291" t="s">
        <v>3729</v>
      </c>
    </row>
    <row r="3292" spans="1:3" x14ac:dyDescent="0.25">
      <c r="A3292" t="s">
        <v>393</v>
      </c>
      <c r="B3292">
        <v>5112060545</v>
      </c>
      <c r="C3292" t="s">
        <v>3730</v>
      </c>
    </row>
    <row r="3293" spans="1:3" x14ac:dyDescent="0.25">
      <c r="A3293" t="s">
        <v>393</v>
      </c>
      <c r="B3293">
        <v>8911220435</v>
      </c>
      <c r="C3293" t="s">
        <v>3731</v>
      </c>
    </row>
    <row r="3294" spans="1:3" x14ac:dyDescent="0.25">
      <c r="A3294" t="s">
        <v>393</v>
      </c>
      <c r="B3294">
        <v>4211020336</v>
      </c>
      <c r="C3294" t="s">
        <v>3732</v>
      </c>
    </row>
    <row r="3295" spans="1:3" x14ac:dyDescent="0.25">
      <c r="A3295" t="s">
        <v>393</v>
      </c>
      <c r="B3295">
        <v>9809306708</v>
      </c>
      <c r="C3295" t="s">
        <v>3733</v>
      </c>
    </row>
    <row r="3296" spans="1:3" x14ac:dyDescent="0.25">
      <c r="A3296" t="s">
        <v>393</v>
      </c>
      <c r="B3296">
        <v>1318105051</v>
      </c>
      <c r="C3296" t="s">
        <v>3734</v>
      </c>
    </row>
    <row r="3297" spans="1:3" x14ac:dyDescent="0.25">
      <c r="A3297" t="s">
        <v>393</v>
      </c>
      <c r="B3297">
        <v>8258501124</v>
      </c>
      <c r="C3297" t="s">
        <v>3735</v>
      </c>
    </row>
    <row r="3298" spans="1:3" x14ac:dyDescent="0.25">
      <c r="A3298" t="s">
        <v>393</v>
      </c>
      <c r="B3298">
        <v>7007098275</v>
      </c>
      <c r="C3298" t="s">
        <v>3736</v>
      </c>
    </row>
    <row r="3299" spans="1:3" x14ac:dyDescent="0.25">
      <c r="A3299" t="s">
        <v>393</v>
      </c>
      <c r="B3299">
        <v>8805270355</v>
      </c>
      <c r="C3299" t="s">
        <v>3737</v>
      </c>
    </row>
    <row r="3300" spans="1:3" x14ac:dyDescent="0.25">
      <c r="A3300" t="s">
        <v>393</v>
      </c>
      <c r="B3300">
        <v>8608240092</v>
      </c>
      <c r="C3300" t="s">
        <v>3738</v>
      </c>
    </row>
    <row r="3301" spans="1:3" x14ac:dyDescent="0.25">
      <c r="A3301" t="s">
        <v>393</v>
      </c>
      <c r="B3301">
        <v>9106100432</v>
      </c>
      <c r="C3301" t="s">
        <v>3739</v>
      </c>
    </row>
    <row r="3302" spans="1:3" x14ac:dyDescent="0.25">
      <c r="A3302" t="s">
        <v>393</v>
      </c>
      <c r="B3302">
        <v>9009248510</v>
      </c>
      <c r="C3302" t="s">
        <v>3740</v>
      </c>
    </row>
    <row r="3303" spans="1:3" x14ac:dyDescent="0.25">
      <c r="A3303" t="s">
        <v>393</v>
      </c>
      <c r="B3303">
        <v>5048701154</v>
      </c>
      <c r="C3303" t="s">
        <v>3741</v>
      </c>
    </row>
    <row r="3304" spans="1:3" x14ac:dyDescent="0.25">
      <c r="A3304" t="s">
        <v>393</v>
      </c>
      <c r="B3304">
        <v>8403168399</v>
      </c>
      <c r="C3304" t="s">
        <v>3742</v>
      </c>
    </row>
    <row r="3305" spans="1:3" x14ac:dyDescent="0.25">
      <c r="A3305" t="s">
        <v>393</v>
      </c>
      <c r="B3305">
        <v>5909882531</v>
      </c>
      <c r="C3305" t="s">
        <v>3743</v>
      </c>
    </row>
    <row r="3306" spans="1:3" x14ac:dyDescent="0.25">
      <c r="A3306" t="s">
        <v>393</v>
      </c>
      <c r="B3306">
        <v>6101164850</v>
      </c>
      <c r="C3306" t="s">
        <v>3744</v>
      </c>
    </row>
    <row r="3307" spans="1:3" x14ac:dyDescent="0.25">
      <c r="A3307" t="s">
        <v>393</v>
      </c>
      <c r="B3307">
        <v>6809212019</v>
      </c>
      <c r="C3307" t="s">
        <v>3745</v>
      </c>
    </row>
    <row r="3308" spans="1:3" x14ac:dyDescent="0.25">
      <c r="A3308" t="s">
        <v>393</v>
      </c>
      <c r="B3308">
        <v>9305154909</v>
      </c>
      <c r="C3308" t="s">
        <v>3746</v>
      </c>
    </row>
    <row r="3309" spans="1:3" x14ac:dyDescent="0.25">
      <c r="A3309" t="s">
        <v>393</v>
      </c>
      <c r="B3309">
        <v>8406276918</v>
      </c>
      <c r="C3309" t="s">
        <v>3747</v>
      </c>
    </row>
    <row r="3310" spans="1:3" x14ac:dyDescent="0.25">
      <c r="A3310" t="s">
        <v>393</v>
      </c>
      <c r="B3310">
        <v>5909682154</v>
      </c>
      <c r="C3310" t="s">
        <v>3748</v>
      </c>
    </row>
    <row r="3311" spans="1:3" x14ac:dyDescent="0.25">
      <c r="A3311" t="s">
        <v>393</v>
      </c>
      <c r="B3311">
        <v>5404283995</v>
      </c>
      <c r="C3311" t="s">
        <v>3749</v>
      </c>
    </row>
    <row r="3312" spans="1:3" x14ac:dyDescent="0.25">
      <c r="A3312" t="s">
        <v>393</v>
      </c>
      <c r="B3312">
        <v>9403193874</v>
      </c>
      <c r="C3312" t="s">
        <v>3750</v>
      </c>
    </row>
    <row r="3313" spans="1:3" x14ac:dyDescent="0.25">
      <c r="A3313" t="s">
        <v>393</v>
      </c>
      <c r="B3313">
        <v>7701287141</v>
      </c>
      <c r="C3313" t="s">
        <v>3751</v>
      </c>
    </row>
    <row r="3314" spans="1:3" x14ac:dyDescent="0.25">
      <c r="A3314" t="s">
        <v>393</v>
      </c>
      <c r="B3314">
        <v>6502171462</v>
      </c>
      <c r="C3314" t="s">
        <v>3752</v>
      </c>
    </row>
    <row r="3315" spans="1:3" x14ac:dyDescent="0.25">
      <c r="A3315" t="s">
        <v>393</v>
      </c>
      <c r="B3315">
        <v>3803139330</v>
      </c>
      <c r="C3315" t="s">
        <v>3753</v>
      </c>
    </row>
    <row r="3316" spans="1:3" x14ac:dyDescent="0.25">
      <c r="A3316" t="s">
        <v>393</v>
      </c>
      <c r="B3316">
        <v>6211287153</v>
      </c>
      <c r="C3316" t="s">
        <v>3754</v>
      </c>
    </row>
    <row r="3317" spans="1:3" x14ac:dyDescent="0.25">
      <c r="A3317" t="s">
        <v>393</v>
      </c>
      <c r="B3317">
        <v>6512055135</v>
      </c>
      <c r="C3317" t="s">
        <v>3755</v>
      </c>
    </row>
    <row r="3318" spans="1:3" x14ac:dyDescent="0.25">
      <c r="A3318" t="s">
        <v>393</v>
      </c>
      <c r="B3318">
        <v>8206133962</v>
      </c>
      <c r="C3318" t="s">
        <v>3756</v>
      </c>
    </row>
    <row r="3319" spans="1:3" x14ac:dyDescent="0.25">
      <c r="A3319" t="s">
        <v>393</v>
      </c>
      <c r="B3319">
        <v>8911103557</v>
      </c>
      <c r="C3319" t="s">
        <v>3757</v>
      </c>
    </row>
    <row r="3320" spans="1:3" x14ac:dyDescent="0.25">
      <c r="A3320" t="s">
        <v>393</v>
      </c>
      <c r="B3320">
        <v>8302038594</v>
      </c>
      <c r="C3320" t="s">
        <v>3758</v>
      </c>
    </row>
    <row r="3321" spans="1:3" x14ac:dyDescent="0.25">
      <c r="A3321" t="s">
        <v>393</v>
      </c>
      <c r="B3321">
        <v>8612131923</v>
      </c>
      <c r="C3321" t="s">
        <v>3759</v>
      </c>
    </row>
    <row r="3322" spans="1:3" x14ac:dyDescent="0.25">
      <c r="A3322" t="s">
        <v>393</v>
      </c>
      <c r="B3322">
        <v>4912171859</v>
      </c>
      <c r="C3322" t="s">
        <v>3760</v>
      </c>
    </row>
    <row r="3323" spans="1:3" x14ac:dyDescent="0.25">
      <c r="A3323" t="s">
        <v>393</v>
      </c>
      <c r="B3323">
        <v>5509060470</v>
      </c>
      <c r="C3323" t="s">
        <v>3761</v>
      </c>
    </row>
    <row r="3324" spans="1:3" x14ac:dyDescent="0.25">
      <c r="A3324" t="s">
        <v>393</v>
      </c>
      <c r="B3324">
        <v>7112212498</v>
      </c>
      <c r="C3324" t="s">
        <v>3762</v>
      </c>
    </row>
    <row r="3325" spans="1:3" x14ac:dyDescent="0.25">
      <c r="A3325" t="s">
        <v>393</v>
      </c>
      <c r="B3325">
        <v>6601644914</v>
      </c>
      <c r="C3325" t="s">
        <v>3763</v>
      </c>
    </row>
    <row r="3326" spans="1:3" x14ac:dyDescent="0.25">
      <c r="A3326" t="s">
        <v>393</v>
      </c>
      <c r="B3326">
        <v>9305088339</v>
      </c>
      <c r="C3326" t="s">
        <v>3764</v>
      </c>
    </row>
    <row r="3327" spans="1:3" x14ac:dyDescent="0.25">
      <c r="A3327" t="s">
        <v>393</v>
      </c>
      <c r="B3327">
        <v>9410079520</v>
      </c>
      <c r="C3327" t="s">
        <v>3765</v>
      </c>
    </row>
    <row r="3328" spans="1:3" x14ac:dyDescent="0.25">
      <c r="A3328" t="s">
        <v>393</v>
      </c>
      <c r="B3328">
        <v>4706098573</v>
      </c>
      <c r="C3328" t="s">
        <v>3766</v>
      </c>
    </row>
    <row r="3329" spans="1:3" x14ac:dyDescent="0.25">
      <c r="A3329" t="s">
        <v>393</v>
      </c>
      <c r="B3329">
        <v>5108727537</v>
      </c>
      <c r="C3329" t="s">
        <v>3767</v>
      </c>
    </row>
    <row r="3330" spans="1:3" x14ac:dyDescent="0.25">
      <c r="A3330" t="s">
        <v>393</v>
      </c>
      <c r="B3330">
        <v>8806196963</v>
      </c>
      <c r="C3330" t="s">
        <v>3768</v>
      </c>
    </row>
    <row r="3331" spans="1:3" x14ac:dyDescent="0.25">
      <c r="A3331" t="s">
        <v>393</v>
      </c>
      <c r="B3331">
        <v>8212213972</v>
      </c>
      <c r="C3331" t="s">
        <v>3769</v>
      </c>
    </row>
    <row r="3332" spans="1:3" x14ac:dyDescent="0.25">
      <c r="A3332" t="s">
        <v>393</v>
      </c>
      <c r="B3332">
        <v>8704300022</v>
      </c>
      <c r="C3332" t="s">
        <v>3770</v>
      </c>
    </row>
    <row r="3333" spans="1:3" x14ac:dyDescent="0.25">
      <c r="A3333" t="s">
        <v>393</v>
      </c>
      <c r="B3333">
        <v>8609170595</v>
      </c>
      <c r="C3333" t="s">
        <v>3771</v>
      </c>
    </row>
    <row r="3334" spans="1:3" x14ac:dyDescent="0.25">
      <c r="A3334" t="s">
        <v>393</v>
      </c>
      <c r="B3334">
        <v>8905040708</v>
      </c>
      <c r="C3334" t="s">
        <v>3772</v>
      </c>
    </row>
    <row r="3335" spans="1:3" x14ac:dyDescent="0.25">
      <c r="A3335" t="s">
        <v>393</v>
      </c>
      <c r="B3335">
        <v>5403191090</v>
      </c>
      <c r="C3335" t="s">
        <v>3773</v>
      </c>
    </row>
    <row r="3336" spans="1:3" x14ac:dyDescent="0.25">
      <c r="A3336" t="s">
        <v>393</v>
      </c>
      <c r="B3336">
        <v>5907030273</v>
      </c>
      <c r="C3336" t="s">
        <v>3774</v>
      </c>
    </row>
    <row r="3337" spans="1:3" x14ac:dyDescent="0.25">
      <c r="A3337" t="s">
        <v>393</v>
      </c>
      <c r="B3337">
        <v>8602134952</v>
      </c>
      <c r="C3337" t="s">
        <v>3775</v>
      </c>
    </row>
    <row r="3338" spans="1:3" x14ac:dyDescent="0.25">
      <c r="A3338" t="s">
        <v>393</v>
      </c>
      <c r="B3338">
        <v>8811040610</v>
      </c>
      <c r="C3338" t="s">
        <v>3776</v>
      </c>
    </row>
    <row r="3339" spans="1:3" x14ac:dyDescent="0.25">
      <c r="A3339" t="s">
        <v>393</v>
      </c>
      <c r="B3339">
        <v>8603310403</v>
      </c>
      <c r="C3339" t="s">
        <v>3777</v>
      </c>
    </row>
    <row r="3340" spans="1:3" x14ac:dyDescent="0.25">
      <c r="A3340" t="s">
        <v>393</v>
      </c>
      <c r="B3340">
        <v>6209220349</v>
      </c>
      <c r="C3340" t="s">
        <v>3778</v>
      </c>
    </row>
    <row r="3341" spans="1:3" x14ac:dyDescent="0.25">
      <c r="A3341" t="s">
        <v>393</v>
      </c>
      <c r="B3341">
        <v>9103085263</v>
      </c>
      <c r="C3341" t="s">
        <v>3779</v>
      </c>
    </row>
    <row r="3342" spans="1:3" x14ac:dyDescent="0.25">
      <c r="A3342" t="s">
        <v>393</v>
      </c>
      <c r="B3342">
        <v>4404270862</v>
      </c>
      <c r="C3342" t="s">
        <v>3780</v>
      </c>
    </row>
    <row r="3343" spans="1:3" x14ac:dyDescent="0.25">
      <c r="A3343" t="s">
        <v>393</v>
      </c>
      <c r="B3343">
        <v>8704137275</v>
      </c>
      <c r="C3343" t="s">
        <v>3781</v>
      </c>
    </row>
    <row r="3344" spans="1:3" x14ac:dyDescent="0.25">
      <c r="A3344" t="s">
        <v>393</v>
      </c>
      <c r="B3344">
        <v>9204250048</v>
      </c>
      <c r="C3344" t="s">
        <v>3782</v>
      </c>
    </row>
    <row r="3345" spans="1:3" x14ac:dyDescent="0.25">
      <c r="A3345" t="s">
        <v>393</v>
      </c>
      <c r="B3345">
        <v>9010063270</v>
      </c>
      <c r="C3345" t="s">
        <v>3783</v>
      </c>
    </row>
    <row r="3346" spans="1:3" x14ac:dyDescent="0.25">
      <c r="A3346" t="s">
        <v>393</v>
      </c>
      <c r="B3346">
        <v>9102142347</v>
      </c>
      <c r="C3346" t="s">
        <v>3784</v>
      </c>
    </row>
    <row r="3347" spans="1:3" x14ac:dyDescent="0.25">
      <c r="A3347" t="s">
        <v>393</v>
      </c>
      <c r="B3347">
        <v>4303241592</v>
      </c>
      <c r="C3347" t="s">
        <v>3785</v>
      </c>
    </row>
    <row r="3348" spans="1:3" x14ac:dyDescent="0.25">
      <c r="A3348" t="s">
        <v>393</v>
      </c>
      <c r="B3348">
        <v>4905278976</v>
      </c>
      <c r="C3348" t="s">
        <v>3786</v>
      </c>
    </row>
    <row r="3349" spans="1:3" x14ac:dyDescent="0.25">
      <c r="A3349" t="s">
        <v>393</v>
      </c>
      <c r="B3349">
        <v>8805173542</v>
      </c>
      <c r="C3349" t="s">
        <v>3787</v>
      </c>
    </row>
    <row r="3350" spans="1:3" x14ac:dyDescent="0.25">
      <c r="A3350" t="s">
        <v>393</v>
      </c>
      <c r="B3350">
        <v>9510156673</v>
      </c>
      <c r="C3350" t="s">
        <v>3788</v>
      </c>
    </row>
    <row r="3351" spans="1:3" x14ac:dyDescent="0.25">
      <c r="A3351" t="s">
        <v>393</v>
      </c>
      <c r="B3351">
        <v>7301257205</v>
      </c>
      <c r="C3351" t="s">
        <v>3789</v>
      </c>
    </row>
    <row r="3352" spans="1:3" x14ac:dyDescent="0.25">
      <c r="A3352" t="s">
        <v>393</v>
      </c>
      <c r="B3352">
        <v>7704141956</v>
      </c>
      <c r="C3352" t="s">
        <v>3790</v>
      </c>
    </row>
    <row r="3353" spans="1:3" x14ac:dyDescent="0.25">
      <c r="A3353" t="s">
        <v>393</v>
      </c>
      <c r="B3353">
        <v>5811160315</v>
      </c>
      <c r="C3353" t="s">
        <v>3791</v>
      </c>
    </row>
    <row r="3354" spans="1:3" x14ac:dyDescent="0.25">
      <c r="A3354" t="s">
        <v>393</v>
      </c>
      <c r="B3354">
        <v>5205130387</v>
      </c>
      <c r="C3354" t="s">
        <v>3792</v>
      </c>
    </row>
    <row r="3355" spans="1:3" x14ac:dyDescent="0.25">
      <c r="A3355" t="s">
        <v>393</v>
      </c>
      <c r="B3355">
        <v>8504823231</v>
      </c>
      <c r="C3355" t="s">
        <v>3793</v>
      </c>
    </row>
    <row r="3356" spans="1:3" x14ac:dyDescent="0.25">
      <c r="A3356" t="s">
        <v>393</v>
      </c>
      <c r="B3356">
        <v>8603161400</v>
      </c>
      <c r="C3356" t="s">
        <v>3794</v>
      </c>
    </row>
    <row r="3357" spans="1:3" x14ac:dyDescent="0.25">
      <c r="A3357" t="s">
        <v>393</v>
      </c>
      <c r="B3357">
        <v>8703044670</v>
      </c>
      <c r="C3357" t="s">
        <v>3795</v>
      </c>
    </row>
    <row r="3358" spans="1:3" x14ac:dyDescent="0.25">
      <c r="A3358" t="s">
        <v>393</v>
      </c>
      <c r="B3358">
        <v>8806017540</v>
      </c>
      <c r="C3358" t="s">
        <v>3796</v>
      </c>
    </row>
    <row r="3359" spans="1:3" x14ac:dyDescent="0.25">
      <c r="A3359" t="s">
        <v>393</v>
      </c>
      <c r="B3359">
        <v>8411150454</v>
      </c>
      <c r="C3359" t="s">
        <v>3797</v>
      </c>
    </row>
    <row r="3360" spans="1:3" x14ac:dyDescent="0.25">
      <c r="A3360" t="s">
        <v>393</v>
      </c>
      <c r="B3360">
        <v>8901190275</v>
      </c>
      <c r="C3360" t="s">
        <v>3798</v>
      </c>
    </row>
    <row r="3361" spans="1:3" x14ac:dyDescent="0.25">
      <c r="A3361" t="s">
        <v>393</v>
      </c>
      <c r="B3361">
        <v>9601046395</v>
      </c>
      <c r="C3361" t="s">
        <v>3799</v>
      </c>
    </row>
    <row r="3362" spans="1:3" x14ac:dyDescent="0.25">
      <c r="A3362" t="s">
        <v>393</v>
      </c>
      <c r="B3362">
        <v>3908898798</v>
      </c>
      <c r="C3362" t="s">
        <v>3800</v>
      </c>
    </row>
    <row r="3363" spans="1:3" x14ac:dyDescent="0.25">
      <c r="A3363" t="s">
        <v>393</v>
      </c>
      <c r="B3363">
        <v>8410200185</v>
      </c>
      <c r="C3363" t="s">
        <v>3801</v>
      </c>
    </row>
    <row r="3364" spans="1:3" x14ac:dyDescent="0.25">
      <c r="A3364" t="s">
        <v>393</v>
      </c>
      <c r="B3364">
        <v>8311074010</v>
      </c>
      <c r="C3364" t="s">
        <v>3802</v>
      </c>
    </row>
    <row r="3365" spans="1:3" x14ac:dyDescent="0.25">
      <c r="A3365" t="s">
        <v>393</v>
      </c>
      <c r="B3365">
        <v>9202134418</v>
      </c>
      <c r="C3365" t="s">
        <v>3803</v>
      </c>
    </row>
    <row r="3366" spans="1:3" x14ac:dyDescent="0.25">
      <c r="A3366" t="s">
        <v>393</v>
      </c>
      <c r="B3366">
        <v>8611103956</v>
      </c>
      <c r="C3366" t="s">
        <v>3804</v>
      </c>
    </row>
    <row r="3367" spans="1:3" x14ac:dyDescent="0.25">
      <c r="A3367" t="s">
        <v>393</v>
      </c>
      <c r="B3367">
        <v>8911290073</v>
      </c>
      <c r="C3367" t="s">
        <v>3805</v>
      </c>
    </row>
    <row r="3368" spans="1:3" x14ac:dyDescent="0.25">
      <c r="A3368" t="s">
        <v>393</v>
      </c>
      <c r="B3368">
        <v>5807241855</v>
      </c>
      <c r="C3368" t="s">
        <v>3806</v>
      </c>
    </row>
    <row r="3369" spans="1:3" x14ac:dyDescent="0.25">
      <c r="A3369" t="s">
        <v>393</v>
      </c>
      <c r="B3369">
        <v>8706010298</v>
      </c>
      <c r="C3369" t="s">
        <v>3807</v>
      </c>
    </row>
    <row r="3370" spans="1:3" x14ac:dyDescent="0.25">
      <c r="A3370" t="s">
        <v>393</v>
      </c>
      <c r="B3370">
        <v>4605202490</v>
      </c>
      <c r="C3370" t="s">
        <v>3808</v>
      </c>
    </row>
    <row r="3371" spans="1:3" x14ac:dyDescent="0.25">
      <c r="A3371" t="s">
        <v>393</v>
      </c>
      <c r="B3371">
        <v>3704756133</v>
      </c>
      <c r="C3371" t="s">
        <v>3809</v>
      </c>
    </row>
    <row r="3372" spans="1:3" x14ac:dyDescent="0.25">
      <c r="A3372" t="s">
        <v>393</v>
      </c>
      <c r="B3372">
        <v>7505200431</v>
      </c>
      <c r="C3372" t="s">
        <v>3810</v>
      </c>
    </row>
    <row r="3373" spans="1:3" x14ac:dyDescent="0.25">
      <c r="A3373" t="s">
        <v>393</v>
      </c>
      <c r="B3373">
        <v>8005010148</v>
      </c>
      <c r="C3373" t="s">
        <v>3811</v>
      </c>
    </row>
    <row r="3374" spans="1:3" x14ac:dyDescent="0.25">
      <c r="A3374" t="s">
        <v>393</v>
      </c>
      <c r="B3374">
        <v>8811250011</v>
      </c>
      <c r="C3374" t="s">
        <v>3812</v>
      </c>
    </row>
    <row r="3375" spans="1:3" x14ac:dyDescent="0.25">
      <c r="A3375" t="s">
        <v>393</v>
      </c>
      <c r="B3375">
        <v>7309064926</v>
      </c>
      <c r="C3375" t="s">
        <v>3813</v>
      </c>
    </row>
    <row r="3376" spans="1:3" x14ac:dyDescent="0.25">
      <c r="A3376" t="s">
        <v>393</v>
      </c>
      <c r="B3376">
        <v>8812317165</v>
      </c>
      <c r="C3376" t="s">
        <v>3814</v>
      </c>
    </row>
    <row r="3377" spans="1:3" x14ac:dyDescent="0.25">
      <c r="A3377" t="s">
        <v>393</v>
      </c>
      <c r="B3377">
        <v>6708792376</v>
      </c>
      <c r="C3377" t="s">
        <v>3815</v>
      </c>
    </row>
    <row r="3378" spans="1:3" x14ac:dyDescent="0.25">
      <c r="A3378" t="s">
        <v>393</v>
      </c>
      <c r="B3378">
        <v>9605220046</v>
      </c>
      <c r="C3378" t="s">
        <v>3816</v>
      </c>
    </row>
    <row r="3379" spans="1:3" x14ac:dyDescent="0.25">
      <c r="A3379" t="s">
        <v>393</v>
      </c>
      <c r="B3379">
        <v>9007097794</v>
      </c>
      <c r="C3379" t="s">
        <v>3817</v>
      </c>
    </row>
    <row r="3380" spans="1:3" x14ac:dyDescent="0.25">
      <c r="A3380" t="s">
        <v>393</v>
      </c>
      <c r="B3380">
        <v>5706646451</v>
      </c>
      <c r="C3380" t="s">
        <v>3818</v>
      </c>
    </row>
    <row r="3381" spans="1:3" x14ac:dyDescent="0.25">
      <c r="A3381" t="s">
        <v>393</v>
      </c>
      <c r="B3381">
        <v>5502072316</v>
      </c>
      <c r="C3381" t="s">
        <v>3819</v>
      </c>
    </row>
    <row r="3382" spans="1:3" x14ac:dyDescent="0.25">
      <c r="A3382" t="s">
        <v>393</v>
      </c>
      <c r="B3382">
        <v>9007093793</v>
      </c>
      <c r="C3382" t="s">
        <v>3820</v>
      </c>
    </row>
    <row r="3383" spans="1:3" x14ac:dyDescent="0.25">
      <c r="A3383" t="s">
        <v>393</v>
      </c>
      <c r="B3383">
        <v>9110103026</v>
      </c>
      <c r="C3383" t="s">
        <v>3821</v>
      </c>
    </row>
    <row r="3384" spans="1:3" x14ac:dyDescent="0.25">
      <c r="A3384" t="s">
        <v>393</v>
      </c>
      <c r="B3384">
        <v>9209192351</v>
      </c>
      <c r="C3384" t="s">
        <v>3822</v>
      </c>
    </row>
    <row r="3385" spans="1:3" x14ac:dyDescent="0.25">
      <c r="A3385" t="s">
        <v>393</v>
      </c>
      <c r="B3385">
        <v>8501200292</v>
      </c>
      <c r="C3385" t="s">
        <v>3823</v>
      </c>
    </row>
    <row r="3386" spans="1:3" x14ac:dyDescent="0.25">
      <c r="A3386" t="s">
        <v>393</v>
      </c>
      <c r="B3386">
        <v>8403120234</v>
      </c>
      <c r="C3386" t="s">
        <v>3824</v>
      </c>
    </row>
    <row r="3387" spans="1:3" x14ac:dyDescent="0.25">
      <c r="A3387" t="s">
        <v>393</v>
      </c>
      <c r="B3387">
        <v>7602128527</v>
      </c>
      <c r="C3387" t="s">
        <v>3825</v>
      </c>
    </row>
    <row r="3388" spans="1:3" x14ac:dyDescent="0.25">
      <c r="A3388" t="s">
        <v>393</v>
      </c>
      <c r="B3388">
        <v>9210225729</v>
      </c>
      <c r="C3388" t="s">
        <v>3826</v>
      </c>
    </row>
    <row r="3389" spans="1:3" x14ac:dyDescent="0.25">
      <c r="A3389" t="s">
        <v>393</v>
      </c>
      <c r="B3389">
        <v>4701251300</v>
      </c>
      <c r="C3389" t="s">
        <v>3827</v>
      </c>
    </row>
    <row r="3390" spans="1:3" x14ac:dyDescent="0.25">
      <c r="A3390" t="s">
        <v>393</v>
      </c>
      <c r="B3390">
        <v>4406192700</v>
      </c>
      <c r="C3390" t="s">
        <v>3828</v>
      </c>
    </row>
    <row r="3391" spans="1:3" x14ac:dyDescent="0.25">
      <c r="A3391" t="s">
        <v>393</v>
      </c>
      <c r="B3391">
        <v>7211020255</v>
      </c>
      <c r="C3391" t="s">
        <v>3829</v>
      </c>
    </row>
    <row r="3392" spans="1:3" x14ac:dyDescent="0.25">
      <c r="A3392" t="s">
        <v>393</v>
      </c>
      <c r="B3392">
        <v>8907060670</v>
      </c>
      <c r="C3392" t="s">
        <v>3830</v>
      </c>
    </row>
    <row r="3393" spans="1:3" x14ac:dyDescent="0.25">
      <c r="A3393" t="s">
        <v>393</v>
      </c>
      <c r="B3393">
        <v>5606135100</v>
      </c>
      <c r="C3393" t="s">
        <v>3831</v>
      </c>
    </row>
    <row r="3394" spans="1:3" x14ac:dyDescent="0.25">
      <c r="A3394" t="s">
        <v>393</v>
      </c>
      <c r="B3394">
        <v>2712266416</v>
      </c>
      <c r="C3394" t="s">
        <v>3832</v>
      </c>
    </row>
    <row r="3395" spans="1:3" x14ac:dyDescent="0.25">
      <c r="A3395" t="s">
        <v>393</v>
      </c>
      <c r="B3395">
        <v>8812120239</v>
      </c>
      <c r="C3395" t="s">
        <v>3833</v>
      </c>
    </row>
    <row r="3396" spans="1:3" x14ac:dyDescent="0.25">
      <c r="A3396" t="s">
        <v>393</v>
      </c>
      <c r="B3396">
        <v>7107110574</v>
      </c>
      <c r="C3396" t="s">
        <v>3834</v>
      </c>
    </row>
    <row r="3397" spans="1:3" x14ac:dyDescent="0.25">
      <c r="A3397" t="s">
        <v>393</v>
      </c>
      <c r="B3397">
        <v>8512250195</v>
      </c>
      <c r="C3397" t="s">
        <v>3835</v>
      </c>
    </row>
    <row r="3398" spans="1:3" x14ac:dyDescent="0.25">
      <c r="A3398" t="s">
        <v>393</v>
      </c>
      <c r="B3398">
        <v>8911286972</v>
      </c>
      <c r="C3398" t="s">
        <v>3836</v>
      </c>
    </row>
    <row r="3399" spans="1:3" x14ac:dyDescent="0.25">
      <c r="A3399" t="s">
        <v>393</v>
      </c>
      <c r="B3399">
        <v>8901200355</v>
      </c>
      <c r="C3399" t="s">
        <v>3837</v>
      </c>
    </row>
    <row r="3400" spans="1:3" x14ac:dyDescent="0.25">
      <c r="A3400" t="s">
        <v>393</v>
      </c>
      <c r="B3400">
        <v>8309118258</v>
      </c>
      <c r="C3400" t="s">
        <v>3838</v>
      </c>
    </row>
    <row r="3401" spans="1:3" x14ac:dyDescent="0.25">
      <c r="A3401" t="s">
        <v>393</v>
      </c>
      <c r="B3401">
        <v>8003170175</v>
      </c>
      <c r="C3401" t="s">
        <v>3839</v>
      </c>
    </row>
    <row r="3402" spans="1:3" x14ac:dyDescent="0.25">
      <c r="A3402" t="s">
        <v>393</v>
      </c>
      <c r="B3402">
        <v>8704067472</v>
      </c>
      <c r="C3402" t="s">
        <v>3840</v>
      </c>
    </row>
    <row r="3403" spans="1:3" x14ac:dyDescent="0.25">
      <c r="A3403" t="s">
        <v>393</v>
      </c>
      <c r="B3403">
        <v>4002184119</v>
      </c>
      <c r="C3403" t="s">
        <v>3841</v>
      </c>
    </row>
    <row r="3404" spans="1:3" x14ac:dyDescent="0.25">
      <c r="A3404" t="s">
        <v>393</v>
      </c>
      <c r="B3404">
        <v>4301240356</v>
      </c>
      <c r="C3404" t="s">
        <v>3842</v>
      </c>
    </row>
    <row r="3405" spans="1:3" x14ac:dyDescent="0.25">
      <c r="A3405" t="s">
        <v>393</v>
      </c>
      <c r="B3405">
        <v>8612276900</v>
      </c>
      <c r="C3405" t="s">
        <v>3843</v>
      </c>
    </row>
    <row r="3406" spans="1:3" x14ac:dyDescent="0.25">
      <c r="A3406" t="s">
        <v>393</v>
      </c>
      <c r="B3406">
        <v>8306230221</v>
      </c>
      <c r="C3406" t="s">
        <v>3844</v>
      </c>
    </row>
    <row r="3407" spans="1:3" x14ac:dyDescent="0.25">
      <c r="A3407" t="s">
        <v>393</v>
      </c>
      <c r="B3407">
        <v>9108311797</v>
      </c>
      <c r="C3407" t="s">
        <v>3845</v>
      </c>
    </row>
    <row r="3408" spans="1:3" x14ac:dyDescent="0.25">
      <c r="A3408" t="s">
        <v>393</v>
      </c>
      <c r="B3408">
        <v>9209300657</v>
      </c>
      <c r="C3408" t="s">
        <v>3846</v>
      </c>
    </row>
    <row r="3409" spans="1:3" x14ac:dyDescent="0.25">
      <c r="A3409" t="s">
        <v>393</v>
      </c>
      <c r="B3409">
        <v>9102043594</v>
      </c>
      <c r="C3409" t="s">
        <v>3846</v>
      </c>
    </row>
    <row r="3410" spans="1:3" x14ac:dyDescent="0.25">
      <c r="A3410" t="s">
        <v>393</v>
      </c>
      <c r="B3410">
        <v>5707052469</v>
      </c>
      <c r="C3410" t="s">
        <v>3847</v>
      </c>
    </row>
    <row r="3411" spans="1:3" x14ac:dyDescent="0.25">
      <c r="A3411" t="s">
        <v>393</v>
      </c>
      <c r="B3411">
        <v>7106236834</v>
      </c>
      <c r="C3411" t="s">
        <v>3848</v>
      </c>
    </row>
    <row r="3412" spans="1:3" x14ac:dyDescent="0.25">
      <c r="A3412" t="s">
        <v>393</v>
      </c>
      <c r="B3412">
        <v>8608021633</v>
      </c>
      <c r="C3412" t="s">
        <v>3849</v>
      </c>
    </row>
    <row r="3413" spans="1:3" x14ac:dyDescent="0.25">
      <c r="A3413" t="s">
        <v>393</v>
      </c>
      <c r="B3413">
        <v>7609200519</v>
      </c>
      <c r="C3413" t="s">
        <v>3850</v>
      </c>
    </row>
    <row r="3414" spans="1:3" x14ac:dyDescent="0.25">
      <c r="A3414" t="s">
        <v>393</v>
      </c>
      <c r="B3414">
        <v>8310020394</v>
      </c>
      <c r="C3414" t="s">
        <v>3851</v>
      </c>
    </row>
    <row r="3415" spans="1:3" x14ac:dyDescent="0.25">
      <c r="A3415" t="s">
        <v>393</v>
      </c>
      <c r="B3415">
        <v>8412176987</v>
      </c>
      <c r="C3415" t="s">
        <v>3852</v>
      </c>
    </row>
    <row r="3416" spans="1:3" x14ac:dyDescent="0.25">
      <c r="A3416" t="s">
        <v>393</v>
      </c>
      <c r="B3416">
        <v>8906240174</v>
      </c>
      <c r="C3416" t="s">
        <v>3853</v>
      </c>
    </row>
    <row r="3417" spans="1:3" x14ac:dyDescent="0.25">
      <c r="A3417" t="s">
        <v>393</v>
      </c>
      <c r="B3417">
        <v>4404059604</v>
      </c>
      <c r="C3417" t="s">
        <v>3854</v>
      </c>
    </row>
    <row r="3418" spans="1:3" x14ac:dyDescent="0.25">
      <c r="A3418" t="s">
        <v>393</v>
      </c>
      <c r="B3418">
        <v>9206205073</v>
      </c>
      <c r="C3418" t="s">
        <v>3855</v>
      </c>
    </row>
    <row r="3419" spans="1:3" x14ac:dyDescent="0.25">
      <c r="A3419" t="s">
        <v>393</v>
      </c>
      <c r="B3419">
        <v>6404281930</v>
      </c>
      <c r="C3419" t="s">
        <v>3856</v>
      </c>
    </row>
    <row r="3420" spans="1:3" x14ac:dyDescent="0.25">
      <c r="A3420" t="s">
        <v>393</v>
      </c>
      <c r="B3420">
        <v>9308133108</v>
      </c>
      <c r="C3420" t="s">
        <v>3857</v>
      </c>
    </row>
    <row r="3421" spans="1:3" x14ac:dyDescent="0.25">
      <c r="A3421" t="s">
        <v>393</v>
      </c>
      <c r="B3421">
        <v>4904184613</v>
      </c>
      <c r="C3421" t="s">
        <v>3858</v>
      </c>
    </row>
    <row r="3422" spans="1:3" x14ac:dyDescent="0.25">
      <c r="A3422" t="s">
        <v>393</v>
      </c>
      <c r="B3422">
        <v>8611260269</v>
      </c>
      <c r="C3422" t="s">
        <v>3859</v>
      </c>
    </row>
    <row r="3423" spans="1:3" x14ac:dyDescent="0.25">
      <c r="A3423" t="s">
        <v>393</v>
      </c>
      <c r="B3423">
        <v>7504297248</v>
      </c>
      <c r="C3423" t="s">
        <v>3860</v>
      </c>
    </row>
    <row r="3424" spans="1:3" x14ac:dyDescent="0.25">
      <c r="A3424" t="s">
        <v>393</v>
      </c>
      <c r="B3424">
        <v>8409068213</v>
      </c>
      <c r="C3424" t="s">
        <v>3861</v>
      </c>
    </row>
    <row r="3425" spans="1:3" x14ac:dyDescent="0.25">
      <c r="A3425" t="s">
        <v>393</v>
      </c>
      <c r="B3425">
        <v>7507794225</v>
      </c>
      <c r="C3425" t="s">
        <v>3862</v>
      </c>
    </row>
    <row r="3426" spans="1:3" x14ac:dyDescent="0.25">
      <c r="A3426" t="s">
        <v>393</v>
      </c>
      <c r="B3426">
        <v>9205023220</v>
      </c>
      <c r="C3426" t="s">
        <v>3863</v>
      </c>
    </row>
    <row r="3427" spans="1:3" x14ac:dyDescent="0.25">
      <c r="A3427" t="s">
        <v>393</v>
      </c>
      <c r="B3427">
        <v>5001072247</v>
      </c>
      <c r="C3427" t="s">
        <v>3864</v>
      </c>
    </row>
    <row r="3428" spans="1:3" x14ac:dyDescent="0.25">
      <c r="A3428" t="s">
        <v>393</v>
      </c>
      <c r="B3428">
        <v>7504891230</v>
      </c>
      <c r="C3428" t="s">
        <v>3865</v>
      </c>
    </row>
    <row r="3429" spans="1:3" x14ac:dyDescent="0.25">
      <c r="A3429" t="s">
        <v>393</v>
      </c>
      <c r="B3429">
        <v>7212025774</v>
      </c>
      <c r="C3429" t="s">
        <v>3866</v>
      </c>
    </row>
    <row r="3430" spans="1:3" x14ac:dyDescent="0.25">
      <c r="A3430" t="s">
        <v>393</v>
      </c>
      <c r="B3430">
        <v>8011014498</v>
      </c>
      <c r="C3430" t="s">
        <v>3867</v>
      </c>
    </row>
    <row r="3431" spans="1:3" x14ac:dyDescent="0.25">
      <c r="A3431" t="s">
        <v>393</v>
      </c>
      <c r="B3431">
        <v>7848610130</v>
      </c>
      <c r="C3431" t="s">
        <v>3868</v>
      </c>
    </row>
    <row r="3432" spans="1:3" x14ac:dyDescent="0.25">
      <c r="A3432" t="s">
        <v>393</v>
      </c>
      <c r="B3432">
        <v>8812080458</v>
      </c>
      <c r="C3432" t="s">
        <v>3869</v>
      </c>
    </row>
    <row r="3433" spans="1:3" x14ac:dyDescent="0.25">
      <c r="A3433" t="s">
        <v>393</v>
      </c>
      <c r="B3433">
        <v>8201016493</v>
      </c>
      <c r="C3433" t="s">
        <v>3870</v>
      </c>
    </row>
    <row r="3434" spans="1:3" x14ac:dyDescent="0.25">
      <c r="A3434" t="s">
        <v>393</v>
      </c>
      <c r="B3434">
        <v>6208220571</v>
      </c>
      <c r="C3434" t="s">
        <v>3871</v>
      </c>
    </row>
    <row r="3435" spans="1:3" x14ac:dyDescent="0.25">
      <c r="A3435" t="s">
        <v>393</v>
      </c>
      <c r="B3435">
        <v>8405023436</v>
      </c>
      <c r="C3435" t="s">
        <v>3872</v>
      </c>
    </row>
    <row r="3436" spans="1:3" x14ac:dyDescent="0.25">
      <c r="A3436" t="s">
        <v>393</v>
      </c>
      <c r="B3436">
        <v>6203663692</v>
      </c>
      <c r="C3436" t="s">
        <v>3873</v>
      </c>
    </row>
    <row r="3437" spans="1:3" x14ac:dyDescent="0.25">
      <c r="A3437" t="s">
        <v>393</v>
      </c>
      <c r="B3437">
        <v>8502080743</v>
      </c>
      <c r="C3437" t="s">
        <v>3874</v>
      </c>
    </row>
    <row r="3438" spans="1:3" x14ac:dyDescent="0.25">
      <c r="A3438" t="s">
        <v>393</v>
      </c>
      <c r="B3438">
        <v>6612638236</v>
      </c>
      <c r="C3438" t="s">
        <v>3875</v>
      </c>
    </row>
    <row r="3439" spans="1:3" x14ac:dyDescent="0.25">
      <c r="A3439" t="s">
        <v>393</v>
      </c>
      <c r="B3439">
        <v>1198301259</v>
      </c>
      <c r="C3439" t="s">
        <v>3876</v>
      </c>
    </row>
    <row r="3440" spans="1:3" x14ac:dyDescent="0.25">
      <c r="A3440" t="s">
        <v>393</v>
      </c>
      <c r="B3440">
        <v>8201080697</v>
      </c>
      <c r="C3440" t="s">
        <v>3877</v>
      </c>
    </row>
    <row r="3441" spans="1:3" x14ac:dyDescent="0.25">
      <c r="A3441" t="s">
        <v>393</v>
      </c>
      <c r="B3441">
        <v>6503268275</v>
      </c>
      <c r="C3441" t="s">
        <v>3878</v>
      </c>
    </row>
    <row r="3442" spans="1:3" x14ac:dyDescent="0.25">
      <c r="A3442" t="s">
        <v>393</v>
      </c>
      <c r="B3442">
        <v>6111220734</v>
      </c>
      <c r="C3442" t="s">
        <v>3879</v>
      </c>
    </row>
    <row r="3443" spans="1:3" x14ac:dyDescent="0.25">
      <c r="A3443" t="s">
        <v>393</v>
      </c>
      <c r="B3443">
        <v>8810173990</v>
      </c>
      <c r="C3443" t="s">
        <v>3880</v>
      </c>
    </row>
    <row r="3444" spans="1:3" x14ac:dyDescent="0.25">
      <c r="A3444" t="s">
        <v>393</v>
      </c>
      <c r="B3444">
        <v>8001128779</v>
      </c>
      <c r="C3444" t="s">
        <v>3881</v>
      </c>
    </row>
    <row r="3445" spans="1:3" x14ac:dyDescent="0.25">
      <c r="A3445" t="s">
        <v>393</v>
      </c>
      <c r="B3445">
        <v>8307817158</v>
      </c>
      <c r="C3445" t="s">
        <v>3882</v>
      </c>
    </row>
    <row r="3446" spans="1:3" x14ac:dyDescent="0.25">
      <c r="A3446" t="s">
        <v>393</v>
      </c>
      <c r="B3446">
        <v>9111172913</v>
      </c>
      <c r="C3446" t="s">
        <v>3883</v>
      </c>
    </row>
    <row r="3447" spans="1:3" x14ac:dyDescent="0.25">
      <c r="A3447" t="s">
        <v>393</v>
      </c>
      <c r="B3447">
        <v>8705070319</v>
      </c>
      <c r="C3447" t="s">
        <v>3884</v>
      </c>
    </row>
    <row r="3448" spans="1:3" x14ac:dyDescent="0.25">
      <c r="A3448" t="s">
        <v>393</v>
      </c>
      <c r="B3448">
        <v>8101021999</v>
      </c>
      <c r="C3448" t="s">
        <v>3885</v>
      </c>
    </row>
    <row r="3449" spans="1:3" x14ac:dyDescent="0.25">
      <c r="A3449" t="s">
        <v>393</v>
      </c>
      <c r="B3449">
        <v>8604140411</v>
      </c>
      <c r="C3449" t="s">
        <v>3886</v>
      </c>
    </row>
    <row r="3450" spans="1:3" x14ac:dyDescent="0.25">
      <c r="A3450" t="s">
        <v>393</v>
      </c>
      <c r="B3450">
        <v>5708029029</v>
      </c>
      <c r="C3450" t="s">
        <v>3887</v>
      </c>
    </row>
    <row r="3451" spans="1:3" x14ac:dyDescent="0.25">
      <c r="A3451" t="s">
        <v>393</v>
      </c>
      <c r="B3451">
        <v>9106213375</v>
      </c>
      <c r="C3451" t="s">
        <v>3888</v>
      </c>
    </row>
    <row r="3452" spans="1:3" x14ac:dyDescent="0.25">
      <c r="A3452" t="s">
        <v>393</v>
      </c>
      <c r="B3452">
        <v>8606258765</v>
      </c>
      <c r="C3452" t="s">
        <v>3889</v>
      </c>
    </row>
    <row r="3453" spans="1:3" x14ac:dyDescent="0.25">
      <c r="A3453" t="s">
        <v>393</v>
      </c>
      <c r="B3453">
        <v>8805232512</v>
      </c>
      <c r="C3453" t="s">
        <v>3890</v>
      </c>
    </row>
    <row r="3454" spans="1:3" x14ac:dyDescent="0.25">
      <c r="A3454" t="s">
        <v>393</v>
      </c>
      <c r="B3454">
        <v>5806688916</v>
      </c>
      <c r="C3454" t="s">
        <v>3891</v>
      </c>
    </row>
    <row r="3455" spans="1:3" x14ac:dyDescent="0.25">
      <c r="A3455" t="s">
        <v>393</v>
      </c>
      <c r="B3455">
        <v>4007024179</v>
      </c>
      <c r="C3455" t="s">
        <v>3892</v>
      </c>
    </row>
    <row r="3456" spans="1:3" x14ac:dyDescent="0.25">
      <c r="A3456" t="s">
        <v>393</v>
      </c>
      <c r="B3456">
        <v>9101130822</v>
      </c>
      <c r="C3456" t="s">
        <v>3893</v>
      </c>
    </row>
    <row r="3457" spans="1:3" x14ac:dyDescent="0.25">
      <c r="A3457" t="s">
        <v>393</v>
      </c>
      <c r="B3457">
        <v>8212020013</v>
      </c>
      <c r="C3457" t="s">
        <v>3894</v>
      </c>
    </row>
    <row r="3458" spans="1:3" x14ac:dyDescent="0.25">
      <c r="A3458" t="s">
        <v>393</v>
      </c>
      <c r="B3458">
        <v>6109259389</v>
      </c>
      <c r="C3458" t="s">
        <v>3895</v>
      </c>
    </row>
    <row r="3459" spans="1:3" x14ac:dyDescent="0.25">
      <c r="A3459" t="s">
        <v>393</v>
      </c>
      <c r="B3459">
        <v>8209010498</v>
      </c>
      <c r="C3459" t="s">
        <v>3896</v>
      </c>
    </row>
    <row r="3460" spans="1:3" x14ac:dyDescent="0.25">
      <c r="A3460" t="s">
        <v>393</v>
      </c>
      <c r="B3460">
        <v>8501250230</v>
      </c>
      <c r="C3460" t="s">
        <v>3897</v>
      </c>
    </row>
    <row r="3461" spans="1:3" x14ac:dyDescent="0.25">
      <c r="A3461" t="s">
        <v>393</v>
      </c>
      <c r="B3461">
        <v>9004133931</v>
      </c>
      <c r="C3461" t="s">
        <v>3898</v>
      </c>
    </row>
    <row r="3462" spans="1:3" x14ac:dyDescent="0.25">
      <c r="A3462" t="s">
        <v>393</v>
      </c>
      <c r="B3462">
        <v>5710100057</v>
      </c>
      <c r="C3462" t="s">
        <v>3899</v>
      </c>
    </row>
    <row r="3463" spans="1:3" x14ac:dyDescent="0.25">
      <c r="A3463" t="s">
        <v>393</v>
      </c>
      <c r="B3463">
        <v>8503181375</v>
      </c>
      <c r="C3463" t="s">
        <v>3900</v>
      </c>
    </row>
    <row r="3464" spans="1:3" x14ac:dyDescent="0.25">
      <c r="A3464" t="s">
        <v>393</v>
      </c>
      <c r="B3464">
        <v>8909300355</v>
      </c>
      <c r="C3464" t="s">
        <v>3901</v>
      </c>
    </row>
    <row r="3465" spans="1:3" x14ac:dyDescent="0.25">
      <c r="A3465" t="s">
        <v>393</v>
      </c>
      <c r="B3465">
        <v>4605242421</v>
      </c>
      <c r="C3465" t="s">
        <v>3902</v>
      </c>
    </row>
    <row r="3466" spans="1:3" x14ac:dyDescent="0.25">
      <c r="A3466" t="s">
        <v>393</v>
      </c>
      <c r="B3466">
        <v>9202040409</v>
      </c>
      <c r="C3466" t="s">
        <v>3903</v>
      </c>
    </row>
    <row r="3467" spans="1:3" x14ac:dyDescent="0.25">
      <c r="A3467" t="s">
        <v>393</v>
      </c>
      <c r="B3467">
        <v>8709040417</v>
      </c>
      <c r="C3467" t="s">
        <v>3904</v>
      </c>
    </row>
    <row r="3468" spans="1:3" x14ac:dyDescent="0.25">
      <c r="A3468" t="s">
        <v>393</v>
      </c>
      <c r="B3468">
        <v>7911260318</v>
      </c>
      <c r="C3468" t="s">
        <v>3905</v>
      </c>
    </row>
    <row r="3469" spans="1:3" x14ac:dyDescent="0.25">
      <c r="A3469" t="s">
        <v>393</v>
      </c>
      <c r="B3469">
        <v>5204035173</v>
      </c>
      <c r="C3469" t="s">
        <v>3906</v>
      </c>
    </row>
    <row r="3470" spans="1:3" x14ac:dyDescent="0.25">
      <c r="A3470" t="s">
        <v>393</v>
      </c>
      <c r="B3470">
        <v>5403301830</v>
      </c>
      <c r="C3470" t="s">
        <v>3907</v>
      </c>
    </row>
    <row r="3471" spans="1:3" x14ac:dyDescent="0.25">
      <c r="A3471" t="s">
        <v>393</v>
      </c>
      <c r="B3471">
        <v>7167512271</v>
      </c>
      <c r="C3471" t="s">
        <v>3908</v>
      </c>
    </row>
    <row r="3472" spans="1:3" x14ac:dyDescent="0.25">
      <c r="A3472" t="s">
        <v>393</v>
      </c>
      <c r="B3472">
        <v>7603280459</v>
      </c>
      <c r="C3472" t="s">
        <v>3909</v>
      </c>
    </row>
    <row r="3473" spans="1:3" x14ac:dyDescent="0.25">
      <c r="A3473" t="s">
        <v>393</v>
      </c>
      <c r="B3473">
        <v>7906640680</v>
      </c>
      <c r="C3473" t="s">
        <v>3910</v>
      </c>
    </row>
    <row r="3474" spans="1:3" x14ac:dyDescent="0.25">
      <c r="A3474" t="s">
        <v>393</v>
      </c>
      <c r="B3474">
        <v>5809221194</v>
      </c>
      <c r="C3474" t="s">
        <v>3911</v>
      </c>
    </row>
    <row r="3475" spans="1:3" x14ac:dyDescent="0.25">
      <c r="A3475" t="s">
        <v>393</v>
      </c>
      <c r="B3475">
        <v>6106804492</v>
      </c>
      <c r="C3475" t="s">
        <v>3912</v>
      </c>
    </row>
    <row r="3476" spans="1:3" x14ac:dyDescent="0.25">
      <c r="A3476" t="s">
        <v>393</v>
      </c>
      <c r="B3476">
        <v>8112290302</v>
      </c>
      <c r="C3476" t="s">
        <v>3913</v>
      </c>
    </row>
    <row r="3477" spans="1:3" x14ac:dyDescent="0.25">
      <c r="A3477" t="s">
        <v>393</v>
      </c>
      <c r="B3477">
        <v>8309300419</v>
      </c>
      <c r="C3477" t="s">
        <v>3914</v>
      </c>
    </row>
    <row r="3478" spans="1:3" x14ac:dyDescent="0.25">
      <c r="A3478" t="s">
        <v>393</v>
      </c>
      <c r="B3478">
        <v>5304050908</v>
      </c>
      <c r="C3478" t="s">
        <v>3915</v>
      </c>
    </row>
    <row r="3479" spans="1:3" x14ac:dyDescent="0.25">
      <c r="A3479" t="s">
        <v>393</v>
      </c>
      <c r="B3479">
        <v>8909060538</v>
      </c>
      <c r="C3479" t="s">
        <v>3916</v>
      </c>
    </row>
    <row r="3480" spans="1:3" x14ac:dyDescent="0.25">
      <c r="A3480" t="s">
        <v>393</v>
      </c>
      <c r="B3480">
        <v>4211251303</v>
      </c>
      <c r="C3480" t="s">
        <v>3917</v>
      </c>
    </row>
    <row r="3481" spans="1:3" x14ac:dyDescent="0.25">
      <c r="A3481" t="s">
        <v>393</v>
      </c>
      <c r="B3481">
        <v>8806030527</v>
      </c>
      <c r="C3481" t="s">
        <v>3918</v>
      </c>
    </row>
    <row r="3482" spans="1:3" x14ac:dyDescent="0.25">
      <c r="A3482" t="s">
        <v>393</v>
      </c>
      <c r="B3482">
        <v>4426812303</v>
      </c>
      <c r="C3482" t="s">
        <v>3919</v>
      </c>
    </row>
    <row r="3483" spans="1:3" x14ac:dyDescent="0.25">
      <c r="A3483" t="s">
        <v>393</v>
      </c>
      <c r="B3483">
        <v>7303757756</v>
      </c>
      <c r="C3483" t="s">
        <v>3920</v>
      </c>
    </row>
    <row r="3484" spans="1:3" x14ac:dyDescent="0.25">
      <c r="A3484" t="s">
        <v>393</v>
      </c>
      <c r="B3484">
        <v>4304144878</v>
      </c>
      <c r="C3484" t="s">
        <v>3921</v>
      </c>
    </row>
    <row r="3485" spans="1:3" x14ac:dyDescent="0.25">
      <c r="A3485" t="s">
        <v>393</v>
      </c>
      <c r="B3485">
        <v>7912256489</v>
      </c>
      <c r="C3485" t="s">
        <v>3922</v>
      </c>
    </row>
    <row r="3486" spans="1:3" x14ac:dyDescent="0.25">
      <c r="A3486" t="s">
        <v>393</v>
      </c>
      <c r="B3486">
        <v>8309078130</v>
      </c>
      <c r="C3486" t="s">
        <v>3923</v>
      </c>
    </row>
    <row r="3487" spans="1:3" x14ac:dyDescent="0.25">
      <c r="A3487" t="s">
        <v>393</v>
      </c>
      <c r="B3487">
        <v>8403270740</v>
      </c>
      <c r="C3487" t="s">
        <v>3924</v>
      </c>
    </row>
    <row r="3488" spans="1:3" x14ac:dyDescent="0.25">
      <c r="A3488" t="s">
        <v>393</v>
      </c>
      <c r="B3488">
        <v>7311222512</v>
      </c>
      <c r="C3488" t="s">
        <v>3925</v>
      </c>
    </row>
    <row r="3489" spans="1:3" x14ac:dyDescent="0.25">
      <c r="A3489" t="s">
        <v>393</v>
      </c>
      <c r="B3489">
        <v>8105174232</v>
      </c>
      <c r="C3489" t="s">
        <v>3926</v>
      </c>
    </row>
    <row r="3490" spans="1:3" x14ac:dyDescent="0.25">
      <c r="A3490" t="s">
        <v>393</v>
      </c>
      <c r="B3490">
        <v>7605055735</v>
      </c>
      <c r="C3490" t="s">
        <v>3927</v>
      </c>
    </row>
    <row r="3491" spans="1:3" x14ac:dyDescent="0.25">
      <c r="A3491" t="s">
        <v>393</v>
      </c>
      <c r="B3491">
        <v>8908250759</v>
      </c>
      <c r="C3491" t="s">
        <v>3928</v>
      </c>
    </row>
    <row r="3492" spans="1:3" x14ac:dyDescent="0.25">
      <c r="A3492" t="s">
        <v>393</v>
      </c>
      <c r="B3492">
        <v>8206136171</v>
      </c>
      <c r="C3492" t="s">
        <v>3929</v>
      </c>
    </row>
    <row r="3493" spans="1:3" x14ac:dyDescent="0.25">
      <c r="A3493" t="s">
        <v>393</v>
      </c>
      <c r="B3493">
        <v>8606058777</v>
      </c>
      <c r="C3493" t="s">
        <v>3930</v>
      </c>
    </row>
    <row r="3494" spans="1:3" x14ac:dyDescent="0.25">
      <c r="A3494" t="s">
        <v>393</v>
      </c>
      <c r="B3494">
        <v>8612111008</v>
      </c>
      <c r="C3494" t="s">
        <v>3931</v>
      </c>
    </row>
    <row r="3495" spans="1:3" x14ac:dyDescent="0.25">
      <c r="A3495" t="s">
        <v>393</v>
      </c>
      <c r="B3495">
        <v>8311257797</v>
      </c>
      <c r="C3495" t="s">
        <v>3932</v>
      </c>
    </row>
    <row r="3496" spans="1:3" x14ac:dyDescent="0.25">
      <c r="A3496" t="s">
        <v>393</v>
      </c>
      <c r="B3496">
        <v>8112284719</v>
      </c>
      <c r="C3496" t="s">
        <v>3933</v>
      </c>
    </row>
    <row r="3497" spans="1:3" x14ac:dyDescent="0.25">
      <c r="A3497" t="s">
        <v>393</v>
      </c>
      <c r="B3497">
        <v>9111263415</v>
      </c>
      <c r="C3497" t="s">
        <v>3934</v>
      </c>
    </row>
    <row r="3498" spans="1:3" x14ac:dyDescent="0.25">
      <c r="A3498" t="s">
        <v>393</v>
      </c>
      <c r="B3498">
        <v>8401202034</v>
      </c>
      <c r="C3498" t="s">
        <v>3935</v>
      </c>
    </row>
    <row r="3499" spans="1:3" x14ac:dyDescent="0.25">
      <c r="A3499" t="s">
        <v>393</v>
      </c>
      <c r="B3499">
        <v>8902127029</v>
      </c>
      <c r="C3499" t="s">
        <v>3936</v>
      </c>
    </row>
    <row r="3500" spans="1:3" x14ac:dyDescent="0.25">
      <c r="A3500" t="s">
        <v>393</v>
      </c>
      <c r="B3500">
        <v>8902728701</v>
      </c>
      <c r="C3500" t="s">
        <v>3936</v>
      </c>
    </row>
    <row r="3501" spans="1:3" x14ac:dyDescent="0.25">
      <c r="A3501" t="s">
        <v>393</v>
      </c>
      <c r="B3501">
        <v>8404269501</v>
      </c>
      <c r="C3501" t="s">
        <v>3937</v>
      </c>
    </row>
    <row r="3502" spans="1:3" x14ac:dyDescent="0.25">
      <c r="A3502" t="s">
        <v>393</v>
      </c>
      <c r="B3502">
        <v>8207187975</v>
      </c>
      <c r="C3502" t="s">
        <v>3938</v>
      </c>
    </row>
    <row r="3503" spans="1:3" x14ac:dyDescent="0.25">
      <c r="A3503" t="s">
        <v>393</v>
      </c>
      <c r="B3503">
        <v>6203891251</v>
      </c>
      <c r="C3503" t="s">
        <v>3939</v>
      </c>
    </row>
    <row r="3504" spans="1:3" x14ac:dyDescent="0.25">
      <c r="A3504" t="s">
        <v>393</v>
      </c>
      <c r="B3504">
        <v>9109284233</v>
      </c>
      <c r="C3504" t="s">
        <v>3940</v>
      </c>
    </row>
    <row r="3505" spans="1:3" x14ac:dyDescent="0.25">
      <c r="A3505" t="s">
        <v>393</v>
      </c>
      <c r="B3505">
        <v>8507041237</v>
      </c>
      <c r="C3505" t="s">
        <v>3941</v>
      </c>
    </row>
    <row r="3506" spans="1:3" x14ac:dyDescent="0.25">
      <c r="A3506" t="s">
        <v>393</v>
      </c>
      <c r="B3506">
        <v>8504191555</v>
      </c>
      <c r="C3506" t="s">
        <v>3942</v>
      </c>
    </row>
    <row r="3507" spans="1:3" x14ac:dyDescent="0.25">
      <c r="A3507" t="s">
        <v>393</v>
      </c>
      <c r="B3507">
        <v>6901027398</v>
      </c>
      <c r="C3507" t="s">
        <v>3943</v>
      </c>
    </row>
    <row r="3508" spans="1:3" x14ac:dyDescent="0.25">
      <c r="A3508" t="s">
        <v>393</v>
      </c>
      <c r="B3508">
        <v>8708303659</v>
      </c>
      <c r="C3508" t="s">
        <v>3944</v>
      </c>
    </row>
    <row r="3509" spans="1:3" x14ac:dyDescent="0.25">
      <c r="A3509" t="s">
        <v>393</v>
      </c>
      <c r="B3509">
        <v>9204143003</v>
      </c>
      <c r="C3509" t="s">
        <v>3945</v>
      </c>
    </row>
    <row r="3510" spans="1:3" x14ac:dyDescent="0.25">
      <c r="A3510" t="s">
        <v>393</v>
      </c>
      <c r="B3510">
        <v>6408703954</v>
      </c>
      <c r="C3510" t="s">
        <v>3946</v>
      </c>
    </row>
    <row r="3511" spans="1:3" x14ac:dyDescent="0.25">
      <c r="A3511" t="s">
        <v>393</v>
      </c>
      <c r="B3511">
        <v>6607643399</v>
      </c>
      <c r="C3511" t="s">
        <v>3947</v>
      </c>
    </row>
    <row r="3512" spans="1:3" x14ac:dyDescent="0.25">
      <c r="A3512" t="s">
        <v>393</v>
      </c>
      <c r="B3512">
        <v>6009201499</v>
      </c>
      <c r="C3512" t="s">
        <v>3948</v>
      </c>
    </row>
    <row r="3513" spans="1:3" x14ac:dyDescent="0.25">
      <c r="A3513" t="s">
        <v>393</v>
      </c>
      <c r="B3513">
        <v>8601057576</v>
      </c>
      <c r="C3513" t="s">
        <v>3949</v>
      </c>
    </row>
    <row r="3514" spans="1:3" x14ac:dyDescent="0.25">
      <c r="A3514" t="s">
        <v>393</v>
      </c>
      <c r="B3514">
        <v>6911830807</v>
      </c>
      <c r="C3514" t="s">
        <v>3950</v>
      </c>
    </row>
    <row r="3515" spans="1:3" x14ac:dyDescent="0.25">
      <c r="A3515" t="s">
        <v>393</v>
      </c>
      <c r="B3515">
        <v>4304091665</v>
      </c>
      <c r="C3515" t="s">
        <v>3951</v>
      </c>
    </row>
    <row r="3516" spans="1:3" x14ac:dyDescent="0.25">
      <c r="A3516" t="s">
        <v>393</v>
      </c>
      <c r="B3516">
        <v>4907260345</v>
      </c>
      <c r="C3516" t="s">
        <v>3952</v>
      </c>
    </row>
    <row r="3517" spans="1:3" x14ac:dyDescent="0.25">
      <c r="A3517" t="s">
        <v>393</v>
      </c>
      <c r="B3517">
        <v>8708070555</v>
      </c>
      <c r="C3517" t="s">
        <v>3953</v>
      </c>
    </row>
    <row r="3518" spans="1:3" x14ac:dyDescent="0.25">
      <c r="A3518" t="s">
        <v>393</v>
      </c>
      <c r="B3518">
        <v>8207021356</v>
      </c>
      <c r="C3518" t="s">
        <v>3954</v>
      </c>
    </row>
    <row r="3519" spans="1:3" x14ac:dyDescent="0.25">
      <c r="A3519" t="s">
        <v>393</v>
      </c>
      <c r="B3519">
        <v>4401216355</v>
      </c>
      <c r="C3519" t="s">
        <v>3955</v>
      </c>
    </row>
    <row r="3520" spans="1:3" x14ac:dyDescent="0.25">
      <c r="A3520" t="s">
        <v>393</v>
      </c>
      <c r="B3520">
        <v>6404813591</v>
      </c>
      <c r="C3520" t="s">
        <v>3956</v>
      </c>
    </row>
    <row r="3521" spans="1:3" x14ac:dyDescent="0.25">
      <c r="A3521" t="s">
        <v>393</v>
      </c>
      <c r="B3521">
        <v>8208062854</v>
      </c>
      <c r="C3521" t="s">
        <v>3957</v>
      </c>
    </row>
    <row r="3522" spans="1:3" x14ac:dyDescent="0.25">
      <c r="A3522" t="s">
        <v>393</v>
      </c>
      <c r="B3522">
        <v>5412291071</v>
      </c>
      <c r="C3522" t="s">
        <v>3958</v>
      </c>
    </row>
    <row r="3523" spans="1:3" x14ac:dyDescent="0.25">
      <c r="A3523" t="s">
        <v>393</v>
      </c>
      <c r="B3523">
        <v>6408826219</v>
      </c>
      <c r="C3523" t="s">
        <v>3959</v>
      </c>
    </row>
    <row r="3524" spans="1:3" x14ac:dyDescent="0.25">
      <c r="A3524" t="s">
        <v>393</v>
      </c>
      <c r="B3524">
        <v>7908050102</v>
      </c>
      <c r="C3524" t="s">
        <v>3960</v>
      </c>
    </row>
    <row r="3525" spans="1:3" x14ac:dyDescent="0.25">
      <c r="A3525" t="s">
        <v>393</v>
      </c>
      <c r="B3525">
        <v>8403162434</v>
      </c>
      <c r="C3525" t="s">
        <v>3961</v>
      </c>
    </row>
    <row r="3526" spans="1:3" x14ac:dyDescent="0.25">
      <c r="A3526" t="s">
        <v>393</v>
      </c>
      <c r="B3526">
        <v>8806033992</v>
      </c>
      <c r="C3526" t="s">
        <v>3962</v>
      </c>
    </row>
    <row r="3527" spans="1:3" x14ac:dyDescent="0.25">
      <c r="A3527" t="s">
        <v>393</v>
      </c>
      <c r="B3527">
        <v>8801150700</v>
      </c>
      <c r="C3527" t="s">
        <v>3963</v>
      </c>
    </row>
    <row r="3528" spans="1:3" x14ac:dyDescent="0.25">
      <c r="A3528" t="s">
        <v>393</v>
      </c>
      <c r="B3528">
        <v>9204191499</v>
      </c>
      <c r="C3528" t="s">
        <v>3964</v>
      </c>
    </row>
    <row r="3529" spans="1:3" x14ac:dyDescent="0.25">
      <c r="A3529" t="s">
        <v>393</v>
      </c>
      <c r="B3529">
        <v>8208252752</v>
      </c>
      <c r="C3529" t="s">
        <v>3965</v>
      </c>
    </row>
    <row r="3530" spans="1:3" x14ac:dyDescent="0.25">
      <c r="A3530" t="s">
        <v>393</v>
      </c>
      <c r="B3530">
        <v>5605241636</v>
      </c>
      <c r="C3530" t="s">
        <v>3966</v>
      </c>
    </row>
    <row r="3531" spans="1:3" x14ac:dyDescent="0.25">
      <c r="A3531" t="s">
        <v>393</v>
      </c>
      <c r="B3531">
        <v>7001210298</v>
      </c>
      <c r="C3531" t="s">
        <v>3967</v>
      </c>
    </row>
    <row r="3532" spans="1:3" x14ac:dyDescent="0.25">
      <c r="A3532" t="s">
        <v>393</v>
      </c>
      <c r="B3532">
        <v>9106231757</v>
      </c>
      <c r="C3532" t="s">
        <v>3968</v>
      </c>
    </row>
    <row r="3533" spans="1:3" x14ac:dyDescent="0.25">
      <c r="A3533" t="s">
        <v>393</v>
      </c>
      <c r="B3533">
        <v>9007082804</v>
      </c>
      <c r="C3533" t="s">
        <v>3969</v>
      </c>
    </row>
    <row r="3534" spans="1:3" x14ac:dyDescent="0.25">
      <c r="A3534" t="s">
        <v>393</v>
      </c>
      <c r="B3534">
        <v>9504184236</v>
      </c>
      <c r="C3534" t="s">
        <v>3970</v>
      </c>
    </row>
    <row r="3535" spans="1:3" x14ac:dyDescent="0.25">
      <c r="A3535" t="s">
        <v>393</v>
      </c>
      <c r="B3535">
        <v>9206071665</v>
      </c>
      <c r="C3535" t="s">
        <v>3971</v>
      </c>
    </row>
    <row r="3536" spans="1:3" x14ac:dyDescent="0.25">
      <c r="A3536" t="s">
        <v>393</v>
      </c>
      <c r="B3536">
        <v>4712040171</v>
      </c>
      <c r="C3536" t="s">
        <v>3972</v>
      </c>
    </row>
    <row r="3537" spans="1:3" x14ac:dyDescent="0.25">
      <c r="A3537" t="s">
        <v>393</v>
      </c>
      <c r="B3537">
        <v>6402011107</v>
      </c>
      <c r="C3537" t="s">
        <v>3973</v>
      </c>
    </row>
    <row r="3538" spans="1:3" x14ac:dyDescent="0.25">
      <c r="A3538" t="s">
        <v>393</v>
      </c>
      <c r="B3538">
        <v>9111162922</v>
      </c>
      <c r="C3538" t="s">
        <v>3974</v>
      </c>
    </row>
    <row r="3539" spans="1:3" x14ac:dyDescent="0.25">
      <c r="A3539" t="s">
        <v>393</v>
      </c>
      <c r="B3539">
        <v>8810117450</v>
      </c>
      <c r="C3539" t="s">
        <v>3975</v>
      </c>
    </row>
    <row r="3540" spans="1:3" x14ac:dyDescent="0.25">
      <c r="A3540" t="s">
        <v>393</v>
      </c>
      <c r="B3540">
        <v>9110015006</v>
      </c>
      <c r="C3540" t="s">
        <v>3976</v>
      </c>
    </row>
    <row r="3541" spans="1:3" x14ac:dyDescent="0.25">
      <c r="A3541" t="s">
        <v>393</v>
      </c>
      <c r="B3541">
        <v>9104181137</v>
      </c>
      <c r="C3541" t="s">
        <v>3977</v>
      </c>
    </row>
    <row r="3542" spans="1:3" x14ac:dyDescent="0.25">
      <c r="A3542" t="s">
        <v>393</v>
      </c>
      <c r="B3542">
        <v>7304210391</v>
      </c>
      <c r="C3542" t="s">
        <v>3978</v>
      </c>
    </row>
    <row r="3543" spans="1:3" x14ac:dyDescent="0.25">
      <c r="A3543" t="s">
        <v>393</v>
      </c>
      <c r="B3543">
        <v>5406151000</v>
      </c>
      <c r="C3543" t="s">
        <v>3979</v>
      </c>
    </row>
    <row r="3544" spans="1:3" x14ac:dyDescent="0.25">
      <c r="A3544" t="s">
        <v>393</v>
      </c>
      <c r="B3544">
        <v>8509247519</v>
      </c>
      <c r="C3544" t="s">
        <v>3980</v>
      </c>
    </row>
    <row r="3545" spans="1:3" x14ac:dyDescent="0.25">
      <c r="A3545" t="s">
        <v>393</v>
      </c>
      <c r="B3545">
        <v>5402170137</v>
      </c>
      <c r="C3545" t="s">
        <v>3981</v>
      </c>
    </row>
    <row r="3546" spans="1:3" x14ac:dyDescent="0.25">
      <c r="A3546" t="s">
        <v>393</v>
      </c>
      <c r="B3546">
        <v>8308290058</v>
      </c>
      <c r="C3546" t="s">
        <v>3982</v>
      </c>
    </row>
    <row r="3547" spans="1:3" x14ac:dyDescent="0.25">
      <c r="A3547" t="s">
        <v>393</v>
      </c>
      <c r="B3547">
        <v>6702023166</v>
      </c>
      <c r="C3547" t="s">
        <v>3983</v>
      </c>
    </row>
    <row r="3548" spans="1:3" x14ac:dyDescent="0.25">
      <c r="A3548" t="s">
        <v>393</v>
      </c>
      <c r="B3548">
        <v>8402047800</v>
      </c>
      <c r="C3548" t="s">
        <v>3984</v>
      </c>
    </row>
    <row r="3549" spans="1:3" x14ac:dyDescent="0.25">
      <c r="A3549" t="s">
        <v>393</v>
      </c>
      <c r="B3549">
        <v>9007201206</v>
      </c>
      <c r="C3549" t="s">
        <v>3985</v>
      </c>
    </row>
    <row r="3550" spans="1:3" x14ac:dyDescent="0.25">
      <c r="A3550" t="s">
        <v>393</v>
      </c>
      <c r="B3550">
        <v>8201230243</v>
      </c>
      <c r="C3550" t="s">
        <v>3985</v>
      </c>
    </row>
    <row r="3551" spans="1:3" x14ac:dyDescent="0.25">
      <c r="A3551" t="s">
        <v>393</v>
      </c>
      <c r="B3551">
        <v>9112211389</v>
      </c>
      <c r="C3551" t="s">
        <v>3986</v>
      </c>
    </row>
    <row r="3552" spans="1:3" x14ac:dyDescent="0.25">
      <c r="A3552" t="s">
        <v>393</v>
      </c>
      <c r="B3552">
        <v>9010061084</v>
      </c>
      <c r="C3552" t="s">
        <v>3986</v>
      </c>
    </row>
    <row r="3553" spans="1:3" x14ac:dyDescent="0.25">
      <c r="A3553" t="s">
        <v>393</v>
      </c>
      <c r="B3553">
        <v>4311070512</v>
      </c>
      <c r="C3553" t="s">
        <v>3987</v>
      </c>
    </row>
    <row r="3554" spans="1:3" x14ac:dyDescent="0.25">
      <c r="A3554" t="s">
        <v>393</v>
      </c>
      <c r="B3554">
        <v>5001094050</v>
      </c>
      <c r="C3554" t="s">
        <v>3988</v>
      </c>
    </row>
    <row r="3555" spans="1:3" x14ac:dyDescent="0.25">
      <c r="A3555" t="s">
        <v>393</v>
      </c>
      <c r="B3555">
        <v>9306198608</v>
      </c>
      <c r="C3555" t="s">
        <v>3989</v>
      </c>
    </row>
    <row r="3556" spans="1:3" x14ac:dyDescent="0.25">
      <c r="A3556" t="s">
        <v>393</v>
      </c>
      <c r="B3556">
        <v>6003040257</v>
      </c>
      <c r="C3556" t="s">
        <v>3990</v>
      </c>
    </row>
    <row r="3557" spans="1:3" x14ac:dyDescent="0.25">
      <c r="A3557" t="s">
        <v>393</v>
      </c>
      <c r="B3557">
        <v>9205133961</v>
      </c>
      <c r="C3557" t="s">
        <v>3991</v>
      </c>
    </row>
    <row r="3558" spans="1:3" x14ac:dyDescent="0.25">
      <c r="A3558" t="s">
        <v>393</v>
      </c>
      <c r="B3558">
        <v>8901130503</v>
      </c>
      <c r="C3558" t="s">
        <v>3992</v>
      </c>
    </row>
    <row r="3559" spans="1:3" x14ac:dyDescent="0.25">
      <c r="A3559" t="s">
        <v>393</v>
      </c>
      <c r="B3559">
        <v>9203020830</v>
      </c>
      <c r="C3559" t="s">
        <v>3993</v>
      </c>
    </row>
    <row r="3560" spans="1:3" x14ac:dyDescent="0.25">
      <c r="A3560" t="s">
        <v>393</v>
      </c>
      <c r="B3560">
        <v>8507020231</v>
      </c>
      <c r="C3560" t="s">
        <v>3994</v>
      </c>
    </row>
    <row r="3561" spans="1:3" x14ac:dyDescent="0.25">
      <c r="A3561" t="s">
        <v>393</v>
      </c>
      <c r="B3561">
        <v>9104101549</v>
      </c>
      <c r="C3561" t="s">
        <v>3995</v>
      </c>
    </row>
    <row r="3562" spans="1:3" x14ac:dyDescent="0.25">
      <c r="A3562" t="s">
        <v>393</v>
      </c>
      <c r="B3562">
        <v>6905180375</v>
      </c>
      <c r="C3562" t="s">
        <v>3996</v>
      </c>
    </row>
    <row r="3563" spans="1:3" x14ac:dyDescent="0.25">
      <c r="A3563" t="s">
        <v>393</v>
      </c>
      <c r="B3563">
        <v>8912120600</v>
      </c>
      <c r="C3563" t="s">
        <v>3997</v>
      </c>
    </row>
    <row r="3564" spans="1:3" x14ac:dyDescent="0.25">
      <c r="A3564" t="s">
        <v>393</v>
      </c>
      <c r="B3564">
        <v>8411180162</v>
      </c>
      <c r="C3564" t="s">
        <v>3998</v>
      </c>
    </row>
    <row r="3565" spans="1:3" x14ac:dyDescent="0.25">
      <c r="A3565" t="s">
        <v>393</v>
      </c>
      <c r="B3565">
        <v>8807296986</v>
      </c>
      <c r="C3565" t="s">
        <v>3999</v>
      </c>
    </row>
    <row r="3566" spans="1:3" x14ac:dyDescent="0.25">
      <c r="A3566" t="s">
        <v>393</v>
      </c>
      <c r="B3566">
        <v>6109229382</v>
      </c>
      <c r="C3566" t="s">
        <v>4000</v>
      </c>
    </row>
    <row r="3567" spans="1:3" x14ac:dyDescent="0.25">
      <c r="A3567" t="s">
        <v>393</v>
      </c>
      <c r="B3567">
        <v>8505181456</v>
      </c>
      <c r="C3567" t="s">
        <v>4001</v>
      </c>
    </row>
    <row r="3568" spans="1:3" x14ac:dyDescent="0.25">
      <c r="A3568" t="s">
        <v>393</v>
      </c>
      <c r="B3568">
        <v>8807067494</v>
      </c>
      <c r="C3568" t="s">
        <v>4002</v>
      </c>
    </row>
    <row r="3569" spans="1:3" x14ac:dyDescent="0.25">
      <c r="A3569" t="s">
        <v>393</v>
      </c>
      <c r="B3569">
        <v>8802132467</v>
      </c>
      <c r="C3569" t="s">
        <v>4003</v>
      </c>
    </row>
    <row r="3570" spans="1:3" x14ac:dyDescent="0.25">
      <c r="A3570" t="s">
        <v>393</v>
      </c>
      <c r="B3570">
        <v>9103072352</v>
      </c>
      <c r="C3570" t="s">
        <v>4004</v>
      </c>
    </row>
    <row r="3571" spans="1:3" x14ac:dyDescent="0.25">
      <c r="A3571" t="s">
        <v>393</v>
      </c>
      <c r="B3571">
        <v>9109021593</v>
      </c>
      <c r="C3571" t="s">
        <v>4005</v>
      </c>
    </row>
    <row r="3572" spans="1:3" x14ac:dyDescent="0.25">
      <c r="A3572" t="s">
        <v>393</v>
      </c>
      <c r="B3572">
        <v>7606248966</v>
      </c>
      <c r="C3572" t="s">
        <v>4006</v>
      </c>
    </row>
    <row r="3573" spans="1:3" x14ac:dyDescent="0.25">
      <c r="A3573" t="s">
        <v>393</v>
      </c>
      <c r="B3573">
        <v>6612285632</v>
      </c>
      <c r="C3573" t="s">
        <v>4007</v>
      </c>
    </row>
    <row r="3574" spans="1:3" x14ac:dyDescent="0.25">
      <c r="A3574" t="s">
        <v>393</v>
      </c>
      <c r="B3574">
        <v>8401020253</v>
      </c>
      <c r="C3574" t="s">
        <v>4008</v>
      </c>
    </row>
    <row r="3575" spans="1:3" x14ac:dyDescent="0.25">
      <c r="A3575" t="s">
        <v>393</v>
      </c>
      <c r="B3575">
        <v>8008017801</v>
      </c>
      <c r="C3575" t="s">
        <v>4009</v>
      </c>
    </row>
    <row r="3576" spans="1:3" x14ac:dyDescent="0.25">
      <c r="A3576" t="s">
        <v>393</v>
      </c>
      <c r="B3576">
        <v>8609207553</v>
      </c>
      <c r="C3576" t="s">
        <v>4010</v>
      </c>
    </row>
    <row r="3577" spans="1:3" x14ac:dyDescent="0.25">
      <c r="A3577" t="s">
        <v>393</v>
      </c>
      <c r="B3577">
        <v>9007201156</v>
      </c>
      <c r="C3577" t="s">
        <v>4011</v>
      </c>
    </row>
    <row r="3578" spans="1:3" x14ac:dyDescent="0.25">
      <c r="A3578" t="s">
        <v>393</v>
      </c>
      <c r="B3578">
        <v>8608050293</v>
      </c>
      <c r="C3578" t="s">
        <v>4012</v>
      </c>
    </row>
    <row r="3579" spans="1:3" x14ac:dyDescent="0.25">
      <c r="A3579" t="s">
        <v>393</v>
      </c>
      <c r="B3579">
        <v>8712240467</v>
      </c>
      <c r="C3579" t="s">
        <v>4013</v>
      </c>
    </row>
    <row r="3580" spans="1:3" x14ac:dyDescent="0.25">
      <c r="A3580" t="s">
        <v>393</v>
      </c>
      <c r="B3580">
        <v>9204185665</v>
      </c>
      <c r="C3580" t="s">
        <v>4014</v>
      </c>
    </row>
    <row r="3581" spans="1:3" x14ac:dyDescent="0.25">
      <c r="A3581" t="s">
        <v>393</v>
      </c>
      <c r="B3581">
        <v>7503030335</v>
      </c>
      <c r="C3581" t="s">
        <v>4015</v>
      </c>
    </row>
    <row r="3582" spans="1:3" x14ac:dyDescent="0.25">
      <c r="A3582" t="s">
        <v>393</v>
      </c>
      <c r="B3582">
        <v>8806206929</v>
      </c>
      <c r="C3582" t="s">
        <v>4016</v>
      </c>
    </row>
    <row r="3583" spans="1:3" x14ac:dyDescent="0.25">
      <c r="A3583" t="s">
        <v>393</v>
      </c>
      <c r="B3583">
        <v>8703097512</v>
      </c>
      <c r="C3583" t="s">
        <v>4017</v>
      </c>
    </row>
    <row r="3584" spans="1:3" x14ac:dyDescent="0.25">
      <c r="A3584" t="s">
        <v>393</v>
      </c>
      <c r="B3584">
        <v>8606230178</v>
      </c>
      <c r="C3584" t="s">
        <v>4018</v>
      </c>
    </row>
    <row r="3585" spans="1:3" x14ac:dyDescent="0.25">
      <c r="A3585" t="s">
        <v>393</v>
      </c>
      <c r="B3585">
        <v>4510318506</v>
      </c>
      <c r="C3585" t="s">
        <v>4019</v>
      </c>
    </row>
    <row r="3586" spans="1:3" x14ac:dyDescent="0.25">
      <c r="A3586" t="s">
        <v>393</v>
      </c>
      <c r="B3586">
        <v>9103145299</v>
      </c>
      <c r="C3586" t="s">
        <v>4020</v>
      </c>
    </row>
    <row r="3587" spans="1:3" x14ac:dyDescent="0.25">
      <c r="A3587" t="s">
        <v>393</v>
      </c>
      <c r="B3587">
        <v>7505270178</v>
      </c>
      <c r="C3587" t="s">
        <v>4021</v>
      </c>
    </row>
    <row r="3588" spans="1:3" x14ac:dyDescent="0.25">
      <c r="A3588" t="s">
        <v>393</v>
      </c>
      <c r="B3588">
        <v>8804048240</v>
      </c>
      <c r="C3588" t="s">
        <v>4022</v>
      </c>
    </row>
    <row r="3589" spans="1:3" x14ac:dyDescent="0.25">
      <c r="A3589" t="s">
        <v>393</v>
      </c>
      <c r="B3589">
        <v>8602170030</v>
      </c>
      <c r="C3589" t="s">
        <v>4023</v>
      </c>
    </row>
    <row r="3590" spans="1:3" x14ac:dyDescent="0.25">
      <c r="A3590" t="s">
        <v>393</v>
      </c>
      <c r="B3590">
        <v>8702097158</v>
      </c>
      <c r="C3590" t="s">
        <v>4024</v>
      </c>
    </row>
    <row r="3591" spans="1:3" x14ac:dyDescent="0.25">
      <c r="A3591" t="s">
        <v>393</v>
      </c>
      <c r="B3591">
        <v>5902178549</v>
      </c>
      <c r="C3591" t="s">
        <v>4025</v>
      </c>
    </row>
    <row r="3592" spans="1:3" x14ac:dyDescent="0.25">
      <c r="A3592" t="s">
        <v>393</v>
      </c>
      <c r="B3592">
        <v>8806248921</v>
      </c>
      <c r="C3592" t="s">
        <v>4026</v>
      </c>
    </row>
    <row r="3593" spans="1:3" x14ac:dyDescent="0.25">
      <c r="A3593" t="s">
        <v>393</v>
      </c>
      <c r="B3593">
        <v>9409155513</v>
      </c>
      <c r="C3593" t="s">
        <v>4027</v>
      </c>
    </row>
    <row r="3594" spans="1:3" x14ac:dyDescent="0.25">
      <c r="A3594" t="s">
        <v>393</v>
      </c>
      <c r="B3594">
        <v>3106278538</v>
      </c>
      <c r="C3594" t="s">
        <v>4028</v>
      </c>
    </row>
    <row r="3595" spans="1:3" x14ac:dyDescent="0.25">
      <c r="A3595" t="s">
        <v>393</v>
      </c>
      <c r="B3595">
        <v>4706028588</v>
      </c>
      <c r="C3595" t="s">
        <v>4029</v>
      </c>
    </row>
    <row r="3596" spans="1:3" x14ac:dyDescent="0.25">
      <c r="A3596" t="s">
        <v>393</v>
      </c>
      <c r="B3596">
        <v>8512070148</v>
      </c>
      <c r="C3596" t="s">
        <v>4030</v>
      </c>
    </row>
    <row r="3597" spans="1:3" x14ac:dyDescent="0.25">
      <c r="A3597" t="s">
        <v>393</v>
      </c>
      <c r="B3597">
        <v>8307184740</v>
      </c>
      <c r="C3597" t="s">
        <v>4031</v>
      </c>
    </row>
    <row r="3598" spans="1:3" x14ac:dyDescent="0.25">
      <c r="A3598" t="s">
        <v>393</v>
      </c>
      <c r="B3598">
        <v>8602050059</v>
      </c>
      <c r="C3598" t="s">
        <v>4032</v>
      </c>
    </row>
    <row r="3599" spans="1:3" x14ac:dyDescent="0.25">
      <c r="A3599" t="s">
        <v>393</v>
      </c>
      <c r="B3599">
        <v>8509170687</v>
      </c>
      <c r="C3599" t="s">
        <v>4033</v>
      </c>
    </row>
    <row r="3600" spans="1:3" x14ac:dyDescent="0.25">
      <c r="A3600" t="s">
        <v>393</v>
      </c>
      <c r="B3600">
        <v>8310246643</v>
      </c>
      <c r="C3600" t="s">
        <v>4034</v>
      </c>
    </row>
    <row r="3601" spans="1:3" x14ac:dyDescent="0.25">
      <c r="A3601" t="s">
        <v>393</v>
      </c>
      <c r="B3601">
        <v>8406160351</v>
      </c>
      <c r="C3601" t="s">
        <v>4035</v>
      </c>
    </row>
    <row r="3602" spans="1:3" x14ac:dyDescent="0.25">
      <c r="A3602" t="s">
        <v>393</v>
      </c>
      <c r="B3602">
        <v>2802189403</v>
      </c>
      <c r="C3602" t="s">
        <v>4036</v>
      </c>
    </row>
    <row r="3603" spans="1:3" x14ac:dyDescent="0.25">
      <c r="A3603" t="s">
        <v>393</v>
      </c>
      <c r="B3603">
        <v>6704071171</v>
      </c>
      <c r="C3603" t="s">
        <v>4037</v>
      </c>
    </row>
    <row r="3604" spans="1:3" x14ac:dyDescent="0.25">
      <c r="A3604" t="s">
        <v>393</v>
      </c>
      <c r="B3604">
        <v>3502120706</v>
      </c>
      <c r="C3604" t="s">
        <v>4038</v>
      </c>
    </row>
    <row r="3605" spans="1:3" x14ac:dyDescent="0.25">
      <c r="A3605" t="s">
        <v>393</v>
      </c>
      <c r="B3605">
        <v>6908210054</v>
      </c>
      <c r="C3605" t="s">
        <v>4039</v>
      </c>
    </row>
    <row r="3606" spans="1:3" x14ac:dyDescent="0.25">
      <c r="A3606" t="s">
        <v>393</v>
      </c>
      <c r="B3606">
        <v>2812072912</v>
      </c>
      <c r="C3606" t="s">
        <v>4040</v>
      </c>
    </row>
    <row r="3607" spans="1:3" x14ac:dyDescent="0.25">
      <c r="A3607" t="s">
        <v>393</v>
      </c>
      <c r="B3607">
        <v>5402044373</v>
      </c>
      <c r="C3607" t="s">
        <v>4041</v>
      </c>
    </row>
    <row r="3608" spans="1:3" x14ac:dyDescent="0.25">
      <c r="A3608" t="s">
        <v>393</v>
      </c>
      <c r="B3608">
        <v>5611236950</v>
      </c>
      <c r="C3608" t="s">
        <v>4042</v>
      </c>
    </row>
    <row r="3609" spans="1:3" x14ac:dyDescent="0.25">
      <c r="A3609" t="s">
        <v>393</v>
      </c>
      <c r="B3609">
        <v>8503130356</v>
      </c>
      <c r="C3609" t="s">
        <v>4043</v>
      </c>
    </row>
    <row r="3610" spans="1:3" x14ac:dyDescent="0.25">
      <c r="A3610" t="s">
        <v>393</v>
      </c>
      <c r="B3610">
        <v>7808070010</v>
      </c>
      <c r="C3610" t="s">
        <v>4044</v>
      </c>
    </row>
    <row r="3611" spans="1:3" x14ac:dyDescent="0.25">
      <c r="A3611" t="s">
        <v>393</v>
      </c>
      <c r="B3611">
        <v>4511116636</v>
      </c>
      <c r="C3611" t="s">
        <v>4045</v>
      </c>
    </row>
    <row r="3612" spans="1:3" x14ac:dyDescent="0.25">
      <c r="A3612" t="s">
        <v>393</v>
      </c>
      <c r="B3612">
        <v>4706030030</v>
      </c>
      <c r="C3612" t="s">
        <v>4046</v>
      </c>
    </row>
    <row r="3613" spans="1:3" x14ac:dyDescent="0.25">
      <c r="A3613" t="s">
        <v>393</v>
      </c>
      <c r="B3613">
        <v>8812277393</v>
      </c>
      <c r="C3613" t="s">
        <v>4047</v>
      </c>
    </row>
    <row r="3614" spans="1:3" x14ac:dyDescent="0.25">
      <c r="A3614" t="s">
        <v>393</v>
      </c>
      <c r="B3614">
        <v>8807010650</v>
      </c>
      <c r="C3614" t="s">
        <v>4048</v>
      </c>
    </row>
    <row r="3615" spans="1:3" x14ac:dyDescent="0.25">
      <c r="A3615" t="s">
        <v>393</v>
      </c>
      <c r="B3615">
        <v>9010044254</v>
      </c>
      <c r="C3615" t="s">
        <v>4049</v>
      </c>
    </row>
    <row r="3616" spans="1:3" x14ac:dyDescent="0.25">
      <c r="A3616" t="s">
        <v>393</v>
      </c>
      <c r="B3616">
        <v>8804010174</v>
      </c>
      <c r="C3616" t="s">
        <v>4050</v>
      </c>
    </row>
    <row r="3617" spans="1:3" x14ac:dyDescent="0.25">
      <c r="A3617" t="s">
        <v>393</v>
      </c>
      <c r="B3617">
        <v>8107107594</v>
      </c>
      <c r="C3617" t="s">
        <v>4051</v>
      </c>
    </row>
    <row r="3618" spans="1:3" x14ac:dyDescent="0.25">
      <c r="A3618" t="s">
        <v>393</v>
      </c>
      <c r="B3618">
        <v>8103170232</v>
      </c>
      <c r="C3618" t="s">
        <v>4052</v>
      </c>
    </row>
    <row r="3619" spans="1:3" x14ac:dyDescent="0.25">
      <c r="A3619" t="s">
        <v>393</v>
      </c>
      <c r="B3619">
        <v>7403261915</v>
      </c>
      <c r="C3619" t="s">
        <v>4053</v>
      </c>
    </row>
    <row r="3620" spans="1:3" x14ac:dyDescent="0.25">
      <c r="A3620" t="s">
        <v>393</v>
      </c>
      <c r="B3620">
        <v>8612309024</v>
      </c>
      <c r="C3620" t="s">
        <v>4054</v>
      </c>
    </row>
    <row r="3621" spans="1:3" x14ac:dyDescent="0.25">
      <c r="A3621" t="s">
        <v>393</v>
      </c>
      <c r="B3621">
        <v>8808100252</v>
      </c>
      <c r="C3621" t="s">
        <v>4055</v>
      </c>
    </row>
    <row r="3622" spans="1:3" x14ac:dyDescent="0.25">
      <c r="A3622" t="s">
        <v>393</v>
      </c>
      <c r="B3622">
        <v>9108311052</v>
      </c>
      <c r="C3622" t="s">
        <v>4056</v>
      </c>
    </row>
    <row r="3623" spans="1:3" x14ac:dyDescent="0.25">
      <c r="A3623" t="s">
        <v>393</v>
      </c>
      <c r="B3623">
        <v>4605290594</v>
      </c>
      <c r="C3623" t="s">
        <v>4057</v>
      </c>
    </row>
    <row r="3624" spans="1:3" x14ac:dyDescent="0.25">
      <c r="A3624" t="s">
        <v>393</v>
      </c>
      <c r="B3624">
        <v>4602161061</v>
      </c>
      <c r="C3624" t="s">
        <v>4058</v>
      </c>
    </row>
    <row r="3625" spans="1:3" x14ac:dyDescent="0.25">
      <c r="A3625" t="s">
        <v>393</v>
      </c>
      <c r="B3625">
        <v>7508015562</v>
      </c>
      <c r="C3625" t="s">
        <v>4059</v>
      </c>
    </row>
    <row r="3626" spans="1:3" x14ac:dyDescent="0.25">
      <c r="A3626" t="s">
        <v>393</v>
      </c>
      <c r="B3626">
        <v>8911080300</v>
      </c>
      <c r="C3626" t="s">
        <v>4060</v>
      </c>
    </row>
    <row r="3627" spans="1:3" x14ac:dyDescent="0.25">
      <c r="A3627" t="s">
        <v>393</v>
      </c>
      <c r="B3627">
        <v>8801160279</v>
      </c>
      <c r="C3627" t="s">
        <v>4061</v>
      </c>
    </row>
    <row r="3628" spans="1:3" x14ac:dyDescent="0.25">
      <c r="A3628" t="s">
        <v>393</v>
      </c>
      <c r="B3628">
        <v>8906286599</v>
      </c>
      <c r="C3628" t="s">
        <v>4062</v>
      </c>
    </row>
    <row r="3629" spans="1:3" x14ac:dyDescent="0.25">
      <c r="A3629" t="s">
        <v>393</v>
      </c>
      <c r="B3629">
        <v>9106025951</v>
      </c>
      <c r="C3629" t="s">
        <v>4063</v>
      </c>
    </row>
    <row r="3630" spans="1:3" x14ac:dyDescent="0.25">
      <c r="A3630" t="s">
        <v>393</v>
      </c>
      <c r="B3630">
        <v>4702079189</v>
      </c>
      <c r="C3630" t="s">
        <v>4064</v>
      </c>
    </row>
    <row r="3631" spans="1:3" x14ac:dyDescent="0.25">
      <c r="A3631" t="s">
        <v>393</v>
      </c>
      <c r="B3631">
        <v>3910221039</v>
      </c>
      <c r="C3631" t="s">
        <v>4065</v>
      </c>
    </row>
    <row r="3632" spans="1:3" x14ac:dyDescent="0.25">
      <c r="A3632" t="s">
        <v>393</v>
      </c>
      <c r="B3632">
        <v>8105297637</v>
      </c>
      <c r="C3632" t="s">
        <v>4066</v>
      </c>
    </row>
    <row r="3633" spans="1:3" x14ac:dyDescent="0.25">
      <c r="A3633" t="s">
        <v>393</v>
      </c>
      <c r="B3633">
        <v>8503050422</v>
      </c>
      <c r="C3633" t="s">
        <v>4067</v>
      </c>
    </row>
    <row r="3634" spans="1:3" x14ac:dyDescent="0.25">
      <c r="A3634" t="s">
        <v>393</v>
      </c>
      <c r="B3634">
        <v>9408046820</v>
      </c>
      <c r="C3634" t="s">
        <v>4068</v>
      </c>
    </row>
    <row r="3635" spans="1:3" x14ac:dyDescent="0.25">
      <c r="A3635" t="s">
        <v>393</v>
      </c>
      <c r="B3635">
        <v>5310181168</v>
      </c>
      <c r="C3635" t="s">
        <v>4069</v>
      </c>
    </row>
    <row r="3636" spans="1:3" x14ac:dyDescent="0.25">
      <c r="A3636" t="s">
        <v>393</v>
      </c>
      <c r="B3636">
        <v>5911181013</v>
      </c>
      <c r="C3636" t="s">
        <v>4070</v>
      </c>
    </row>
    <row r="3637" spans="1:3" x14ac:dyDescent="0.25">
      <c r="A3637" t="s">
        <v>393</v>
      </c>
      <c r="B3637">
        <v>9205135669</v>
      </c>
      <c r="C3637" t="s">
        <v>4071</v>
      </c>
    </row>
    <row r="3638" spans="1:3" x14ac:dyDescent="0.25">
      <c r="A3638" t="s">
        <v>393</v>
      </c>
      <c r="B3638">
        <v>8406152408</v>
      </c>
      <c r="C3638" t="s">
        <v>4072</v>
      </c>
    </row>
    <row r="3639" spans="1:3" x14ac:dyDescent="0.25">
      <c r="A3639" t="s">
        <v>393</v>
      </c>
      <c r="B3639">
        <v>7603014866</v>
      </c>
      <c r="C3639" t="s">
        <v>4073</v>
      </c>
    </row>
    <row r="3640" spans="1:3" x14ac:dyDescent="0.25">
      <c r="A3640" t="s">
        <v>393</v>
      </c>
      <c r="B3640">
        <v>8912121616</v>
      </c>
      <c r="C3640" t="s">
        <v>4074</v>
      </c>
    </row>
    <row r="3641" spans="1:3" x14ac:dyDescent="0.25">
      <c r="A3641" t="s">
        <v>393</v>
      </c>
      <c r="B3641">
        <v>4710086952</v>
      </c>
      <c r="C3641" t="s">
        <v>4075</v>
      </c>
    </row>
    <row r="3642" spans="1:3" x14ac:dyDescent="0.25">
      <c r="A3642" t="s">
        <v>393</v>
      </c>
      <c r="B3642">
        <v>2902210653</v>
      </c>
      <c r="C3642" t="s">
        <v>4076</v>
      </c>
    </row>
    <row r="3643" spans="1:3" x14ac:dyDescent="0.25">
      <c r="A3643" t="s">
        <v>393</v>
      </c>
      <c r="B3643">
        <v>9205194674</v>
      </c>
      <c r="C3643" t="s">
        <v>4077</v>
      </c>
    </row>
    <row r="3644" spans="1:3" x14ac:dyDescent="0.25">
      <c r="A3644" t="s">
        <v>393</v>
      </c>
      <c r="B3644">
        <v>5709239015</v>
      </c>
      <c r="C3644" t="s">
        <v>4078</v>
      </c>
    </row>
    <row r="3645" spans="1:3" x14ac:dyDescent="0.25">
      <c r="A3645" t="s">
        <v>393</v>
      </c>
      <c r="B3645">
        <v>9507085950</v>
      </c>
      <c r="C3645" t="s">
        <v>4079</v>
      </c>
    </row>
    <row r="3646" spans="1:3" x14ac:dyDescent="0.25">
      <c r="A3646" t="s">
        <v>393</v>
      </c>
      <c r="B3646">
        <v>7004040221</v>
      </c>
      <c r="C3646" t="s">
        <v>4080</v>
      </c>
    </row>
    <row r="3647" spans="1:3" x14ac:dyDescent="0.25">
      <c r="A3647" t="s">
        <v>393</v>
      </c>
      <c r="B3647">
        <v>9107241540</v>
      </c>
      <c r="C3647" t="s">
        <v>4081</v>
      </c>
    </row>
    <row r="3648" spans="1:3" x14ac:dyDescent="0.25">
      <c r="A3648" t="s">
        <v>393</v>
      </c>
      <c r="B3648">
        <v>7912646895</v>
      </c>
      <c r="C3648" t="s">
        <v>4082</v>
      </c>
    </row>
    <row r="3649" spans="1:3" x14ac:dyDescent="0.25">
      <c r="A3649" t="s">
        <v>393</v>
      </c>
      <c r="B3649">
        <v>6307205093</v>
      </c>
      <c r="C3649" t="s">
        <v>4083</v>
      </c>
    </row>
    <row r="3650" spans="1:3" x14ac:dyDescent="0.25">
      <c r="A3650" t="s">
        <v>393</v>
      </c>
      <c r="B3650">
        <v>8603066674</v>
      </c>
      <c r="C3650" t="s">
        <v>4084</v>
      </c>
    </row>
    <row r="3651" spans="1:3" x14ac:dyDescent="0.25">
      <c r="A3651" t="s">
        <v>393</v>
      </c>
      <c r="B3651">
        <v>8412150420</v>
      </c>
      <c r="C3651" t="s">
        <v>4085</v>
      </c>
    </row>
    <row r="3652" spans="1:3" x14ac:dyDescent="0.25">
      <c r="A3652" t="s">
        <v>393</v>
      </c>
      <c r="B3652">
        <v>9403031363</v>
      </c>
      <c r="C3652" t="s">
        <v>4086</v>
      </c>
    </row>
    <row r="3653" spans="1:3" x14ac:dyDescent="0.25">
      <c r="A3653" t="s">
        <v>393</v>
      </c>
      <c r="B3653">
        <v>9001081869</v>
      </c>
      <c r="C3653" t="s">
        <v>4087</v>
      </c>
    </row>
    <row r="3654" spans="1:3" x14ac:dyDescent="0.25">
      <c r="A3654" t="s">
        <v>393</v>
      </c>
      <c r="B3654">
        <v>8312226973</v>
      </c>
      <c r="C3654" t="s">
        <v>4088</v>
      </c>
    </row>
    <row r="3655" spans="1:3" x14ac:dyDescent="0.25">
      <c r="A3655" t="s">
        <v>393</v>
      </c>
      <c r="B3655">
        <v>8705030016</v>
      </c>
      <c r="C3655" t="s">
        <v>4089</v>
      </c>
    </row>
    <row r="3656" spans="1:3" x14ac:dyDescent="0.25">
      <c r="A3656" t="s">
        <v>393</v>
      </c>
      <c r="B3656">
        <v>9008291735</v>
      </c>
      <c r="C3656" t="s">
        <v>4090</v>
      </c>
    </row>
    <row r="3657" spans="1:3" x14ac:dyDescent="0.25">
      <c r="A3657" t="s">
        <v>393</v>
      </c>
      <c r="B3657">
        <v>4008114698</v>
      </c>
      <c r="C3657" t="s">
        <v>4091</v>
      </c>
    </row>
    <row r="3658" spans="1:3" x14ac:dyDescent="0.25">
      <c r="A3658" t="s">
        <v>393</v>
      </c>
      <c r="B3658">
        <v>3702180021</v>
      </c>
      <c r="C3658" t="s">
        <v>4092</v>
      </c>
    </row>
    <row r="3659" spans="1:3" x14ac:dyDescent="0.25">
      <c r="A3659" t="s">
        <v>393</v>
      </c>
      <c r="B3659">
        <v>8810090384</v>
      </c>
      <c r="C3659" t="s">
        <v>4093</v>
      </c>
    </row>
    <row r="3660" spans="1:3" x14ac:dyDescent="0.25">
      <c r="A3660" t="s">
        <v>393</v>
      </c>
      <c r="B3660">
        <v>8607240523</v>
      </c>
      <c r="C3660" t="s">
        <v>4094</v>
      </c>
    </row>
    <row r="3661" spans="1:3" x14ac:dyDescent="0.25">
      <c r="A3661" t="s">
        <v>393</v>
      </c>
      <c r="B3661">
        <v>9104195574</v>
      </c>
      <c r="C3661" t="s">
        <v>4095</v>
      </c>
    </row>
    <row r="3662" spans="1:3" x14ac:dyDescent="0.25">
      <c r="A3662" t="s">
        <v>393</v>
      </c>
      <c r="B3662">
        <v>8207634810</v>
      </c>
      <c r="C3662" t="s">
        <v>4096</v>
      </c>
    </row>
    <row r="3663" spans="1:3" x14ac:dyDescent="0.25">
      <c r="A3663" t="s">
        <v>393</v>
      </c>
      <c r="B3663">
        <v>8910202871</v>
      </c>
      <c r="C3663" t="s">
        <v>4097</v>
      </c>
    </row>
    <row r="3664" spans="1:3" x14ac:dyDescent="0.25">
      <c r="A3664" t="s">
        <v>393</v>
      </c>
      <c r="B3664">
        <v>8309214644</v>
      </c>
      <c r="C3664" t="s">
        <v>4098</v>
      </c>
    </row>
    <row r="3665" spans="1:3" x14ac:dyDescent="0.25">
      <c r="A3665" t="s">
        <v>393</v>
      </c>
      <c r="B3665">
        <v>9005291696</v>
      </c>
      <c r="C3665" t="s">
        <v>4099</v>
      </c>
    </row>
    <row r="3666" spans="1:3" x14ac:dyDescent="0.25">
      <c r="A3666" t="s">
        <v>393</v>
      </c>
      <c r="B3666">
        <v>9005042628</v>
      </c>
      <c r="C3666" t="s">
        <v>4100</v>
      </c>
    </row>
    <row r="3667" spans="1:3" x14ac:dyDescent="0.25">
      <c r="A3667" t="s">
        <v>393</v>
      </c>
      <c r="B3667">
        <v>8801140131</v>
      </c>
      <c r="C3667" t="s">
        <v>4101</v>
      </c>
    </row>
    <row r="3668" spans="1:3" x14ac:dyDescent="0.25">
      <c r="A3668" t="s">
        <v>393</v>
      </c>
      <c r="B3668">
        <v>8607228395</v>
      </c>
      <c r="C3668" t="s">
        <v>4102</v>
      </c>
    </row>
    <row r="3669" spans="1:3" x14ac:dyDescent="0.25">
      <c r="A3669" t="s">
        <v>393</v>
      </c>
      <c r="B3669">
        <v>8505264179</v>
      </c>
      <c r="C3669" t="s">
        <v>4103</v>
      </c>
    </row>
    <row r="3670" spans="1:3" x14ac:dyDescent="0.25">
      <c r="A3670" t="s">
        <v>393</v>
      </c>
      <c r="B3670">
        <v>8209205858</v>
      </c>
      <c r="C3670" t="s">
        <v>4104</v>
      </c>
    </row>
    <row r="3671" spans="1:3" x14ac:dyDescent="0.25">
      <c r="A3671" t="s">
        <v>393</v>
      </c>
      <c r="B3671">
        <v>8502154233</v>
      </c>
      <c r="C3671" t="s">
        <v>4105</v>
      </c>
    </row>
    <row r="3672" spans="1:3" x14ac:dyDescent="0.25">
      <c r="A3672" t="s">
        <v>393</v>
      </c>
      <c r="B3672">
        <v>7108180808</v>
      </c>
      <c r="C3672" t="s">
        <v>4106</v>
      </c>
    </row>
    <row r="3673" spans="1:3" x14ac:dyDescent="0.25">
      <c r="A3673" t="s">
        <v>393</v>
      </c>
      <c r="B3673">
        <v>8828109218</v>
      </c>
      <c r="C3673" t="s">
        <v>4107</v>
      </c>
    </row>
    <row r="3674" spans="1:3" x14ac:dyDescent="0.25">
      <c r="A3674" t="s">
        <v>393</v>
      </c>
      <c r="B3674">
        <v>8711287188</v>
      </c>
      <c r="C3674" t="s">
        <v>4108</v>
      </c>
    </row>
    <row r="3675" spans="1:3" x14ac:dyDescent="0.25">
      <c r="A3675" t="s">
        <v>393</v>
      </c>
      <c r="B3675">
        <v>6107167527</v>
      </c>
      <c r="C3675" t="s">
        <v>4109</v>
      </c>
    </row>
    <row r="3676" spans="1:3" x14ac:dyDescent="0.25">
      <c r="A3676" t="s">
        <v>393</v>
      </c>
      <c r="B3676">
        <v>7201811234</v>
      </c>
      <c r="C3676" t="s">
        <v>4110</v>
      </c>
    </row>
    <row r="3677" spans="1:3" x14ac:dyDescent="0.25">
      <c r="A3677" t="s">
        <v>393</v>
      </c>
      <c r="B3677">
        <v>7412130622</v>
      </c>
      <c r="C3677" t="s">
        <v>4111</v>
      </c>
    </row>
    <row r="3678" spans="1:3" x14ac:dyDescent="0.25">
      <c r="A3678" t="s">
        <v>393</v>
      </c>
      <c r="B3678">
        <v>4505158818</v>
      </c>
      <c r="C3678" t="s">
        <v>4112</v>
      </c>
    </row>
    <row r="3679" spans="1:3" x14ac:dyDescent="0.25">
      <c r="A3679" t="s">
        <v>393</v>
      </c>
      <c r="B3679">
        <v>8303297512</v>
      </c>
      <c r="C3679" t="s">
        <v>4113</v>
      </c>
    </row>
    <row r="3680" spans="1:3" x14ac:dyDescent="0.25">
      <c r="A3680" t="s">
        <v>393</v>
      </c>
      <c r="B3680">
        <v>8007020301</v>
      </c>
      <c r="C3680" t="s">
        <v>4114</v>
      </c>
    </row>
    <row r="3681" spans="1:3" x14ac:dyDescent="0.25">
      <c r="A3681" t="s">
        <v>393</v>
      </c>
      <c r="B3681">
        <v>9402185855</v>
      </c>
      <c r="C3681" t="s">
        <v>4115</v>
      </c>
    </row>
    <row r="3682" spans="1:3" x14ac:dyDescent="0.25">
      <c r="A3682" t="s">
        <v>393</v>
      </c>
      <c r="B3682">
        <v>8901110737</v>
      </c>
      <c r="C3682" t="s">
        <v>4116</v>
      </c>
    </row>
    <row r="3683" spans="1:3" x14ac:dyDescent="0.25">
      <c r="A3683" t="s">
        <v>393</v>
      </c>
      <c r="B3683">
        <v>8610190293</v>
      </c>
      <c r="C3683" t="s">
        <v>4117</v>
      </c>
    </row>
    <row r="3684" spans="1:3" x14ac:dyDescent="0.25">
      <c r="A3684" t="s">
        <v>393</v>
      </c>
      <c r="B3684">
        <v>8912220319</v>
      </c>
      <c r="C3684" t="s">
        <v>4118</v>
      </c>
    </row>
    <row r="3685" spans="1:3" x14ac:dyDescent="0.25">
      <c r="A3685" t="s">
        <v>393</v>
      </c>
      <c r="B3685">
        <v>8803313579</v>
      </c>
      <c r="C3685" t="s">
        <v>4119</v>
      </c>
    </row>
    <row r="3686" spans="1:3" x14ac:dyDescent="0.25">
      <c r="A3686" t="s">
        <v>393</v>
      </c>
      <c r="B3686">
        <v>7505220058</v>
      </c>
      <c r="C3686" t="s">
        <v>4120</v>
      </c>
    </row>
    <row r="3687" spans="1:3" x14ac:dyDescent="0.25">
      <c r="A3687" t="s">
        <v>393</v>
      </c>
      <c r="B3687">
        <v>6201110118</v>
      </c>
      <c r="C3687" t="s">
        <v>4121</v>
      </c>
    </row>
    <row r="3688" spans="1:3" x14ac:dyDescent="0.25">
      <c r="A3688" t="s">
        <v>393</v>
      </c>
      <c r="B3688">
        <v>9312261655</v>
      </c>
      <c r="C3688" t="s">
        <v>4122</v>
      </c>
    </row>
    <row r="3689" spans="1:3" x14ac:dyDescent="0.25">
      <c r="A3689" t="s">
        <v>393</v>
      </c>
      <c r="B3689">
        <v>9205295570</v>
      </c>
      <c r="C3689" t="s">
        <v>4123</v>
      </c>
    </row>
    <row r="3690" spans="1:3" x14ac:dyDescent="0.25">
      <c r="A3690" t="s">
        <v>393</v>
      </c>
      <c r="B3690">
        <v>8803280505</v>
      </c>
      <c r="C3690" t="s">
        <v>4124</v>
      </c>
    </row>
    <row r="3691" spans="1:3" x14ac:dyDescent="0.25">
      <c r="A3691" t="s">
        <v>393</v>
      </c>
      <c r="B3691">
        <v>5711257591</v>
      </c>
      <c r="C3691" t="s">
        <v>4125</v>
      </c>
    </row>
    <row r="3692" spans="1:3" x14ac:dyDescent="0.25">
      <c r="A3692" t="s">
        <v>393</v>
      </c>
      <c r="B3692">
        <v>9203294559</v>
      </c>
      <c r="C3692" t="s">
        <v>4126</v>
      </c>
    </row>
    <row r="3693" spans="1:3" x14ac:dyDescent="0.25">
      <c r="A3693" t="s">
        <v>393</v>
      </c>
      <c r="B3693">
        <v>9011304475</v>
      </c>
      <c r="C3693" t="s">
        <v>4127</v>
      </c>
    </row>
    <row r="3694" spans="1:3" x14ac:dyDescent="0.25">
      <c r="A3694" t="s">
        <v>393</v>
      </c>
      <c r="B3694">
        <v>9306261414</v>
      </c>
      <c r="C3694" t="s">
        <v>4128</v>
      </c>
    </row>
    <row r="3695" spans="1:3" x14ac:dyDescent="0.25">
      <c r="A3695" t="s">
        <v>393</v>
      </c>
      <c r="B3695">
        <v>9011295988</v>
      </c>
      <c r="C3695" t="s">
        <v>4129</v>
      </c>
    </row>
    <row r="3696" spans="1:3" x14ac:dyDescent="0.25">
      <c r="A3696" t="s">
        <v>393</v>
      </c>
      <c r="B3696">
        <v>8710247217</v>
      </c>
      <c r="C3696" t="s">
        <v>4130</v>
      </c>
    </row>
    <row r="3697" spans="1:3" x14ac:dyDescent="0.25">
      <c r="A3697" t="s">
        <v>393</v>
      </c>
      <c r="B3697">
        <v>6208030665</v>
      </c>
      <c r="C3697" t="s">
        <v>4131</v>
      </c>
    </row>
    <row r="3698" spans="1:3" x14ac:dyDescent="0.25">
      <c r="A3698" t="s">
        <v>393</v>
      </c>
      <c r="B3698">
        <v>9703274630</v>
      </c>
      <c r="C3698" t="s">
        <v>4132</v>
      </c>
    </row>
    <row r="3699" spans="1:3" x14ac:dyDescent="0.25">
      <c r="A3699" t="s">
        <v>393</v>
      </c>
      <c r="B3699">
        <v>8203248227</v>
      </c>
      <c r="C3699" t="s">
        <v>4133</v>
      </c>
    </row>
    <row r="3700" spans="1:3" x14ac:dyDescent="0.25">
      <c r="A3700" t="s">
        <v>393</v>
      </c>
      <c r="B3700">
        <v>7902205793</v>
      </c>
      <c r="C3700" t="s">
        <v>4134</v>
      </c>
    </row>
    <row r="3701" spans="1:3" x14ac:dyDescent="0.25">
      <c r="A3701" t="s">
        <v>393</v>
      </c>
      <c r="B3701">
        <v>8804070483</v>
      </c>
      <c r="C3701" t="s">
        <v>4135</v>
      </c>
    </row>
    <row r="3702" spans="1:3" x14ac:dyDescent="0.25">
      <c r="A3702" t="s">
        <v>393</v>
      </c>
      <c r="B3702">
        <v>3138812205</v>
      </c>
      <c r="C3702" t="s">
        <v>4136</v>
      </c>
    </row>
    <row r="3703" spans="1:3" x14ac:dyDescent="0.25">
      <c r="A3703" t="s">
        <v>393</v>
      </c>
      <c r="B3703">
        <v>8501210135</v>
      </c>
      <c r="C3703" t="s">
        <v>4137</v>
      </c>
    </row>
    <row r="3704" spans="1:3" x14ac:dyDescent="0.25">
      <c r="A3704" t="s">
        <v>393</v>
      </c>
      <c r="B3704">
        <v>6901308160</v>
      </c>
      <c r="C3704" t="s">
        <v>4138</v>
      </c>
    </row>
    <row r="3705" spans="1:3" x14ac:dyDescent="0.25">
      <c r="A3705" t="s">
        <v>393</v>
      </c>
      <c r="B3705">
        <v>7111020785</v>
      </c>
      <c r="C3705" t="s">
        <v>4139</v>
      </c>
    </row>
    <row r="3706" spans="1:3" x14ac:dyDescent="0.25">
      <c r="A3706" t="s">
        <v>393</v>
      </c>
      <c r="B3706">
        <v>5703072305</v>
      </c>
      <c r="C3706" t="s">
        <v>4140</v>
      </c>
    </row>
    <row r="3707" spans="1:3" x14ac:dyDescent="0.25">
      <c r="A3707" t="s">
        <v>393</v>
      </c>
      <c r="B3707">
        <v>4359006261</v>
      </c>
      <c r="C3707" t="s">
        <v>4141</v>
      </c>
    </row>
    <row r="3708" spans="1:3" x14ac:dyDescent="0.25">
      <c r="A3708" t="s">
        <v>393</v>
      </c>
      <c r="B3708">
        <v>8105268992</v>
      </c>
      <c r="C3708" t="s">
        <v>4142</v>
      </c>
    </row>
    <row r="3709" spans="1:3" x14ac:dyDescent="0.25">
      <c r="A3709" t="s">
        <v>393</v>
      </c>
      <c r="B3709">
        <v>8611038459</v>
      </c>
      <c r="C3709" t="s">
        <v>4143</v>
      </c>
    </row>
    <row r="3710" spans="1:3" x14ac:dyDescent="0.25">
      <c r="A3710" t="s">
        <v>393</v>
      </c>
      <c r="B3710">
        <v>8407300212</v>
      </c>
      <c r="C3710" t="s">
        <v>4144</v>
      </c>
    </row>
    <row r="3711" spans="1:3" x14ac:dyDescent="0.25">
      <c r="A3711" t="s">
        <v>393</v>
      </c>
      <c r="B3711">
        <v>7211642637</v>
      </c>
      <c r="C3711" t="s">
        <v>4145</v>
      </c>
    </row>
    <row r="3712" spans="1:3" x14ac:dyDescent="0.25">
      <c r="A3712" t="s">
        <v>393</v>
      </c>
      <c r="B3712">
        <v>9101216092</v>
      </c>
      <c r="C3712" t="s">
        <v>4146</v>
      </c>
    </row>
    <row r="3713" spans="1:3" x14ac:dyDescent="0.25">
      <c r="A3713" t="s">
        <v>393</v>
      </c>
      <c r="B3713">
        <v>8903140617</v>
      </c>
      <c r="C3713" t="s">
        <v>4147</v>
      </c>
    </row>
    <row r="3714" spans="1:3" x14ac:dyDescent="0.25">
      <c r="A3714" t="s">
        <v>393</v>
      </c>
      <c r="B3714">
        <v>8903223835</v>
      </c>
      <c r="C3714" t="s">
        <v>4148</v>
      </c>
    </row>
    <row r="3715" spans="1:3" x14ac:dyDescent="0.25">
      <c r="A3715" t="s">
        <v>393</v>
      </c>
      <c r="B3715">
        <v>8309185257</v>
      </c>
      <c r="C3715" t="s">
        <v>4149</v>
      </c>
    </row>
    <row r="3716" spans="1:3" x14ac:dyDescent="0.25">
      <c r="A3716" t="s">
        <v>393</v>
      </c>
      <c r="B3716">
        <v>9205145593</v>
      </c>
      <c r="C3716" t="s">
        <v>4150</v>
      </c>
    </row>
    <row r="3717" spans="1:3" x14ac:dyDescent="0.25">
      <c r="A3717" t="s">
        <v>393</v>
      </c>
      <c r="B3717">
        <v>8408030180</v>
      </c>
      <c r="C3717" t="s">
        <v>4151</v>
      </c>
    </row>
    <row r="3718" spans="1:3" x14ac:dyDescent="0.25">
      <c r="A3718" t="s">
        <v>393</v>
      </c>
      <c r="B3718">
        <v>5301071717</v>
      </c>
      <c r="C3718" t="s">
        <v>4152</v>
      </c>
    </row>
    <row r="3719" spans="1:3" x14ac:dyDescent="0.25">
      <c r="A3719" t="s">
        <v>393</v>
      </c>
      <c r="B3719">
        <v>4903860114</v>
      </c>
      <c r="C3719" t="s">
        <v>4153</v>
      </c>
    </row>
    <row r="3720" spans="1:3" x14ac:dyDescent="0.25">
      <c r="A3720" t="s">
        <v>393</v>
      </c>
      <c r="B3720">
        <v>7811190557</v>
      </c>
      <c r="C3720" t="s">
        <v>4154</v>
      </c>
    </row>
    <row r="3721" spans="1:3" x14ac:dyDescent="0.25">
      <c r="A3721" t="s">
        <v>393</v>
      </c>
      <c r="B3721">
        <v>9105288212</v>
      </c>
      <c r="C3721" t="s">
        <v>4155</v>
      </c>
    </row>
    <row r="3722" spans="1:3" x14ac:dyDescent="0.25">
      <c r="A3722" t="s">
        <v>393</v>
      </c>
      <c r="B3722">
        <v>4108698616</v>
      </c>
      <c r="C3722" t="s">
        <v>4156</v>
      </c>
    </row>
    <row r="3723" spans="1:3" x14ac:dyDescent="0.25">
      <c r="A3723" t="s">
        <v>393</v>
      </c>
      <c r="B3723">
        <v>9006135520</v>
      </c>
      <c r="C3723" t="s">
        <v>4157</v>
      </c>
    </row>
    <row r="3724" spans="1:3" x14ac:dyDescent="0.25">
      <c r="A3724" t="s">
        <v>393</v>
      </c>
      <c r="B3724">
        <v>8901040272</v>
      </c>
      <c r="C3724" t="s">
        <v>4158</v>
      </c>
    </row>
    <row r="3725" spans="1:3" x14ac:dyDescent="0.25">
      <c r="A3725" t="s">
        <v>393</v>
      </c>
      <c r="B3725">
        <v>8705167552</v>
      </c>
      <c r="C3725" t="s">
        <v>4159</v>
      </c>
    </row>
    <row r="3726" spans="1:3" x14ac:dyDescent="0.25">
      <c r="A3726" t="s">
        <v>393</v>
      </c>
      <c r="B3726">
        <v>9104302162</v>
      </c>
      <c r="C3726" t="s">
        <v>4160</v>
      </c>
    </row>
    <row r="3727" spans="1:3" x14ac:dyDescent="0.25">
      <c r="A3727" t="s">
        <v>393</v>
      </c>
      <c r="B3727">
        <v>8504097752</v>
      </c>
      <c r="C3727" t="s">
        <v>4161</v>
      </c>
    </row>
    <row r="3728" spans="1:3" x14ac:dyDescent="0.25">
      <c r="A3728" t="s">
        <v>393</v>
      </c>
      <c r="B3728">
        <v>8806051556</v>
      </c>
      <c r="C3728" t="s">
        <v>4162</v>
      </c>
    </row>
    <row r="3729" spans="1:3" x14ac:dyDescent="0.25">
      <c r="A3729" t="s">
        <v>393</v>
      </c>
      <c r="B3729">
        <v>8811031353</v>
      </c>
      <c r="C3729" t="s">
        <v>4163</v>
      </c>
    </row>
    <row r="3730" spans="1:3" x14ac:dyDescent="0.25">
      <c r="A3730" t="s">
        <v>393</v>
      </c>
      <c r="B3730">
        <v>8502021234</v>
      </c>
      <c r="C3730" t="s">
        <v>4164</v>
      </c>
    </row>
    <row r="3731" spans="1:3" x14ac:dyDescent="0.25">
      <c r="A3731" t="s">
        <v>393</v>
      </c>
      <c r="B3731">
        <v>9106281133</v>
      </c>
      <c r="C3731" t="s">
        <v>4165</v>
      </c>
    </row>
    <row r="3732" spans="1:3" x14ac:dyDescent="0.25">
      <c r="A3732" t="s">
        <v>393</v>
      </c>
      <c r="B3732">
        <v>1328303142</v>
      </c>
      <c r="C3732" t="s">
        <v>4166</v>
      </c>
    </row>
    <row r="3733" spans="1:3" x14ac:dyDescent="0.25">
      <c r="A3733" t="s">
        <v>393</v>
      </c>
      <c r="B3733">
        <v>8609230753</v>
      </c>
      <c r="C3733" t="s">
        <v>4167</v>
      </c>
    </row>
    <row r="3734" spans="1:3" x14ac:dyDescent="0.25">
      <c r="A3734" t="s">
        <v>393</v>
      </c>
      <c r="B3734">
        <v>7178006289</v>
      </c>
      <c r="C3734" t="s">
        <v>4168</v>
      </c>
    </row>
    <row r="3735" spans="1:3" x14ac:dyDescent="0.25">
      <c r="A3735" t="s">
        <v>393</v>
      </c>
      <c r="B3735">
        <v>8502261962</v>
      </c>
      <c r="C3735" t="s">
        <v>4169</v>
      </c>
    </row>
    <row r="3736" spans="1:3" x14ac:dyDescent="0.25">
      <c r="A3736" t="s">
        <v>393</v>
      </c>
      <c r="B3736">
        <v>9002250331</v>
      </c>
      <c r="C3736" t="s">
        <v>4170</v>
      </c>
    </row>
    <row r="3737" spans="1:3" x14ac:dyDescent="0.25">
      <c r="A3737" t="s">
        <v>393</v>
      </c>
      <c r="B3737">
        <v>7104150144</v>
      </c>
      <c r="C3737" t="s">
        <v>4171</v>
      </c>
    </row>
    <row r="3738" spans="1:3" x14ac:dyDescent="0.25">
      <c r="A3738" t="s">
        <v>393</v>
      </c>
      <c r="B3738">
        <v>4805201045</v>
      </c>
      <c r="C3738" t="s">
        <v>4172</v>
      </c>
    </row>
    <row r="3739" spans="1:3" x14ac:dyDescent="0.25">
      <c r="A3739" t="s">
        <v>393</v>
      </c>
      <c r="B3739">
        <v>9207214470</v>
      </c>
      <c r="C3739" t="s">
        <v>4173</v>
      </c>
    </row>
    <row r="3740" spans="1:3" x14ac:dyDescent="0.25">
      <c r="A3740" t="s">
        <v>393</v>
      </c>
      <c r="B3740">
        <v>7409291791</v>
      </c>
      <c r="C3740" t="s">
        <v>4174</v>
      </c>
    </row>
    <row r="3741" spans="1:3" x14ac:dyDescent="0.25">
      <c r="A3741" t="s">
        <v>393</v>
      </c>
      <c r="B3741">
        <v>5703072214</v>
      </c>
      <c r="C3741" t="s">
        <v>4175</v>
      </c>
    </row>
    <row r="3742" spans="1:3" x14ac:dyDescent="0.25">
      <c r="A3742" t="s">
        <v>393</v>
      </c>
      <c r="B3742">
        <v>8209884280</v>
      </c>
      <c r="C3742" t="s">
        <v>4176</v>
      </c>
    </row>
    <row r="3743" spans="1:3" x14ac:dyDescent="0.25">
      <c r="A3743" t="s">
        <v>393</v>
      </c>
      <c r="B3743">
        <v>8608031418</v>
      </c>
      <c r="C3743" t="s">
        <v>4177</v>
      </c>
    </row>
    <row r="3744" spans="1:3" x14ac:dyDescent="0.25">
      <c r="A3744" t="s">
        <v>393</v>
      </c>
      <c r="B3744">
        <v>9302055778</v>
      </c>
      <c r="C3744" t="s">
        <v>4178</v>
      </c>
    </row>
    <row r="3745" spans="1:3" x14ac:dyDescent="0.25">
      <c r="A3745" t="s">
        <v>393</v>
      </c>
      <c r="B3745">
        <v>8903187121</v>
      </c>
      <c r="C3745" t="s">
        <v>4179</v>
      </c>
    </row>
    <row r="3746" spans="1:3" x14ac:dyDescent="0.25">
      <c r="A3746" t="s">
        <v>393</v>
      </c>
      <c r="B3746">
        <v>7502221422</v>
      </c>
      <c r="C3746" t="s">
        <v>4180</v>
      </c>
    </row>
    <row r="3747" spans="1:3" x14ac:dyDescent="0.25">
      <c r="A3747" t="s">
        <v>393</v>
      </c>
      <c r="B3747">
        <v>9306116303</v>
      </c>
      <c r="C3747" t="s">
        <v>4181</v>
      </c>
    </row>
    <row r="3748" spans="1:3" x14ac:dyDescent="0.25">
      <c r="A3748" t="s">
        <v>393</v>
      </c>
      <c r="B3748">
        <v>4512038409</v>
      </c>
      <c r="C3748" t="s">
        <v>4182</v>
      </c>
    </row>
    <row r="3749" spans="1:3" x14ac:dyDescent="0.25">
      <c r="A3749" t="s">
        <v>393</v>
      </c>
      <c r="B3749">
        <v>7404248952</v>
      </c>
      <c r="C3749" t="s">
        <v>4183</v>
      </c>
    </row>
    <row r="3750" spans="1:3" x14ac:dyDescent="0.25">
      <c r="A3750" t="s">
        <v>393</v>
      </c>
      <c r="B3750">
        <v>9310233433</v>
      </c>
      <c r="C3750" t="s">
        <v>4184</v>
      </c>
    </row>
    <row r="3751" spans="1:3" x14ac:dyDescent="0.25">
      <c r="A3751" t="s">
        <v>393</v>
      </c>
      <c r="B3751">
        <v>8905240647</v>
      </c>
      <c r="C3751" t="s">
        <v>4185</v>
      </c>
    </row>
    <row r="3752" spans="1:3" x14ac:dyDescent="0.25">
      <c r="A3752" t="s">
        <v>393</v>
      </c>
      <c r="B3752">
        <v>5211200034</v>
      </c>
      <c r="C3752" t="s">
        <v>4186</v>
      </c>
    </row>
    <row r="3753" spans="1:3" x14ac:dyDescent="0.25">
      <c r="A3753" t="s">
        <v>393</v>
      </c>
      <c r="B3753">
        <v>9204081401</v>
      </c>
      <c r="C3753" t="s">
        <v>4187</v>
      </c>
    </row>
    <row r="3754" spans="1:3" x14ac:dyDescent="0.25">
      <c r="A3754" t="s">
        <v>393</v>
      </c>
      <c r="B3754">
        <v>4306210370</v>
      </c>
      <c r="C3754" t="s">
        <v>4188</v>
      </c>
    </row>
    <row r="3755" spans="1:3" x14ac:dyDescent="0.25">
      <c r="A3755" t="s">
        <v>393</v>
      </c>
      <c r="B3755">
        <v>8703014947</v>
      </c>
      <c r="C3755" t="s">
        <v>4189</v>
      </c>
    </row>
    <row r="3756" spans="1:3" x14ac:dyDescent="0.25">
      <c r="A3756" t="s">
        <v>393</v>
      </c>
      <c r="B3756">
        <v>8802170475</v>
      </c>
      <c r="C3756" t="s">
        <v>4190</v>
      </c>
    </row>
    <row r="3757" spans="1:3" x14ac:dyDescent="0.25">
      <c r="A3757" t="s">
        <v>393</v>
      </c>
      <c r="B3757">
        <v>4401266236</v>
      </c>
      <c r="C3757" t="s">
        <v>4191</v>
      </c>
    </row>
    <row r="3758" spans="1:3" x14ac:dyDescent="0.25">
      <c r="A3758" t="s">
        <v>393</v>
      </c>
      <c r="B3758">
        <v>7503075041</v>
      </c>
      <c r="C3758" t="s">
        <v>4192</v>
      </c>
    </row>
    <row r="3759" spans="1:3" x14ac:dyDescent="0.25">
      <c r="A3759" t="s">
        <v>393</v>
      </c>
      <c r="B3759">
        <v>6007150359</v>
      </c>
      <c r="C3759" t="s">
        <v>4193</v>
      </c>
    </row>
    <row r="3760" spans="1:3" x14ac:dyDescent="0.25">
      <c r="A3760" t="s">
        <v>393</v>
      </c>
      <c r="B3760">
        <v>8405180285</v>
      </c>
      <c r="C3760" t="s">
        <v>4194</v>
      </c>
    </row>
    <row r="3761" spans="1:3" x14ac:dyDescent="0.25">
      <c r="A3761" t="s">
        <v>393</v>
      </c>
      <c r="B3761">
        <v>6204233313</v>
      </c>
      <c r="C3761" t="s">
        <v>4195</v>
      </c>
    </row>
    <row r="3762" spans="1:3" x14ac:dyDescent="0.25">
      <c r="A3762" t="s">
        <v>393</v>
      </c>
      <c r="B3762">
        <v>3503030375</v>
      </c>
      <c r="C3762" t="s">
        <v>4196</v>
      </c>
    </row>
    <row r="3763" spans="1:3" x14ac:dyDescent="0.25">
      <c r="A3763" t="s">
        <v>393</v>
      </c>
      <c r="B3763">
        <v>4010088252</v>
      </c>
      <c r="C3763" t="s">
        <v>4197</v>
      </c>
    </row>
    <row r="3764" spans="1:3" x14ac:dyDescent="0.25">
      <c r="A3764" t="s">
        <v>393</v>
      </c>
      <c r="B3764">
        <v>9310259644</v>
      </c>
      <c r="C3764" t="s">
        <v>4198</v>
      </c>
    </row>
    <row r="3765" spans="1:3" x14ac:dyDescent="0.25">
      <c r="A3765" t="s">
        <v>393</v>
      </c>
      <c r="B3765">
        <v>3008136255</v>
      </c>
      <c r="C3765" t="s">
        <v>4199</v>
      </c>
    </row>
    <row r="3766" spans="1:3" x14ac:dyDescent="0.25">
      <c r="A3766" t="s">
        <v>393</v>
      </c>
      <c r="B3766">
        <v>8608228535</v>
      </c>
      <c r="C3766" t="s">
        <v>4200</v>
      </c>
    </row>
    <row r="3767" spans="1:3" x14ac:dyDescent="0.25">
      <c r="A3767" t="s">
        <v>393</v>
      </c>
      <c r="B3767">
        <v>8508050039</v>
      </c>
      <c r="C3767" t="s">
        <v>4201</v>
      </c>
    </row>
    <row r="3768" spans="1:3" x14ac:dyDescent="0.25">
      <c r="A3768" t="s">
        <v>393</v>
      </c>
      <c r="B3768">
        <v>9208030149</v>
      </c>
      <c r="C3768" t="s">
        <v>4202</v>
      </c>
    </row>
    <row r="3769" spans="1:3" x14ac:dyDescent="0.25">
      <c r="A3769" t="s">
        <v>393</v>
      </c>
      <c r="B3769">
        <v>6304226217</v>
      </c>
      <c r="C3769" t="s">
        <v>4203</v>
      </c>
    </row>
    <row r="3770" spans="1:3" x14ac:dyDescent="0.25">
      <c r="A3770" t="s">
        <v>393</v>
      </c>
      <c r="B3770">
        <v>8804294000</v>
      </c>
      <c r="C3770" t="s">
        <v>4204</v>
      </c>
    </row>
    <row r="3771" spans="1:3" x14ac:dyDescent="0.25">
      <c r="A3771" t="s">
        <v>393</v>
      </c>
      <c r="B3771">
        <v>6607190011</v>
      </c>
      <c r="C3771" t="s">
        <v>4205</v>
      </c>
    </row>
    <row r="3772" spans="1:3" x14ac:dyDescent="0.25">
      <c r="A3772" t="s">
        <v>393</v>
      </c>
      <c r="B3772">
        <v>9410232947</v>
      </c>
      <c r="C3772" t="s">
        <v>4206</v>
      </c>
    </row>
    <row r="3773" spans="1:3" x14ac:dyDescent="0.25">
      <c r="A3773" t="s">
        <v>393</v>
      </c>
      <c r="B3773">
        <v>9305071913</v>
      </c>
      <c r="C3773" t="s">
        <v>4207</v>
      </c>
    </row>
    <row r="3774" spans="1:3" x14ac:dyDescent="0.25">
      <c r="A3774" t="s">
        <v>393</v>
      </c>
      <c r="B3774">
        <v>8707130145</v>
      </c>
      <c r="C3774" t="s">
        <v>4208</v>
      </c>
    </row>
    <row r="3775" spans="1:3" x14ac:dyDescent="0.25">
      <c r="A3775" t="s">
        <v>393</v>
      </c>
      <c r="B3775">
        <v>5704110013</v>
      </c>
      <c r="C3775" t="s">
        <v>4209</v>
      </c>
    </row>
    <row r="3776" spans="1:3" x14ac:dyDescent="0.25">
      <c r="A3776" t="s">
        <v>393</v>
      </c>
      <c r="B3776">
        <v>8207028542</v>
      </c>
      <c r="C3776" t="s">
        <v>4210</v>
      </c>
    </row>
    <row r="3777" spans="1:3" x14ac:dyDescent="0.25">
      <c r="A3777" t="s">
        <v>393</v>
      </c>
      <c r="B3777">
        <v>8810050032</v>
      </c>
      <c r="C3777" t="s">
        <v>4211</v>
      </c>
    </row>
    <row r="3778" spans="1:3" x14ac:dyDescent="0.25">
      <c r="A3778" t="s">
        <v>393</v>
      </c>
      <c r="B3778">
        <v>8801136253</v>
      </c>
      <c r="C3778" t="s">
        <v>4212</v>
      </c>
    </row>
    <row r="3779" spans="1:3" x14ac:dyDescent="0.25">
      <c r="A3779" t="s">
        <v>393</v>
      </c>
      <c r="B3779">
        <v>8703292006</v>
      </c>
      <c r="C3779" t="s">
        <v>4213</v>
      </c>
    </row>
    <row r="3780" spans="1:3" x14ac:dyDescent="0.25">
      <c r="A3780" t="s">
        <v>393</v>
      </c>
      <c r="B3780">
        <v>7301242975</v>
      </c>
      <c r="C3780" t="s">
        <v>4214</v>
      </c>
    </row>
    <row r="3781" spans="1:3" x14ac:dyDescent="0.25">
      <c r="A3781" t="s">
        <v>393</v>
      </c>
      <c r="B3781">
        <v>4908078217</v>
      </c>
      <c r="C3781" t="s">
        <v>4215</v>
      </c>
    </row>
    <row r="3782" spans="1:3" x14ac:dyDescent="0.25">
      <c r="A3782" t="s">
        <v>393</v>
      </c>
      <c r="B3782">
        <v>4211296910</v>
      </c>
      <c r="C3782" t="s">
        <v>4216</v>
      </c>
    </row>
    <row r="3783" spans="1:3" x14ac:dyDescent="0.25">
      <c r="A3783" t="s">
        <v>393</v>
      </c>
      <c r="B3783">
        <v>9109013640</v>
      </c>
      <c r="C3783" t="s">
        <v>4217</v>
      </c>
    </row>
    <row r="3784" spans="1:3" x14ac:dyDescent="0.25">
      <c r="A3784" t="s">
        <v>393</v>
      </c>
      <c r="B3784">
        <v>8603066203</v>
      </c>
      <c r="C3784" t="s">
        <v>4218</v>
      </c>
    </row>
    <row r="3785" spans="1:3" x14ac:dyDescent="0.25">
      <c r="A3785" t="s">
        <v>393</v>
      </c>
      <c r="B3785">
        <v>8412062419</v>
      </c>
      <c r="C3785" t="s">
        <v>4219</v>
      </c>
    </row>
    <row r="3786" spans="1:3" x14ac:dyDescent="0.25">
      <c r="A3786" t="s">
        <v>393</v>
      </c>
      <c r="B3786">
        <v>8705020314</v>
      </c>
      <c r="C3786" t="s">
        <v>4220</v>
      </c>
    </row>
    <row r="3787" spans="1:3" x14ac:dyDescent="0.25">
      <c r="A3787" t="s">
        <v>393</v>
      </c>
      <c r="B3787">
        <v>8602060579</v>
      </c>
      <c r="C3787" t="s">
        <v>4221</v>
      </c>
    </row>
    <row r="3788" spans="1:3" x14ac:dyDescent="0.25">
      <c r="A3788" t="s">
        <v>393</v>
      </c>
      <c r="B3788">
        <v>8509278654</v>
      </c>
      <c r="C3788" t="s">
        <v>4222</v>
      </c>
    </row>
    <row r="3789" spans="1:3" x14ac:dyDescent="0.25">
      <c r="A3789" t="s">
        <v>393</v>
      </c>
      <c r="B3789">
        <v>8403070033</v>
      </c>
      <c r="C3789" t="s">
        <v>4222</v>
      </c>
    </row>
    <row r="3790" spans="1:3" x14ac:dyDescent="0.25">
      <c r="A3790" t="s">
        <v>393</v>
      </c>
      <c r="B3790">
        <v>9507020130</v>
      </c>
      <c r="C3790" t="s">
        <v>4223</v>
      </c>
    </row>
    <row r="3791" spans="1:3" x14ac:dyDescent="0.25">
      <c r="A3791" t="s">
        <v>393</v>
      </c>
      <c r="B3791">
        <v>9710230732</v>
      </c>
      <c r="C3791" t="s">
        <v>4224</v>
      </c>
    </row>
    <row r="3792" spans="1:3" x14ac:dyDescent="0.25">
      <c r="A3792" t="s">
        <v>393</v>
      </c>
      <c r="B3792">
        <v>5903211075</v>
      </c>
      <c r="C3792" t="s">
        <v>4225</v>
      </c>
    </row>
    <row r="3793" spans="1:3" x14ac:dyDescent="0.25">
      <c r="A3793" t="s">
        <v>393</v>
      </c>
      <c r="B3793">
        <v>9104124814</v>
      </c>
      <c r="C3793" t="s">
        <v>4226</v>
      </c>
    </row>
    <row r="3794" spans="1:3" x14ac:dyDescent="0.25">
      <c r="A3794" t="s">
        <v>393</v>
      </c>
      <c r="B3794">
        <v>6511170604</v>
      </c>
      <c r="C3794" t="s">
        <v>4227</v>
      </c>
    </row>
    <row r="3795" spans="1:3" x14ac:dyDescent="0.25">
      <c r="A3795" t="s">
        <v>393</v>
      </c>
      <c r="B3795">
        <v>9211260998</v>
      </c>
      <c r="C3795" t="s">
        <v>4228</v>
      </c>
    </row>
    <row r="3796" spans="1:3" x14ac:dyDescent="0.25">
      <c r="A3796" t="s">
        <v>393</v>
      </c>
      <c r="B3796">
        <v>9403236541</v>
      </c>
      <c r="C3796" t="s">
        <v>4229</v>
      </c>
    </row>
    <row r="3797" spans="1:3" x14ac:dyDescent="0.25">
      <c r="A3797" t="s">
        <v>393</v>
      </c>
      <c r="B3797">
        <v>8601264974</v>
      </c>
      <c r="C3797" t="s">
        <v>4230</v>
      </c>
    </row>
    <row r="3798" spans="1:3" x14ac:dyDescent="0.25">
      <c r="A3798" t="s">
        <v>393</v>
      </c>
      <c r="B3798">
        <v>8408170689</v>
      </c>
      <c r="C3798" t="s">
        <v>4231</v>
      </c>
    </row>
    <row r="3799" spans="1:3" x14ac:dyDescent="0.25">
      <c r="A3799" t="s">
        <v>393</v>
      </c>
      <c r="B3799">
        <v>9701086002</v>
      </c>
      <c r="C3799" t="s">
        <v>4232</v>
      </c>
    </row>
    <row r="3800" spans="1:3" x14ac:dyDescent="0.25">
      <c r="A3800" t="s">
        <v>393</v>
      </c>
      <c r="B3800">
        <v>9106212245</v>
      </c>
      <c r="C3800" t="s">
        <v>4233</v>
      </c>
    </row>
    <row r="3801" spans="1:3" x14ac:dyDescent="0.25">
      <c r="A3801" t="s">
        <v>393</v>
      </c>
      <c r="B3801">
        <v>6202162068</v>
      </c>
      <c r="C3801" t="s">
        <v>4234</v>
      </c>
    </row>
    <row r="3802" spans="1:3" x14ac:dyDescent="0.25">
      <c r="A3802" t="s">
        <v>393</v>
      </c>
      <c r="B3802">
        <v>8288201224</v>
      </c>
      <c r="C3802" t="s">
        <v>4235</v>
      </c>
    </row>
    <row r="3803" spans="1:3" x14ac:dyDescent="0.25">
      <c r="A3803" t="s">
        <v>393</v>
      </c>
      <c r="B3803">
        <v>8903150574</v>
      </c>
      <c r="C3803" t="s">
        <v>4236</v>
      </c>
    </row>
    <row r="3804" spans="1:3" x14ac:dyDescent="0.25">
      <c r="A3804" t="s">
        <v>393</v>
      </c>
      <c r="B3804">
        <v>7005086991</v>
      </c>
      <c r="C3804" t="s">
        <v>4237</v>
      </c>
    </row>
    <row r="3805" spans="1:3" x14ac:dyDescent="0.25">
      <c r="A3805" t="s">
        <v>393</v>
      </c>
      <c r="B3805">
        <v>9957710289</v>
      </c>
      <c r="C3805" t="s">
        <v>4238</v>
      </c>
    </row>
    <row r="3806" spans="1:3" x14ac:dyDescent="0.25">
      <c r="A3806" t="s">
        <v>393</v>
      </c>
      <c r="B3806">
        <v>4803221490</v>
      </c>
      <c r="C3806" t="s">
        <v>4239</v>
      </c>
    </row>
    <row r="3807" spans="1:3" x14ac:dyDescent="0.25">
      <c r="A3807" t="s">
        <v>393</v>
      </c>
      <c r="B3807">
        <v>9967609281</v>
      </c>
      <c r="C3807" t="s">
        <v>4240</v>
      </c>
    </row>
    <row r="3808" spans="1:3" x14ac:dyDescent="0.25">
      <c r="A3808" t="s">
        <v>393</v>
      </c>
      <c r="B3808">
        <v>8302284644</v>
      </c>
      <c r="C3808" t="s">
        <v>4241</v>
      </c>
    </row>
    <row r="3809" spans="1:3" x14ac:dyDescent="0.25">
      <c r="A3809" t="s">
        <v>393</v>
      </c>
      <c r="B3809">
        <v>4407174301</v>
      </c>
      <c r="C3809" t="s">
        <v>4242</v>
      </c>
    </row>
    <row r="3810" spans="1:3" x14ac:dyDescent="0.25">
      <c r="A3810" t="s">
        <v>393</v>
      </c>
      <c r="B3810">
        <v>4803073495</v>
      </c>
      <c r="C3810" t="s">
        <v>4243</v>
      </c>
    </row>
    <row r="3811" spans="1:3" x14ac:dyDescent="0.25">
      <c r="A3811" t="s">
        <v>393</v>
      </c>
      <c r="B3811">
        <v>8706119073</v>
      </c>
      <c r="C3811" t="s">
        <v>4244</v>
      </c>
    </row>
    <row r="3812" spans="1:3" x14ac:dyDescent="0.25">
      <c r="A3812" t="s">
        <v>393</v>
      </c>
      <c r="B3812">
        <v>7906260299</v>
      </c>
      <c r="C3812" t="s">
        <v>4245</v>
      </c>
    </row>
    <row r="3813" spans="1:3" x14ac:dyDescent="0.25">
      <c r="A3813" t="s">
        <v>393</v>
      </c>
      <c r="B3813">
        <v>8607260299</v>
      </c>
      <c r="C3813" t="s">
        <v>4246</v>
      </c>
    </row>
    <row r="3814" spans="1:3" x14ac:dyDescent="0.25">
      <c r="A3814" t="s">
        <v>393</v>
      </c>
      <c r="B3814">
        <v>9203185716</v>
      </c>
      <c r="C3814" t="s">
        <v>4247</v>
      </c>
    </row>
    <row r="3815" spans="1:3" x14ac:dyDescent="0.25">
      <c r="A3815" t="s">
        <v>393</v>
      </c>
      <c r="B3815">
        <v>8702180434</v>
      </c>
      <c r="C3815" t="s">
        <v>4248</v>
      </c>
    </row>
    <row r="3816" spans="1:3" x14ac:dyDescent="0.25">
      <c r="A3816" t="s">
        <v>393</v>
      </c>
      <c r="B3816">
        <v>8509211416</v>
      </c>
      <c r="C3816" t="s">
        <v>4249</v>
      </c>
    </row>
    <row r="3817" spans="1:3" x14ac:dyDescent="0.25">
      <c r="A3817" t="s">
        <v>393</v>
      </c>
      <c r="B3817">
        <v>8404050976</v>
      </c>
      <c r="C3817" t="s">
        <v>4250</v>
      </c>
    </row>
    <row r="3818" spans="1:3" x14ac:dyDescent="0.25">
      <c r="A3818" t="s">
        <v>393</v>
      </c>
      <c r="B3818">
        <v>7910105928</v>
      </c>
      <c r="C3818" t="s">
        <v>4251</v>
      </c>
    </row>
    <row r="3819" spans="1:3" x14ac:dyDescent="0.25">
      <c r="A3819" t="s">
        <v>393</v>
      </c>
      <c r="B3819">
        <v>7911130438</v>
      </c>
      <c r="C3819" t="s">
        <v>4252</v>
      </c>
    </row>
    <row r="3820" spans="1:3" x14ac:dyDescent="0.25">
      <c r="A3820" t="s">
        <v>393</v>
      </c>
      <c r="B3820">
        <v>3801131024</v>
      </c>
      <c r="C3820" t="s">
        <v>4253</v>
      </c>
    </row>
    <row r="3821" spans="1:3" x14ac:dyDescent="0.25">
      <c r="A3821" t="s">
        <v>393</v>
      </c>
      <c r="B3821">
        <v>8707210541</v>
      </c>
      <c r="C3821" t="s">
        <v>4254</v>
      </c>
    </row>
    <row r="3822" spans="1:3" x14ac:dyDescent="0.25">
      <c r="A3822" t="s">
        <v>393</v>
      </c>
      <c r="B3822">
        <v>6510097824</v>
      </c>
      <c r="C3822" t="s">
        <v>4255</v>
      </c>
    </row>
    <row r="3823" spans="1:3" x14ac:dyDescent="0.25">
      <c r="A3823" t="s">
        <v>393</v>
      </c>
      <c r="B3823">
        <v>9512280703</v>
      </c>
      <c r="C3823" t="s">
        <v>4256</v>
      </c>
    </row>
    <row r="3824" spans="1:3" x14ac:dyDescent="0.25">
      <c r="A3824" t="s">
        <v>393</v>
      </c>
      <c r="B3824">
        <v>8602047527</v>
      </c>
      <c r="C3824" t="s">
        <v>4257</v>
      </c>
    </row>
    <row r="3825" spans="1:3" x14ac:dyDescent="0.25">
      <c r="A3825" t="s">
        <v>393</v>
      </c>
      <c r="B3825">
        <v>7503180072</v>
      </c>
      <c r="C3825" t="s">
        <v>4258</v>
      </c>
    </row>
    <row r="3826" spans="1:3" x14ac:dyDescent="0.25">
      <c r="A3826" t="s">
        <v>393</v>
      </c>
      <c r="B3826">
        <v>3703034656</v>
      </c>
      <c r="C3826" t="s">
        <v>4259</v>
      </c>
    </row>
    <row r="3827" spans="1:3" x14ac:dyDescent="0.25">
      <c r="A3827" t="s">
        <v>393</v>
      </c>
      <c r="B3827">
        <v>3806135822</v>
      </c>
      <c r="C3827" t="s">
        <v>4260</v>
      </c>
    </row>
    <row r="3828" spans="1:3" x14ac:dyDescent="0.25">
      <c r="A3828" t="s">
        <v>393</v>
      </c>
      <c r="B3828">
        <v>8106040317</v>
      </c>
      <c r="C3828" t="s">
        <v>4261</v>
      </c>
    </row>
    <row r="3829" spans="1:3" x14ac:dyDescent="0.25">
      <c r="A3829" t="s">
        <v>393</v>
      </c>
      <c r="B3829">
        <v>8912011627</v>
      </c>
      <c r="C3829" t="s">
        <v>4262</v>
      </c>
    </row>
    <row r="3830" spans="1:3" x14ac:dyDescent="0.25">
      <c r="A3830" t="s">
        <v>393</v>
      </c>
      <c r="B3830">
        <v>5409111407</v>
      </c>
      <c r="C3830" t="s">
        <v>4263</v>
      </c>
    </row>
    <row r="3831" spans="1:3" x14ac:dyDescent="0.25">
      <c r="A3831" t="s">
        <v>393</v>
      </c>
      <c r="B3831">
        <v>8308020018</v>
      </c>
      <c r="C3831" t="s">
        <v>4264</v>
      </c>
    </row>
    <row r="3832" spans="1:3" x14ac:dyDescent="0.25">
      <c r="A3832" t="s">
        <v>393</v>
      </c>
      <c r="B3832">
        <v>7205237154</v>
      </c>
      <c r="C3832" t="s">
        <v>4265</v>
      </c>
    </row>
    <row r="3833" spans="1:3" x14ac:dyDescent="0.25">
      <c r="A3833" t="s">
        <v>393</v>
      </c>
      <c r="B3833">
        <v>8012250372</v>
      </c>
      <c r="C3833" t="s">
        <v>4266</v>
      </c>
    </row>
    <row r="3834" spans="1:3" x14ac:dyDescent="0.25">
      <c r="A3834" t="s">
        <v>393</v>
      </c>
      <c r="B3834">
        <v>9009043325</v>
      </c>
      <c r="C3834" t="s">
        <v>4267</v>
      </c>
    </row>
    <row r="3835" spans="1:3" x14ac:dyDescent="0.25">
      <c r="A3835" t="s">
        <v>393</v>
      </c>
      <c r="B3835">
        <v>9205193148</v>
      </c>
      <c r="C3835" t="s">
        <v>4268</v>
      </c>
    </row>
    <row r="3836" spans="1:3" x14ac:dyDescent="0.25">
      <c r="A3836" t="s">
        <v>393</v>
      </c>
      <c r="B3836">
        <v>7901041454</v>
      </c>
      <c r="C3836" t="s">
        <v>4269</v>
      </c>
    </row>
    <row r="3837" spans="1:3" x14ac:dyDescent="0.25">
      <c r="A3837" t="s">
        <v>393</v>
      </c>
      <c r="B3837">
        <v>4108180813</v>
      </c>
      <c r="C3837" t="s">
        <v>4270</v>
      </c>
    </row>
    <row r="3838" spans="1:3" x14ac:dyDescent="0.25">
      <c r="A3838" t="s">
        <v>393</v>
      </c>
      <c r="B3838">
        <v>7905200379</v>
      </c>
      <c r="C3838" t="s">
        <v>4271</v>
      </c>
    </row>
    <row r="3839" spans="1:3" x14ac:dyDescent="0.25">
      <c r="A3839" t="s">
        <v>393</v>
      </c>
      <c r="B3839">
        <v>5611020305</v>
      </c>
      <c r="C3839" t="s">
        <v>4272</v>
      </c>
    </row>
    <row r="3840" spans="1:3" x14ac:dyDescent="0.25">
      <c r="A3840" t="s">
        <v>393</v>
      </c>
      <c r="B3840">
        <v>9208130865</v>
      </c>
      <c r="C3840" t="s">
        <v>4273</v>
      </c>
    </row>
    <row r="3841" spans="1:3" x14ac:dyDescent="0.25">
      <c r="A3841" t="s">
        <v>393</v>
      </c>
      <c r="B3841">
        <v>8806232479</v>
      </c>
      <c r="C3841" t="s">
        <v>4274</v>
      </c>
    </row>
    <row r="3842" spans="1:3" x14ac:dyDescent="0.25">
      <c r="A3842" t="s">
        <v>393</v>
      </c>
      <c r="B3842">
        <v>8906090074</v>
      </c>
      <c r="C3842" t="s">
        <v>4275</v>
      </c>
    </row>
    <row r="3843" spans="1:3" x14ac:dyDescent="0.25">
      <c r="A3843" t="s">
        <v>393</v>
      </c>
      <c r="B3843">
        <v>5503160334</v>
      </c>
      <c r="C3843" t="s">
        <v>4276</v>
      </c>
    </row>
    <row r="3844" spans="1:3" x14ac:dyDescent="0.25">
      <c r="A3844" t="s">
        <v>393</v>
      </c>
      <c r="B3844">
        <v>9208104720</v>
      </c>
      <c r="C3844" t="s">
        <v>4277</v>
      </c>
    </row>
    <row r="3845" spans="1:3" x14ac:dyDescent="0.25">
      <c r="A3845" t="s">
        <v>393</v>
      </c>
      <c r="B3845">
        <v>5602177114</v>
      </c>
      <c r="C3845" t="s">
        <v>4278</v>
      </c>
    </row>
    <row r="3846" spans="1:3" x14ac:dyDescent="0.25">
      <c r="A3846" t="s">
        <v>393</v>
      </c>
      <c r="B3846">
        <v>8610160445</v>
      </c>
      <c r="C3846" t="s">
        <v>4279</v>
      </c>
    </row>
    <row r="3847" spans="1:3" x14ac:dyDescent="0.25">
      <c r="A3847" t="s">
        <v>393</v>
      </c>
      <c r="B3847">
        <v>8803131260</v>
      </c>
      <c r="C3847" t="s">
        <v>4280</v>
      </c>
    </row>
    <row r="3848" spans="1:3" x14ac:dyDescent="0.25">
      <c r="A3848" t="s">
        <v>393</v>
      </c>
      <c r="B3848">
        <v>8309298746</v>
      </c>
      <c r="C3848" t="s">
        <v>4281</v>
      </c>
    </row>
    <row r="3849" spans="1:3" x14ac:dyDescent="0.25">
      <c r="A3849" t="s">
        <v>393</v>
      </c>
      <c r="B3849">
        <v>4107299911</v>
      </c>
      <c r="C3849" t="s">
        <v>4282</v>
      </c>
    </row>
    <row r="3850" spans="1:3" x14ac:dyDescent="0.25">
      <c r="A3850" t="s">
        <v>393</v>
      </c>
      <c r="B3850">
        <v>8111716158</v>
      </c>
      <c r="C3850" t="s">
        <v>4283</v>
      </c>
    </row>
    <row r="3851" spans="1:3" x14ac:dyDescent="0.25">
      <c r="A3851" t="s">
        <v>393</v>
      </c>
      <c r="B3851">
        <v>8501158235</v>
      </c>
      <c r="C3851" t="s">
        <v>4284</v>
      </c>
    </row>
    <row r="3852" spans="1:3" x14ac:dyDescent="0.25">
      <c r="A3852" t="s">
        <v>393</v>
      </c>
      <c r="B3852">
        <v>8501080074</v>
      </c>
      <c r="C3852" t="s">
        <v>4285</v>
      </c>
    </row>
    <row r="3853" spans="1:3" x14ac:dyDescent="0.25">
      <c r="A3853" t="s">
        <v>393</v>
      </c>
      <c r="B3853">
        <v>7809019156</v>
      </c>
      <c r="C3853" t="s">
        <v>4286</v>
      </c>
    </row>
    <row r="3854" spans="1:3" x14ac:dyDescent="0.25">
      <c r="A3854" t="s">
        <v>393</v>
      </c>
      <c r="B3854">
        <v>8107304399</v>
      </c>
      <c r="C3854" t="s">
        <v>4287</v>
      </c>
    </row>
    <row r="3855" spans="1:3" x14ac:dyDescent="0.25">
      <c r="A3855" t="s">
        <v>393</v>
      </c>
      <c r="B3855">
        <v>7305120730</v>
      </c>
      <c r="C3855" t="s">
        <v>4288</v>
      </c>
    </row>
    <row r="3856" spans="1:3" x14ac:dyDescent="0.25">
      <c r="A3856" t="s">
        <v>393</v>
      </c>
      <c r="B3856">
        <v>5804201639</v>
      </c>
      <c r="C3856" t="s">
        <v>4289</v>
      </c>
    </row>
    <row r="3857" spans="1:3" x14ac:dyDescent="0.25">
      <c r="A3857" t="s">
        <v>393</v>
      </c>
      <c r="B3857">
        <v>8208196454</v>
      </c>
      <c r="C3857" t="s">
        <v>4290</v>
      </c>
    </row>
    <row r="3858" spans="1:3" x14ac:dyDescent="0.25">
      <c r="A3858" t="s">
        <v>393</v>
      </c>
      <c r="B3858">
        <v>6997301137</v>
      </c>
      <c r="C3858" t="s">
        <v>4291</v>
      </c>
    </row>
    <row r="3859" spans="1:3" x14ac:dyDescent="0.25">
      <c r="A3859" t="s">
        <v>393</v>
      </c>
      <c r="B3859">
        <v>8904200642</v>
      </c>
      <c r="C3859" t="s">
        <v>4292</v>
      </c>
    </row>
    <row r="3860" spans="1:3" x14ac:dyDescent="0.25">
      <c r="A3860" t="s">
        <v>393</v>
      </c>
      <c r="B3860">
        <v>9305075799</v>
      </c>
      <c r="C3860" t="s">
        <v>4293</v>
      </c>
    </row>
    <row r="3861" spans="1:3" x14ac:dyDescent="0.25">
      <c r="A3861" t="s">
        <v>393</v>
      </c>
      <c r="B3861">
        <v>8706168955</v>
      </c>
      <c r="C3861" t="s">
        <v>4294</v>
      </c>
    </row>
    <row r="3862" spans="1:3" x14ac:dyDescent="0.25">
      <c r="A3862" t="s">
        <v>393</v>
      </c>
      <c r="B3862">
        <v>8509121656</v>
      </c>
      <c r="C3862" t="s">
        <v>4295</v>
      </c>
    </row>
    <row r="3863" spans="1:3" x14ac:dyDescent="0.25">
      <c r="A3863" t="s">
        <v>393</v>
      </c>
      <c r="B3863">
        <v>8809270385</v>
      </c>
      <c r="C3863" t="s">
        <v>4296</v>
      </c>
    </row>
    <row r="3864" spans="1:3" x14ac:dyDescent="0.25">
      <c r="A3864" t="s">
        <v>393</v>
      </c>
      <c r="B3864">
        <v>7912168957</v>
      </c>
      <c r="C3864" t="s">
        <v>4297</v>
      </c>
    </row>
    <row r="3865" spans="1:3" x14ac:dyDescent="0.25">
      <c r="A3865" t="s">
        <v>393</v>
      </c>
      <c r="B3865">
        <v>9306142788</v>
      </c>
      <c r="C3865" t="s">
        <v>4298</v>
      </c>
    </row>
    <row r="3866" spans="1:3" x14ac:dyDescent="0.25">
      <c r="A3866" t="s">
        <v>393</v>
      </c>
      <c r="B3866">
        <v>5704092708</v>
      </c>
      <c r="C3866" t="s">
        <v>4299</v>
      </c>
    </row>
    <row r="3867" spans="1:3" x14ac:dyDescent="0.25">
      <c r="A3867" t="s">
        <v>393</v>
      </c>
      <c r="B3867">
        <v>8207131478</v>
      </c>
      <c r="C3867" t="s">
        <v>4300</v>
      </c>
    </row>
    <row r="3868" spans="1:3" x14ac:dyDescent="0.25">
      <c r="A3868" t="s">
        <v>393</v>
      </c>
      <c r="B3868">
        <v>9207065831</v>
      </c>
      <c r="C3868" t="s">
        <v>4301</v>
      </c>
    </row>
    <row r="3869" spans="1:3" x14ac:dyDescent="0.25">
      <c r="A3869" t="s">
        <v>393</v>
      </c>
      <c r="B3869">
        <v>9304054639</v>
      </c>
      <c r="C3869" t="s">
        <v>4302</v>
      </c>
    </row>
    <row r="3870" spans="1:3" x14ac:dyDescent="0.25">
      <c r="A3870" t="s">
        <v>393</v>
      </c>
      <c r="B3870">
        <v>6808173998</v>
      </c>
      <c r="C3870" t="s">
        <v>4303</v>
      </c>
    </row>
    <row r="3871" spans="1:3" x14ac:dyDescent="0.25">
      <c r="A3871" t="s">
        <v>393</v>
      </c>
      <c r="B3871">
        <v>6004195225</v>
      </c>
      <c r="C3871" t="s">
        <v>4304</v>
      </c>
    </row>
    <row r="3872" spans="1:3" x14ac:dyDescent="0.25">
      <c r="A3872" t="s">
        <v>393</v>
      </c>
      <c r="B3872">
        <v>7008255619</v>
      </c>
      <c r="C3872" t="s">
        <v>4305</v>
      </c>
    </row>
    <row r="3873" spans="1:3" x14ac:dyDescent="0.25">
      <c r="A3873" t="s">
        <v>393</v>
      </c>
      <c r="B3873">
        <v>8610200217</v>
      </c>
      <c r="C3873" t="s">
        <v>4305</v>
      </c>
    </row>
    <row r="3874" spans="1:3" x14ac:dyDescent="0.25">
      <c r="A3874" t="s">
        <v>393</v>
      </c>
      <c r="B3874">
        <v>6102200042</v>
      </c>
      <c r="C3874" t="s">
        <v>4306</v>
      </c>
    </row>
    <row r="3875" spans="1:3" x14ac:dyDescent="0.25">
      <c r="A3875" t="s">
        <v>393</v>
      </c>
      <c r="B3875">
        <v>7311250661</v>
      </c>
      <c r="C3875" t="s">
        <v>4307</v>
      </c>
    </row>
    <row r="3876" spans="1:3" x14ac:dyDescent="0.25">
      <c r="A3876" t="s">
        <v>393</v>
      </c>
      <c r="B3876">
        <v>8008314513</v>
      </c>
      <c r="C3876" t="s">
        <v>4308</v>
      </c>
    </row>
    <row r="3877" spans="1:3" x14ac:dyDescent="0.25">
      <c r="A3877" t="s">
        <v>393</v>
      </c>
      <c r="B3877">
        <v>9003154052</v>
      </c>
      <c r="C3877" t="s">
        <v>4309</v>
      </c>
    </row>
    <row r="3878" spans="1:3" x14ac:dyDescent="0.25">
      <c r="A3878" t="s">
        <v>393</v>
      </c>
      <c r="B3878">
        <v>5109635374</v>
      </c>
      <c r="C3878" t="s">
        <v>4310</v>
      </c>
    </row>
    <row r="3879" spans="1:3" x14ac:dyDescent="0.25">
      <c r="A3879" t="s">
        <v>393</v>
      </c>
      <c r="B3879">
        <v>8810229750</v>
      </c>
      <c r="C3879" t="s">
        <v>4311</v>
      </c>
    </row>
    <row r="3880" spans="1:3" x14ac:dyDescent="0.25">
      <c r="A3880" t="s">
        <v>393</v>
      </c>
      <c r="B3880">
        <v>7608267527</v>
      </c>
      <c r="C3880" t="s">
        <v>4312</v>
      </c>
    </row>
    <row r="3881" spans="1:3" x14ac:dyDescent="0.25">
      <c r="A3881" t="s">
        <v>393</v>
      </c>
      <c r="B3881">
        <v>9012624491</v>
      </c>
      <c r="C3881" t="s">
        <v>4313</v>
      </c>
    </row>
    <row r="3882" spans="1:3" x14ac:dyDescent="0.25">
      <c r="A3882" t="s">
        <v>393</v>
      </c>
      <c r="B3882">
        <v>7809067999</v>
      </c>
      <c r="C3882" t="s">
        <v>4314</v>
      </c>
    </row>
    <row r="3883" spans="1:3" x14ac:dyDescent="0.25">
      <c r="A3883" t="s">
        <v>393</v>
      </c>
      <c r="B3883">
        <v>6206220391</v>
      </c>
      <c r="C3883" t="s">
        <v>4315</v>
      </c>
    </row>
    <row r="3884" spans="1:3" x14ac:dyDescent="0.25">
      <c r="A3884" t="s">
        <v>393</v>
      </c>
      <c r="B3884">
        <v>6808640210</v>
      </c>
      <c r="C3884" t="s">
        <v>4316</v>
      </c>
    </row>
    <row r="3885" spans="1:3" x14ac:dyDescent="0.25">
      <c r="A3885" t="s">
        <v>393</v>
      </c>
      <c r="B3885">
        <v>6803735932</v>
      </c>
      <c r="C3885" t="s">
        <v>4317</v>
      </c>
    </row>
    <row r="3886" spans="1:3" x14ac:dyDescent="0.25">
      <c r="A3886" t="s">
        <v>393</v>
      </c>
      <c r="B3886">
        <v>7211220939</v>
      </c>
      <c r="C3886" t="s">
        <v>4318</v>
      </c>
    </row>
    <row r="3887" spans="1:3" x14ac:dyDescent="0.25">
      <c r="A3887" t="s">
        <v>393</v>
      </c>
      <c r="B3887">
        <v>9007293781</v>
      </c>
      <c r="C3887" t="s">
        <v>4319</v>
      </c>
    </row>
    <row r="3888" spans="1:3" x14ac:dyDescent="0.25">
      <c r="A3888" t="s">
        <v>393</v>
      </c>
      <c r="B3888">
        <v>4008761654</v>
      </c>
      <c r="C3888" t="s">
        <v>4320</v>
      </c>
    </row>
    <row r="3889" spans="1:3" x14ac:dyDescent="0.25">
      <c r="A3889" t="s">
        <v>393</v>
      </c>
      <c r="B3889">
        <v>7709098110</v>
      </c>
      <c r="C3889" t="s">
        <v>4321</v>
      </c>
    </row>
    <row r="3890" spans="1:3" x14ac:dyDescent="0.25">
      <c r="A3890" t="s">
        <v>393</v>
      </c>
      <c r="B3890">
        <v>9301033214</v>
      </c>
      <c r="C3890" t="s">
        <v>4322</v>
      </c>
    </row>
    <row r="3891" spans="1:3" x14ac:dyDescent="0.25">
      <c r="A3891" t="s">
        <v>393</v>
      </c>
      <c r="B3891">
        <v>8501220696</v>
      </c>
      <c r="C3891" t="s">
        <v>4323</v>
      </c>
    </row>
    <row r="3892" spans="1:3" x14ac:dyDescent="0.25">
      <c r="A3892" t="s">
        <v>393</v>
      </c>
      <c r="B3892">
        <v>6507200258</v>
      </c>
      <c r="C3892" t="s">
        <v>4324</v>
      </c>
    </row>
    <row r="3893" spans="1:3" x14ac:dyDescent="0.25">
      <c r="A3893" t="s">
        <v>393</v>
      </c>
      <c r="B3893">
        <v>7405081899</v>
      </c>
      <c r="C3893" t="s">
        <v>4325</v>
      </c>
    </row>
    <row r="3894" spans="1:3" x14ac:dyDescent="0.25">
      <c r="A3894" t="s">
        <v>393</v>
      </c>
      <c r="B3894">
        <v>8410014453</v>
      </c>
      <c r="C3894" t="s">
        <v>4326</v>
      </c>
    </row>
    <row r="3895" spans="1:3" x14ac:dyDescent="0.25">
      <c r="A3895" t="s">
        <v>393</v>
      </c>
      <c r="B3895">
        <v>8904105825</v>
      </c>
      <c r="C3895" t="s">
        <v>4327</v>
      </c>
    </row>
    <row r="3896" spans="1:3" x14ac:dyDescent="0.25">
      <c r="A3896" t="s">
        <v>393</v>
      </c>
      <c r="B3896">
        <v>8503020938</v>
      </c>
      <c r="C3896" t="s">
        <v>4328</v>
      </c>
    </row>
    <row r="3897" spans="1:3" x14ac:dyDescent="0.25">
      <c r="A3897" t="s">
        <v>393</v>
      </c>
      <c r="B3897">
        <v>8705210733</v>
      </c>
      <c r="C3897" t="s">
        <v>4329</v>
      </c>
    </row>
    <row r="3898" spans="1:3" x14ac:dyDescent="0.25">
      <c r="A3898" t="s">
        <v>393</v>
      </c>
      <c r="B3898">
        <v>8510010898</v>
      </c>
      <c r="C3898" t="s">
        <v>4330</v>
      </c>
    </row>
    <row r="3899" spans="1:3" x14ac:dyDescent="0.25">
      <c r="A3899" t="s">
        <v>393</v>
      </c>
      <c r="B3899">
        <v>5405905935</v>
      </c>
      <c r="C3899" t="s">
        <v>4331</v>
      </c>
    </row>
    <row r="3900" spans="1:3" x14ac:dyDescent="0.25">
      <c r="A3900" t="s">
        <v>393</v>
      </c>
      <c r="B3900">
        <v>8204260593</v>
      </c>
      <c r="C3900" t="s">
        <v>4332</v>
      </c>
    </row>
    <row r="3901" spans="1:3" x14ac:dyDescent="0.25">
      <c r="A3901" t="s">
        <v>393</v>
      </c>
      <c r="B3901">
        <v>8309158130</v>
      </c>
      <c r="C3901" t="s">
        <v>4333</v>
      </c>
    </row>
    <row r="3902" spans="1:3" x14ac:dyDescent="0.25">
      <c r="A3902" t="s">
        <v>393</v>
      </c>
      <c r="B3902">
        <v>9208310962</v>
      </c>
      <c r="C3902" t="s">
        <v>4334</v>
      </c>
    </row>
    <row r="3903" spans="1:3" x14ac:dyDescent="0.25">
      <c r="A3903" t="s">
        <v>393</v>
      </c>
      <c r="B3903">
        <v>9107319692</v>
      </c>
      <c r="C3903" t="s">
        <v>4335</v>
      </c>
    </row>
    <row r="3904" spans="1:3" x14ac:dyDescent="0.25">
      <c r="A3904" t="s">
        <v>393</v>
      </c>
      <c r="B3904">
        <v>8704248775</v>
      </c>
      <c r="C3904" t="s">
        <v>4336</v>
      </c>
    </row>
    <row r="3905" spans="1:3" x14ac:dyDescent="0.25">
      <c r="A3905" t="s">
        <v>393</v>
      </c>
      <c r="B3905">
        <v>7903286651</v>
      </c>
      <c r="C3905" t="s">
        <v>4337</v>
      </c>
    </row>
    <row r="3906" spans="1:3" x14ac:dyDescent="0.25">
      <c r="A3906" t="s">
        <v>393</v>
      </c>
      <c r="B3906">
        <v>9011014165</v>
      </c>
      <c r="C3906" t="s">
        <v>4338</v>
      </c>
    </row>
    <row r="3907" spans="1:3" x14ac:dyDescent="0.25">
      <c r="A3907" t="s">
        <v>393</v>
      </c>
      <c r="B3907">
        <v>9011044931</v>
      </c>
      <c r="C3907" t="s">
        <v>4339</v>
      </c>
    </row>
    <row r="3908" spans="1:3" x14ac:dyDescent="0.25">
      <c r="A3908" t="s">
        <v>393</v>
      </c>
      <c r="B3908">
        <v>9212141726</v>
      </c>
      <c r="C3908" t="s">
        <v>4340</v>
      </c>
    </row>
    <row r="3909" spans="1:3" x14ac:dyDescent="0.25">
      <c r="A3909" t="s">
        <v>393</v>
      </c>
      <c r="B3909">
        <v>8410150125</v>
      </c>
      <c r="C3909" t="s">
        <v>4341</v>
      </c>
    </row>
    <row r="3910" spans="1:3" x14ac:dyDescent="0.25">
      <c r="A3910" t="s">
        <v>393</v>
      </c>
      <c r="B3910">
        <v>8405160311</v>
      </c>
      <c r="C3910" t="s">
        <v>4342</v>
      </c>
    </row>
    <row r="3911" spans="1:3" x14ac:dyDescent="0.25">
      <c r="A3911" t="s">
        <v>393</v>
      </c>
      <c r="B3911">
        <v>8603023550</v>
      </c>
      <c r="C3911" t="s">
        <v>4343</v>
      </c>
    </row>
    <row r="3912" spans="1:3" x14ac:dyDescent="0.25">
      <c r="A3912" t="s">
        <v>393</v>
      </c>
      <c r="B3912">
        <v>8509170455</v>
      </c>
      <c r="C3912" t="s">
        <v>4344</v>
      </c>
    </row>
    <row r="3913" spans="1:3" x14ac:dyDescent="0.25">
      <c r="A3913" t="s">
        <v>393</v>
      </c>
      <c r="B3913">
        <v>6802132917</v>
      </c>
      <c r="C3913" t="s">
        <v>4345</v>
      </c>
    </row>
    <row r="3914" spans="1:3" x14ac:dyDescent="0.25">
      <c r="A3914" t="s">
        <v>393</v>
      </c>
      <c r="B3914">
        <v>9302122172</v>
      </c>
      <c r="C3914" t="s">
        <v>4346</v>
      </c>
    </row>
    <row r="3915" spans="1:3" x14ac:dyDescent="0.25">
      <c r="A3915" t="s">
        <v>393</v>
      </c>
      <c r="B3915">
        <v>8807160372</v>
      </c>
      <c r="C3915" t="s">
        <v>4347</v>
      </c>
    </row>
    <row r="3916" spans="1:3" x14ac:dyDescent="0.25">
      <c r="A3916" t="s">
        <v>393</v>
      </c>
      <c r="B3916">
        <v>9209025528</v>
      </c>
      <c r="C3916" t="s">
        <v>4348</v>
      </c>
    </row>
    <row r="3917" spans="1:3" x14ac:dyDescent="0.25">
      <c r="A3917" t="s">
        <v>393</v>
      </c>
      <c r="B3917">
        <v>9103242815</v>
      </c>
      <c r="C3917" t="s">
        <v>4349</v>
      </c>
    </row>
    <row r="3918" spans="1:3" x14ac:dyDescent="0.25">
      <c r="A3918" t="s">
        <v>393</v>
      </c>
      <c r="B3918">
        <v>8903010216</v>
      </c>
      <c r="C3918" t="s">
        <v>4350</v>
      </c>
    </row>
    <row r="3919" spans="1:3" x14ac:dyDescent="0.25">
      <c r="A3919" t="s">
        <v>393</v>
      </c>
      <c r="B3919">
        <v>4503170740</v>
      </c>
      <c r="C3919" t="s">
        <v>4351</v>
      </c>
    </row>
    <row r="3920" spans="1:3" x14ac:dyDescent="0.25">
      <c r="A3920" t="s">
        <v>393</v>
      </c>
      <c r="B3920">
        <v>6005226235</v>
      </c>
      <c r="C3920" t="s">
        <v>4352</v>
      </c>
    </row>
    <row r="3921" spans="1:3" x14ac:dyDescent="0.25">
      <c r="A3921" t="s">
        <v>393</v>
      </c>
      <c r="B3921">
        <v>8601194056</v>
      </c>
      <c r="C3921" t="s">
        <v>4353</v>
      </c>
    </row>
    <row r="3922" spans="1:3" x14ac:dyDescent="0.25">
      <c r="A3922" t="s">
        <v>393</v>
      </c>
      <c r="B3922">
        <v>9705198969</v>
      </c>
      <c r="C3922" t="s">
        <v>4354</v>
      </c>
    </row>
    <row r="3923" spans="1:3" x14ac:dyDescent="0.25">
      <c r="A3923" t="s">
        <v>393</v>
      </c>
      <c r="B3923">
        <v>4508195015</v>
      </c>
      <c r="C3923" t="s">
        <v>4355</v>
      </c>
    </row>
    <row r="3924" spans="1:3" x14ac:dyDescent="0.25">
      <c r="A3924" t="s">
        <v>393</v>
      </c>
      <c r="B3924">
        <v>3912174525</v>
      </c>
      <c r="C3924" t="s">
        <v>4356</v>
      </c>
    </row>
    <row r="3925" spans="1:3" x14ac:dyDescent="0.25">
      <c r="A3925" t="s">
        <v>393</v>
      </c>
      <c r="B3925">
        <v>8301260306</v>
      </c>
      <c r="C3925" t="s">
        <v>4357</v>
      </c>
    </row>
    <row r="3926" spans="1:3" x14ac:dyDescent="0.25">
      <c r="A3926" t="s">
        <v>393</v>
      </c>
      <c r="B3926">
        <v>6610270180</v>
      </c>
      <c r="C3926" t="s">
        <v>4358</v>
      </c>
    </row>
    <row r="3927" spans="1:3" x14ac:dyDescent="0.25">
      <c r="A3927" t="s">
        <v>393</v>
      </c>
      <c r="B3927">
        <v>8609010072</v>
      </c>
      <c r="C3927" t="s">
        <v>4359</v>
      </c>
    </row>
    <row r="3928" spans="1:3" x14ac:dyDescent="0.25">
      <c r="A3928" t="s">
        <v>393</v>
      </c>
      <c r="B3928">
        <v>8802290653</v>
      </c>
      <c r="C3928" t="s">
        <v>4360</v>
      </c>
    </row>
    <row r="3929" spans="1:3" x14ac:dyDescent="0.25">
      <c r="A3929" t="s">
        <v>393</v>
      </c>
      <c r="B3929">
        <v>7411130706</v>
      </c>
      <c r="C3929" t="s">
        <v>4361</v>
      </c>
    </row>
    <row r="3930" spans="1:3" x14ac:dyDescent="0.25">
      <c r="A3930" t="s">
        <v>393</v>
      </c>
      <c r="B3930">
        <v>9003095289</v>
      </c>
      <c r="C3930" t="s">
        <v>4362</v>
      </c>
    </row>
    <row r="3931" spans="1:3" x14ac:dyDescent="0.25">
      <c r="A3931" t="s">
        <v>393</v>
      </c>
      <c r="B3931">
        <v>8401891257</v>
      </c>
      <c r="C3931" t="s">
        <v>4363</v>
      </c>
    </row>
    <row r="3932" spans="1:3" x14ac:dyDescent="0.25">
      <c r="A3932" t="s">
        <v>393</v>
      </c>
      <c r="B3932">
        <v>8304109732</v>
      </c>
      <c r="C3932" t="s">
        <v>4364</v>
      </c>
    </row>
    <row r="3933" spans="1:3" x14ac:dyDescent="0.25">
      <c r="A3933" t="s">
        <v>393</v>
      </c>
      <c r="B3933">
        <v>8709227063</v>
      </c>
      <c r="C3933" t="s">
        <v>4365</v>
      </c>
    </row>
    <row r="3934" spans="1:3" x14ac:dyDescent="0.25">
      <c r="A3934" t="s">
        <v>393</v>
      </c>
      <c r="B3934">
        <v>8507264193</v>
      </c>
      <c r="C3934" t="s">
        <v>4366</v>
      </c>
    </row>
    <row r="3935" spans="1:3" x14ac:dyDescent="0.25">
      <c r="A3935" t="s">
        <v>393</v>
      </c>
      <c r="B3935">
        <v>7507202906</v>
      </c>
      <c r="C3935" t="s">
        <v>4367</v>
      </c>
    </row>
    <row r="3936" spans="1:3" x14ac:dyDescent="0.25">
      <c r="A3936" t="s">
        <v>393</v>
      </c>
      <c r="B3936">
        <v>8703180649</v>
      </c>
      <c r="C3936" t="s">
        <v>4368</v>
      </c>
    </row>
    <row r="3937" spans="1:3" x14ac:dyDescent="0.25">
      <c r="A3937" t="s">
        <v>393</v>
      </c>
      <c r="B3937">
        <v>7609012708</v>
      </c>
      <c r="C3937" t="s">
        <v>4369</v>
      </c>
    </row>
    <row r="3938" spans="1:3" x14ac:dyDescent="0.25">
      <c r="A3938" t="s">
        <v>393</v>
      </c>
      <c r="B3938">
        <v>9002043215</v>
      </c>
      <c r="C3938" t="s">
        <v>4370</v>
      </c>
    </row>
    <row r="3939" spans="1:3" x14ac:dyDescent="0.25">
      <c r="A3939" t="s">
        <v>393</v>
      </c>
      <c r="B3939">
        <v>8207170096</v>
      </c>
      <c r="C3939" t="s">
        <v>4371</v>
      </c>
    </row>
    <row r="3940" spans="1:3" x14ac:dyDescent="0.25">
      <c r="A3940" t="s">
        <v>393</v>
      </c>
      <c r="B3940">
        <v>8011020040</v>
      </c>
      <c r="C3940" t="s">
        <v>4372</v>
      </c>
    </row>
    <row r="3941" spans="1:3" x14ac:dyDescent="0.25">
      <c r="A3941" t="s">
        <v>393</v>
      </c>
      <c r="B3941">
        <v>7401090555</v>
      </c>
      <c r="C3941" t="s">
        <v>4373</v>
      </c>
    </row>
    <row r="3942" spans="1:3" x14ac:dyDescent="0.25">
      <c r="A3942" t="s">
        <v>393</v>
      </c>
      <c r="B3942">
        <v>8604267495</v>
      </c>
      <c r="C3942" t="s">
        <v>4374</v>
      </c>
    </row>
    <row r="3943" spans="1:3" x14ac:dyDescent="0.25">
      <c r="A3943" t="s">
        <v>393</v>
      </c>
      <c r="B3943">
        <v>8909130562</v>
      </c>
      <c r="C3943" t="s">
        <v>4375</v>
      </c>
    </row>
    <row r="3944" spans="1:3" x14ac:dyDescent="0.25">
      <c r="A3944" t="s">
        <v>393</v>
      </c>
      <c r="B3944">
        <v>9103222817</v>
      </c>
      <c r="C3944" t="s">
        <v>4376</v>
      </c>
    </row>
    <row r="3945" spans="1:3" x14ac:dyDescent="0.25">
      <c r="A3945" t="s">
        <v>393</v>
      </c>
      <c r="B3945">
        <v>4507896316</v>
      </c>
      <c r="C3945" t="s">
        <v>4377</v>
      </c>
    </row>
    <row r="3946" spans="1:3" x14ac:dyDescent="0.25">
      <c r="A3946" t="s">
        <v>393</v>
      </c>
      <c r="B3946">
        <v>7111258856</v>
      </c>
      <c r="C3946" t="s">
        <v>4378</v>
      </c>
    </row>
    <row r="3947" spans="1:3" x14ac:dyDescent="0.25">
      <c r="A3947" t="s">
        <v>393</v>
      </c>
      <c r="B3947">
        <v>7310835330</v>
      </c>
      <c r="C3947" t="s">
        <v>4379</v>
      </c>
    </row>
    <row r="3948" spans="1:3" x14ac:dyDescent="0.25">
      <c r="A3948" t="s">
        <v>393</v>
      </c>
      <c r="B3948">
        <v>1648003117</v>
      </c>
      <c r="C3948" t="s">
        <v>4380</v>
      </c>
    </row>
    <row r="3949" spans="1:3" x14ac:dyDescent="0.25">
      <c r="A3949" t="s">
        <v>393</v>
      </c>
      <c r="B3949">
        <v>7612258850</v>
      </c>
      <c r="C3949" t="s">
        <v>4381</v>
      </c>
    </row>
    <row r="3950" spans="1:3" x14ac:dyDescent="0.25">
      <c r="A3950" t="s">
        <v>393</v>
      </c>
      <c r="B3950">
        <v>8403090239</v>
      </c>
      <c r="C3950" t="s">
        <v>4382</v>
      </c>
    </row>
    <row r="3951" spans="1:3" x14ac:dyDescent="0.25">
      <c r="A3951" t="s">
        <v>393</v>
      </c>
      <c r="B3951">
        <v>9202102274</v>
      </c>
      <c r="C3951" t="s">
        <v>4383</v>
      </c>
    </row>
    <row r="3952" spans="1:3" x14ac:dyDescent="0.25">
      <c r="A3952" t="s">
        <v>393</v>
      </c>
      <c r="B3952">
        <v>4608687796</v>
      </c>
      <c r="C3952" t="s">
        <v>4384</v>
      </c>
    </row>
    <row r="3953" spans="1:3" x14ac:dyDescent="0.25">
      <c r="A3953" t="s">
        <v>393</v>
      </c>
      <c r="B3953">
        <v>3168404071</v>
      </c>
      <c r="C3953" t="s">
        <v>4385</v>
      </c>
    </row>
    <row r="3954" spans="1:3" x14ac:dyDescent="0.25">
      <c r="A3954" t="s">
        <v>393</v>
      </c>
      <c r="B3954">
        <v>9206145469</v>
      </c>
      <c r="C3954" t="s">
        <v>4386</v>
      </c>
    </row>
    <row r="3955" spans="1:3" x14ac:dyDescent="0.25">
      <c r="A3955" t="s">
        <v>393</v>
      </c>
      <c r="B3955">
        <v>6904868772</v>
      </c>
      <c r="C3955" t="s">
        <v>4387</v>
      </c>
    </row>
    <row r="3956" spans="1:3" x14ac:dyDescent="0.25">
      <c r="A3956" t="s">
        <v>393</v>
      </c>
      <c r="B3956">
        <v>7410206994</v>
      </c>
      <c r="C3956" t="s">
        <v>4388</v>
      </c>
    </row>
    <row r="3957" spans="1:3" x14ac:dyDescent="0.25">
      <c r="A3957" t="s">
        <v>393</v>
      </c>
      <c r="B3957">
        <v>9210276797</v>
      </c>
      <c r="C3957" t="s">
        <v>4389</v>
      </c>
    </row>
    <row r="3958" spans="1:3" x14ac:dyDescent="0.25">
      <c r="A3958" t="s">
        <v>393</v>
      </c>
      <c r="B3958">
        <v>9302024071</v>
      </c>
      <c r="C3958" t="s">
        <v>4390</v>
      </c>
    </row>
    <row r="3959" spans="1:3" x14ac:dyDescent="0.25">
      <c r="A3959" t="s">
        <v>393</v>
      </c>
      <c r="B3959">
        <v>6201166771</v>
      </c>
      <c r="C3959" t="s">
        <v>4391</v>
      </c>
    </row>
    <row r="3960" spans="1:3" x14ac:dyDescent="0.25">
      <c r="A3960" t="s">
        <v>393</v>
      </c>
      <c r="B3960">
        <v>4502158738</v>
      </c>
      <c r="C3960" t="s">
        <v>4392</v>
      </c>
    </row>
    <row r="3961" spans="1:3" x14ac:dyDescent="0.25">
      <c r="A3961" t="s">
        <v>393</v>
      </c>
      <c r="B3961">
        <v>8105240298</v>
      </c>
      <c r="C3961" t="s">
        <v>4393</v>
      </c>
    </row>
    <row r="3962" spans="1:3" x14ac:dyDescent="0.25">
      <c r="A3962" t="s">
        <v>393</v>
      </c>
      <c r="B3962">
        <v>8903070558</v>
      </c>
      <c r="C3962" t="s">
        <v>4394</v>
      </c>
    </row>
    <row r="3963" spans="1:3" x14ac:dyDescent="0.25">
      <c r="A3963" t="s">
        <v>393</v>
      </c>
      <c r="B3963">
        <v>5478610040</v>
      </c>
      <c r="C3963" t="s">
        <v>4395</v>
      </c>
    </row>
    <row r="3964" spans="1:3" x14ac:dyDescent="0.25">
      <c r="A3964" t="s">
        <v>393</v>
      </c>
      <c r="B3964">
        <v>8506210296</v>
      </c>
      <c r="C3964" t="s">
        <v>4396</v>
      </c>
    </row>
    <row r="3965" spans="1:3" x14ac:dyDescent="0.25">
      <c r="A3965" t="s">
        <v>393</v>
      </c>
      <c r="B3965">
        <v>1635908237</v>
      </c>
      <c r="C3965" t="s">
        <v>4397</v>
      </c>
    </row>
    <row r="3966" spans="1:3" x14ac:dyDescent="0.25">
      <c r="A3966" t="s">
        <v>393</v>
      </c>
      <c r="B3966">
        <v>6811275038</v>
      </c>
      <c r="C3966" t="s">
        <v>4398</v>
      </c>
    </row>
    <row r="3967" spans="1:3" x14ac:dyDescent="0.25">
      <c r="A3967" t="s">
        <v>393</v>
      </c>
      <c r="B3967">
        <v>7907260256</v>
      </c>
      <c r="C3967" t="s">
        <v>4399</v>
      </c>
    </row>
    <row r="3968" spans="1:3" x14ac:dyDescent="0.25">
      <c r="A3968" t="s">
        <v>393</v>
      </c>
      <c r="B3968">
        <v>6806138928</v>
      </c>
      <c r="C3968" t="s">
        <v>4400</v>
      </c>
    </row>
    <row r="3969" spans="1:3" x14ac:dyDescent="0.25">
      <c r="A3969" t="s">
        <v>393</v>
      </c>
      <c r="B3969">
        <v>6208102332</v>
      </c>
      <c r="C3969" t="s">
        <v>4401</v>
      </c>
    </row>
    <row r="3970" spans="1:3" x14ac:dyDescent="0.25">
      <c r="A3970" t="s">
        <v>393</v>
      </c>
      <c r="B3970">
        <v>8411287413</v>
      </c>
      <c r="C3970" t="s">
        <v>4402</v>
      </c>
    </row>
    <row r="3971" spans="1:3" x14ac:dyDescent="0.25">
      <c r="A3971" t="s">
        <v>393</v>
      </c>
      <c r="B3971">
        <v>6906647273</v>
      </c>
      <c r="C3971" t="s">
        <v>4403</v>
      </c>
    </row>
    <row r="3972" spans="1:3" x14ac:dyDescent="0.25">
      <c r="A3972" t="s">
        <v>393</v>
      </c>
      <c r="B3972">
        <v>6604675592</v>
      </c>
      <c r="C3972" t="s">
        <v>4404</v>
      </c>
    </row>
    <row r="3973" spans="1:3" x14ac:dyDescent="0.25">
      <c r="A3973" t="s">
        <v>393</v>
      </c>
      <c r="B3973">
        <v>6902823746</v>
      </c>
      <c r="C3973" t="s">
        <v>4405</v>
      </c>
    </row>
    <row r="3974" spans="1:3" x14ac:dyDescent="0.25">
      <c r="A3974" t="s">
        <v>393</v>
      </c>
      <c r="B3974">
        <v>6207240018</v>
      </c>
      <c r="C3974" t="s">
        <v>4406</v>
      </c>
    </row>
    <row r="3975" spans="1:3" x14ac:dyDescent="0.25">
      <c r="A3975" t="s">
        <v>393</v>
      </c>
      <c r="B3975">
        <v>8909251699</v>
      </c>
      <c r="C3975" t="s">
        <v>4407</v>
      </c>
    </row>
    <row r="3976" spans="1:3" x14ac:dyDescent="0.25">
      <c r="A3976" t="s">
        <v>393</v>
      </c>
      <c r="B3976">
        <v>8111033976</v>
      </c>
      <c r="C3976" t="s">
        <v>4408</v>
      </c>
    </row>
    <row r="3977" spans="1:3" x14ac:dyDescent="0.25">
      <c r="A3977" t="s">
        <v>393</v>
      </c>
      <c r="B3977">
        <v>8805137034</v>
      </c>
      <c r="C3977" t="s">
        <v>4409</v>
      </c>
    </row>
    <row r="3978" spans="1:3" x14ac:dyDescent="0.25">
      <c r="A3978" t="s">
        <v>393</v>
      </c>
      <c r="B3978">
        <v>6804190111</v>
      </c>
      <c r="C3978" t="s">
        <v>4410</v>
      </c>
    </row>
    <row r="3979" spans="1:3" x14ac:dyDescent="0.25">
      <c r="A3979" t="s">
        <v>393</v>
      </c>
      <c r="B3979">
        <v>9503124589</v>
      </c>
      <c r="C3979" t="s">
        <v>4411</v>
      </c>
    </row>
    <row r="3980" spans="1:3" x14ac:dyDescent="0.25">
      <c r="A3980" t="s">
        <v>393</v>
      </c>
      <c r="B3980">
        <v>5404132499</v>
      </c>
      <c r="C3980" t="s">
        <v>4412</v>
      </c>
    </row>
    <row r="3981" spans="1:3" x14ac:dyDescent="0.25">
      <c r="A3981" t="s">
        <v>393</v>
      </c>
      <c r="B3981">
        <v>5606071461</v>
      </c>
      <c r="C3981" t="s">
        <v>4413</v>
      </c>
    </row>
    <row r="3982" spans="1:3" x14ac:dyDescent="0.25">
      <c r="A3982" t="s">
        <v>393</v>
      </c>
      <c r="B3982">
        <v>6710718716</v>
      </c>
      <c r="C3982" t="s">
        <v>4414</v>
      </c>
    </row>
    <row r="3983" spans="1:3" x14ac:dyDescent="0.25">
      <c r="A3983" t="s">
        <v>393</v>
      </c>
      <c r="B3983">
        <v>8203210219</v>
      </c>
      <c r="C3983" t="s">
        <v>4415</v>
      </c>
    </row>
    <row r="3984" spans="1:3" x14ac:dyDescent="0.25">
      <c r="A3984" t="s">
        <v>393</v>
      </c>
      <c r="B3984">
        <v>4801706138</v>
      </c>
      <c r="C3984" t="s">
        <v>4416</v>
      </c>
    </row>
    <row r="3985" spans="1:3" x14ac:dyDescent="0.25">
      <c r="A3985" t="s">
        <v>393</v>
      </c>
      <c r="B3985">
        <v>8608181726</v>
      </c>
      <c r="C3985" t="s">
        <v>4417</v>
      </c>
    </row>
    <row r="3986" spans="1:3" x14ac:dyDescent="0.25">
      <c r="A3986" t="s">
        <v>393</v>
      </c>
      <c r="B3986">
        <v>7998705219</v>
      </c>
      <c r="C3986" t="s">
        <v>4418</v>
      </c>
    </row>
    <row r="3987" spans="1:3" x14ac:dyDescent="0.25">
      <c r="A3987" t="s">
        <v>393</v>
      </c>
      <c r="B3987">
        <v>6603666212</v>
      </c>
      <c r="C3987" t="s">
        <v>4419</v>
      </c>
    </row>
    <row r="3988" spans="1:3" x14ac:dyDescent="0.25">
      <c r="A3988" t="s">
        <v>393</v>
      </c>
      <c r="B3988">
        <v>8308256331</v>
      </c>
      <c r="C3988" t="s">
        <v>4420</v>
      </c>
    </row>
    <row r="3989" spans="1:3" x14ac:dyDescent="0.25">
      <c r="A3989" t="s">
        <v>393</v>
      </c>
      <c r="B3989">
        <v>1657008254</v>
      </c>
      <c r="C3989" t="s">
        <v>4421</v>
      </c>
    </row>
    <row r="3990" spans="1:3" x14ac:dyDescent="0.25">
      <c r="A3990" t="s">
        <v>393</v>
      </c>
      <c r="B3990">
        <v>9405226854</v>
      </c>
      <c r="C3990" t="s">
        <v>4422</v>
      </c>
    </row>
    <row r="3991" spans="1:3" x14ac:dyDescent="0.25">
      <c r="A3991" t="s">
        <v>393</v>
      </c>
      <c r="B3991">
        <v>8409040360</v>
      </c>
      <c r="C3991" t="s">
        <v>4423</v>
      </c>
    </row>
    <row r="3992" spans="1:3" x14ac:dyDescent="0.25">
      <c r="A3992" t="s">
        <v>393</v>
      </c>
      <c r="B3992">
        <v>7978511249</v>
      </c>
      <c r="C3992" t="s">
        <v>4424</v>
      </c>
    </row>
    <row r="3993" spans="1:3" x14ac:dyDescent="0.25">
      <c r="A3993" t="s">
        <v>393</v>
      </c>
      <c r="B3993">
        <v>8604030265</v>
      </c>
      <c r="C3993" t="s">
        <v>4425</v>
      </c>
    </row>
    <row r="3994" spans="1:3" x14ac:dyDescent="0.25">
      <c r="A3994" t="s">
        <v>393</v>
      </c>
      <c r="B3994">
        <v>6502757955</v>
      </c>
      <c r="C3994" t="s">
        <v>4426</v>
      </c>
    </row>
    <row r="3995" spans="1:3" x14ac:dyDescent="0.25">
      <c r="A3995" t="s">
        <v>393</v>
      </c>
      <c r="B3995">
        <v>8205090312</v>
      </c>
      <c r="C3995" t="s">
        <v>4427</v>
      </c>
    </row>
    <row r="3996" spans="1:3" x14ac:dyDescent="0.25">
      <c r="A3996" t="s">
        <v>393</v>
      </c>
      <c r="B3996">
        <v>8803250292</v>
      </c>
      <c r="C3996" t="s">
        <v>4428</v>
      </c>
    </row>
    <row r="3997" spans="1:3" x14ac:dyDescent="0.25">
      <c r="A3997" t="s">
        <v>393</v>
      </c>
      <c r="B3997">
        <v>4901839375</v>
      </c>
      <c r="C3997" t="s">
        <v>4429</v>
      </c>
    </row>
    <row r="3998" spans="1:3" x14ac:dyDescent="0.25">
      <c r="A3998" t="s">
        <v>393</v>
      </c>
      <c r="B3998">
        <v>7703210992</v>
      </c>
      <c r="C3998" t="s">
        <v>4430</v>
      </c>
    </row>
    <row r="3999" spans="1:3" x14ac:dyDescent="0.25">
      <c r="A3999" t="s">
        <v>393</v>
      </c>
      <c r="B3999">
        <v>7010178858</v>
      </c>
      <c r="C3999" t="s">
        <v>4431</v>
      </c>
    </row>
    <row r="4000" spans="1:3" x14ac:dyDescent="0.25">
      <c r="A4000" t="s">
        <v>393</v>
      </c>
      <c r="B4000">
        <v>4302215415</v>
      </c>
      <c r="C4000" t="s">
        <v>4432</v>
      </c>
    </row>
    <row r="4001" spans="1:3" x14ac:dyDescent="0.25">
      <c r="A4001" t="s">
        <v>393</v>
      </c>
      <c r="B4001">
        <v>8805097873</v>
      </c>
      <c r="C4001" t="s">
        <v>4433</v>
      </c>
    </row>
    <row r="4002" spans="1:3" x14ac:dyDescent="0.25">
      <c r="A4002" t="s">
        <v>393</v>
      </c>
      <c r="B4002">
        <v>8305054895</v>
      </c>
      <c r="C4002" t="s">
        <v>4434</v>
      </c>
    </row>
    <row r="4003" spans="1:3" x14ac:dyDescent="0.25">
      <c r="A4003" t="s">
        <v>393</v>
      </c>
      <c r="B4003">
        <v>8403082350</v>
      </c>
      <c r="C4003" t="s">
        <v>4435</v>
      </c>
    </row>
    <row r="4004" spans="1:3" x14ac:dyDescent="0.25">
      <c r="A4004" t="s">
        <v>393</v>
      </c>
      <c r="B4004">
        <v>7705081508</v>
      </c>
      <c r="C4004" t="s">
        <v>4436</v>
      </c>
    </row>
    <row r="4005" spans="1:3" x14ac:dyDescent="0.25">
      <c r="A4005" t="s">
        <v>393</v>
      </c>
      <c r="B4005">
        <v>4705156315</v>
      </c>
      <c r="C4005" t="s">
        <v>4437</v>
      </c>
    </row>
    <row r="4006" spans="1:3" x14ac:dyDescent="0.25">
      <c r="A4006" t="s">
        <v>393</v>
      </c>
      <c r="B4006">
        <v>5008046939</v>
      </c>
      <c r="C4006" t="s">
        <v>4438</v>
      </c>
    </row>
    <row r="4007" spans="1:3" x14ac:dyDescent="0.25">
      <c r="A4007" t="s">
        <v>393</v>
      </c>
      <c r="B4007">
        <v>8504150262</v>
      </c>
      <c r="C4007" t="s">
        <v>4439</v>
      </c>
    </row>
    <row r="4008" spans="1:3" x14ac:dyDescent="0.25">
      <c r="A4008" t="s">
        <v>393</v>
      </c>
      <c r="B4008">
        <v>8403010278</v>
      </c>
      <c r="C4008" t="s">
        <v>4440</v>
      </c>
    </row>
    <row r="4009" spans="1:3" x14ac:dyDescent="0.25">
      <c r="A4009" t="s">
        <v>393</v>
      </c>
      <c r="B4009">
        <v>9109231499</v>
      </c>
      <c r="C4009" t="s">
        <v>4441</v>
      </c>
    </row>
    <row r="4010" spans="1:3" x14ac:dyDescent="0.25">
      <c r="A4010" t="s">
        <v>393</v>
      </c>
      <c r="B4010">
        <v>8810271471</v>
      </c>
      <c r="C4010" t="s">
        <v>4442</v>
      </c>
    </row>
    <row r="4011" spans="1:3" x14ac:dyDescent="0.25">
      <c r="A4011" t="s">
        <v>393</v>
      </c>
      <c r="B4011">
        <v>7204240027</v>
      </c>
      <c r="C4011" t="s">
        <v>4443</v>
      </c>
    </row>
    <row r="4012" spans="1:3" x14ac:dyDescent="0.25">
      <c r="A4012" t="s">
        <v>393</v>
      </c>
      <c r="B4012">
        <v>9601148654</v>
      </c>
      <c r="C4012" t="s">
        <v>4444</v>
      </c>
    </row>
    <row r="4013" spans="1:3" x14ac:dyDescent="0.25">
      <c r="A4013" t="s">
        <v>393</v>
      </c>
      <c r="B4013">
        <v>6907784208</v>
      </c>
      <c r="C4013" t="s">
        <v>4445</v>
      </c>
    </row>
    <row r="4014" spans="1:3" x14ac:dyDescent="0.25">
      <c r="A4014" t="s">
        <v>393</v>
      </c>
      <c r="B4014">
        <v>8801140081</v>
      </c>
      <c r="C4014" t="s">
        <v>4446</v>
      </c>
    </row>
    <row r="4015" spans="1:3" x14ac:dyDescent="0.25">
      <c r="A4015" t="s">
        <v>393</v>
      </c>
      <c r="B4015">
        <v>9102016954</v>
      </c>
      <c r="C4015" t="s">
        <v>4447</v>
      </c>
    </row>
    <row r="4016" spans="1:3" x14ac:dyDescent="0.25">
      <c r="A4016" t="s">
        <v>393</v>
      </c>
      <c r="B4016">
        <v>1338010315</v>
      </c>
      <c r="C4016" t="s">
        <v>4448</v>
      </c>
    </row>
    <row r="4017" spans="1:3" x14ac:dyDescent="0.25">
      <c r="A4017" t="s">
        <v>393</v>
      </c>
      <c r="B4017">
        <v>8705240201</v>
      </c>
      <c r="C4017" t="s">
        <v>4449</v>
      </c>
    </row>
    <row r="4018" spans="1:3" x14ac:dyDescent="0.25">
      <c r="A4018" t="s">
        <v>393</v>
      </c>
      <c r="B4018">
        <v>8809011292</v>
      </c>
      <c r="C4018" t="s">
        <v>4450</v>
      </c>
    </row>
    <row r="4019" spans="1:3" x14ac:dyDescent="0.25">
      <c r="A4019" t="s">
        <v>393</v>
      </c>
      <c r="B4019">
        <v>8306204549</v>
      </c>
      <c r="C4019" t="s">
        <v>4451</v>
      </c>
    </row>
    <row r="4020" spans="1:3" x14ac:dyDescent="0.25">
      <c r="A4020" t="s">
        <v>393</v>
      </c>
      <c r="B4020">
        <v>7606193246</v>
      </c>
      <c r="C4020" t="s">
        <v>4452</v>
      </c>
    </row>
    <row r="4021" spans="1:3" x14ac:dyDescent="0.25">
      <c r="A4021" t="s">
        <v>393</v>
      </c>
      <c r="B4021">
        <v>9106084495</v>
      </c>
      <c r="C4021" t="s">
        <v>4453</v>
      </c>
    </row>
    <row r="4022" spans="1:3" x14ac:dyDescent="0.25">
      <c r="A4022" t="s">
        <v>393</v>
      </c>
      <c r="B4022">
        <v>9106683270</v>
      </c>
      <c r="C4022" t="s">
        <v>4453</v>
      </c>
    </row>
    <row r="4023" spans="1:3" x14ac:dyDescent="0.25">
      <c r="A4023" t="s">
        <v>393</v>
      </c>
      <c r="B4023">
        <v>5810031699</v>
      </c>
      <c r="C4023" t="s">
        <v>4454</v>
      </c>
    </row>
    <row r="4024" spans="1:3" x14ac:dyDescent="0.25">
      <c r="A4024" t="s">
        <v>393</v>
      </c>
      <c r="B4024">
        <v>9412057755</v>
      </c>
      <c r="C4024" t="s">
        <v>4455</v>
      </c>
    </row>
    <row r="4025" spans="1:3" x14ac:dyDescent="0.25">
      <c r="A4025" t="s">
        <v>393</v>
      </c>
      <c r="B4025">
        <v>6505043163</v>
      </c>
      <c r="C4025" t="s">
        <v>4456</v>
      </c>
    </row>
    <row r="4026" spans="1:3" x14ac:dyDescent="0.25">
      <c r="A4026" t="s">
        <v>393</v>
      </c>
      <c r="B4026">
        <v>3608217794</v>
      </c>
      <c r="C4026" t="s">
        <v>4457</v>
      </c>
    </row>
    <row r="4027" spans="1:3" x14ac:dyDescent="0.25">
      <c r="A4027" t="s">
        <v>393</v>
      </c>
      <c r="B4027">
        <v>5506907954</v>
      </c>
      <c r="C4027" t="s">
        <v>4458</v>
      </c>
    </row>
    <row r="4028" spans="1:3" x14ac:dyDescent="0.25">
      <c r="A4028" t="s">
        <v>393</v>
      </c>
      <c r="B4028">
        <v>8268605287</v>
      </c>
      <c r="C4028" t="s">
        <v>4459</v>
      </c>
    </row>
    <row r="4029" spans="1:3" x14ac:dyDescent="0.25">
      <c r="A4029" t="s">
        <v>393</v>
      </c>
      <c r="B4029">
        <v>8609201424</v>
      </c>
      <c r="C4029" t="s">
        <v>4460</v>
      </c>
    </row>
    <row r="4030" spans="1:3" x14ac:dyDescent="0.25">
      <c r="A4030" t="s">
        <v>393</v>
      </c>
      <c r="B4030">
        <v>8204060662</v>
      </c>
      <c r="C4030" t="s">
        <v>4461</v>
      </c>
    </row>
    <row r="4031" spans="1:3" x14ac:dyDescent="0.25">
      <c r="A4031" t="s">
        <v>393</v>
      </c>
      <c r="B4031">
        <v>8809087441</v>
      </c>
      <c r="C4031" t="s">
        <v>4462</v>
      </c>
    </row>
    <row r="4032" spans="1:3" x14ac:dyDescent="0.25">
      <c r="A4032" t="s">
        <v>393</v>
      </c>
      <c r="B4032">
        <v>6110895791</v>
      </c>
      <c r="C4032" t="s">
        <v>4463</v>
      </c>
    </row>
    <row r="4033" spans="1:3" x14ac:dyDescent="0.25">
      <c r="A4033" t="s">
        <v>393</v>
      </c>
      <c r="B4033">
        <v>5147912256</v>
      </c>
      <c r="C4033" t="s">
        <v>4464</v>
      </c>
    </row>
    <row r="4034" spans="1:3" x14ac:dyDescent="0.25">
      <c r="A4034" t="s">
        <v>393</v>
      </c>
      <c r="B4034">
        <v>7807895144</v>
      </c>
      <c r="C4034" t="s">
        <v>4465</v>
      </c>
    </row>
    <row r="4035" spans="1:3" x14ac:dyDescent="0.25">
      <c r="A4035" t="s">
        <v>393</v>
      </c>
      <c r="B4035">
        <v>8911121674</v>
      </c>
      <c r="C4035" t="s">
        <v>4466</v>
      </c>
    </row>
    <row r="4036" spans="1:3" x14ac:dyDescent="0.25">
      <c r="A4036" t="s">
        <v>393</v>
      </c>
      <c r="B4036">
        <v>4805160258</v>
      </c>
      <c r="C4036" t="s">
        <v>4467</v>
      </c>
    </row>
    <row r="4037" spans="1:3" x14ac:dyDescent="0.25">
      <c r="A4037" t="s">
        <v>393</v>
      </c>
      <c r="B4037">
        <v>8501287950</v>
      </c>
      <c r="C4037" t="s">
        <v>4468</v>
      </c>
    </row>
    <row r="4038" spans="1:3" x14ac:dyDescent="0.25">
      <c r="A4038" t="s">
        <v>393</v>
      </c>
      <c r="B4038">
        <v>5103210158</v>
      </c>
      <c r="C4038" t="s">
        <v>4469</v>
      </c>
    </row>
    <row r="4039" spans="1:3" x14ac:dyDescent="0.25">
      <c r="A4039" t="s">
        <v>393</v>
      </c>
      <c r="B4039">
        <v>8803040479</v>
      </c>
      <c r="C4039" t="s">
        <v>4470</v>
      </c>
    </row>
    <row r="4040" spans="1:3" x14ac:dyDescent="0.25">
      <c r="A4040" t="s">
        <v>393</v>
      </c>
      <c r="B4040">
        <v>8907020013</v>
      </c>
      <c r="C4040" t="s">
        <v>4471</v>
      </c>
    </row>
    <row r="4041" spans="1:3" x14ac:dyDescent="0.25">
      <c r="A4041" t="s">
        <v>393</v>
      </c>
      <c r="B4041">
        <v>8201070508</v>
      </c>
      <c r="C4041" t="s">
        <v>4472</v>
      </c>
    </row>
    <row r="4042" spans="1:3" x14ac:dyDescent="0.25">
      <c r="A4042" t="s">
        <v>393</v>
      </c>
      <c r="B4042">
        <v>8302247799</v>
      </c>
      <c r="C4042" t="s">
        <v>4473</v>
      </c>
    </row>
    <row r="4043" spans="1:3" x14ac:dyDescent="0.25">
      <c r="A4043" t="s">
        <v>393</v>
      </c>
      <c r="B4043">
        <v>8501310034</v>
      </c>
      <c r="C4043" t="s">
        <v>4474</v>
      </c>
    </row>
    <row r="4044" spans="1:3" x14ac:dyDescent="0.25">
      <c r="A4044" t="s">
        <v>393</v>
      </c>
      <c r="B4044">
        <v>9111152469</v>
      </c>
      <c r="C4044" t="s">
        <v>4475</v>
      </c>
    </row>
    <row r="4045" spans="1:3" x14ac:dyDescent="0.25">
      <c r="A4045" t="s">
        <v>393</v>
      </c>
      <c r="B4045">
        <v>9307038449</v>
      </c>
      <c r="C4045" t="s">
        <v>4476</v>
      </c>
    </row>
    <row r="4046" spans="1:3" x14ac:dyDescent="0.25">
      <c r="A4046" t="s">
        <v>393</v>
      </c>
      <c r="B4046">
        <v>8202236678</v>
      </c>
      <c r="C4046" t="s">
        <v>4477</v>
      </c>
    </row>
    <row r="4047" spans="1:3" x14ac:dyDescent="0.25">
      <c r="A4047" t="s">
        <v>393</v>
      </c>
      <c r="B4047">
        <v>8310290096</v>
      </c>
      <c r="C4047" t="s">
        <v>4478</v>
      </c>
    </row>
    <row r="4048" spans="1:3" x14ac:dyDescent="0.25">
      <c r="A4048" t="s">
        <v>393</v>
      </c>
      <c r="B4048">
        <v>4407018037</v>
      </c>
      <c r="C4048" t="s">
        <v>4479</v>
      </c>
    </row>
    <row r="4049" spans="1:3" x14ac:dyDescent="0.25">
      <c r="A4049" t="s">
        <v>393</v>
      </c>
      <c r="B4049">
        <v>7110252421</v>
      </c>
      <c r="C4049" t="s">
        <v>4480</v>
      </c>
    </row>
    <row r="4050" spans="1:3" x14ac:dyDescent="0.25">
      <c r="A4050" t="s">
        <v>393</v>
      </c>
      <c r="B4050">
        <v>8510310199</v>
      </c>
      <c r="C4050" t="s">
        <v>4481</v>
      </c>
    </row>
    <row r="4051" spans="1:3" x14ac:dyDescent="0.25">
      <c r="A4051" t="s">
        <v>393</v>
      </c>
      <c r="B4051">
        <v>9002011097</v>
      </c>
      <c r="C4051" t="s">
        <v>4482</v>
      </c>
    </row>
    <row r="4052" spans="1:3" x14ac:dyDescent="0.25">
      <c r="A4052" t="s">
        <v>393</v>
      </c>
      <c r="B4052">
        <v>8512154280</v>
      </c>
      <c r="C4052" t="s">
        <v>4483</v>
      </c>
    </row>
    <row r="4053" spans="1:3" x14ac:dyDescent="0.25">
      <c r="A4053" t="s">
        <v>393</v>
      </c>
      <c r="B4053">
        <v>8807181360</v>
      </c>
      <c r="C4053" t="s">
        <v>4484</v>
      </c>
    </row>
    <row r="4054" spans="1:3" x14ac:dyDescent="0.25">
      <c r="A4054" t="s">
        <v>393</v>
      </c>
      <c r="B4054">
        <v>1398405140</v>
      </c>
      <c r="C4054" t="s">
        <v>4485</v>
      </c>
    </row>
    <row r="4055" spans="1:3" x14ac:dyDescent="0.25">
      <c r="A4055" t="s">
        <v>393</v>
      </c>
      <c r="B4055">
        <v>5101270204</v>
      </c>
      <c r="C4055" t="s">
        <v>4486</v>
      </c>
    </row>
    <row r="4056" spans="1:3" x14ac:dyDescent="0.25">
      <c r="A4056" t="s">
        <v>393</v>
      </c>
      <c r="B4056">
        <v>8712105330</v>
      </c>
      <c r="C4056" t="s">
        <v>4487</v>
      </c>
    </row>
    <row r="4057" spans="1:3" x14ac:dyDescent="0.25">
      <c r="A4057" t="s">
        <v>393</v>
      </c>
      <c r="B4057">
        <v>1068211232</v>
      </c>
      <c r="C4057" t="s">
        <v>4488</v>
      </c>
    </row>
    <row r="4058" spans="1:3" x14ac:dyDescent="0.25">
      <c r="A4058" t="s">
        <v>393</v>
      </c>
      <c r="B4058">
        <v>8902100554</v>
      </c>
      <c r="C4058" t="s">
        <v>4489</v>
      </c>
    </row>
    <row r="4059" spans="1:3" x14ac:dyDescent="0.25">
      <c r="A4059" t="s">
        <v>393</v>
      </c>
      <c r="B4059">
        <v>9006119250</v>
      </c>
      <c r="C4059" t="s">
        <v>4490</v>
      </c>
    </row>
    <row r="4060" spans="1:3" x14ac:dyDescent="0.25">
      <c r="A4060" t="s">
        <v>393</v>
      </c>
      <c r="B4060">
        <v>1268901160</v>
      </c>
      <c r="C4060" t="s">
        <v>4491</v>
      </c>
    </row>
    <row r="4061" spans="1:3" x14ac:dyDescent="0.25">
      <c r="A4061" t="s">
        <v>393</v>
      </c>
      <c r="B4061">
        <v>8701289210</v>
      </c>
      <c r="C4061" t="s">
        <v>4492</v>
      </c>
    </row>
    <row r="4062" spans="1:3" x14ac:dyDescent="0.25">
      <c r="A4062" t="s">
        <v>393</v>
      </c>
      <c r="B4062">
        <v>8806816933</v>
      </c>
      <c r="C4062" t="s">
        <v>4493</v>
      </c>
    </row>
    <row r="4063" spans="1:3" x14ac:dyDescent="0.25">
      <c r="A4063" t="s">
        <v>393</v>
      </c>
      <c r="B4063">
        <v>8409020354</v>
      </c>
      <c r="C4063" t="s">
        <v>4494</v>
      </c>
    </row>
    <row r="4064" spans="1:3" x14ac:dyDescent="0.25">
      <c r="A4064" t="s">
        <v>393</v>
      </c>
      <c r="B4064">
        <v>8002080318</v>
      </c>
      <c r="C4064" t="s">
        <v>4495</v>
      </c>
    </row>
    <row r="4065" spans="1:3" x14ac:dyDescent="0.25">
      <c r="A4065" t="s">
        <v>393</v>
      </c>
      <c r="B4065">
        <v>1187807316</v>
      </c>
      <c r="C4065" t="s">
        <v>4496</v>
      </c>
    </row>
    <row r="4066" spans="1:3" x14ac:dyDescent="0.25">
      <c r="A4066" t="s">
        <v>393</v>
      </c>
      <c r="B4066">
        <v>9007127443</v>
      </c>
      <c r="C4066" t="s">
        <v>4497</v>
      </c>
    </row>
    <row r="4067" spans="1:3" x14ac:dyDescent="0.25">
      <c r="A4067" t="s">
        <v>393</v>
      </c>
      <c r="B4067">
        <v>7306309431</v>
      </c>
      <c r="C4067" t="s">
        <v>4498</v>
      </c>
    </row>
    <row r="4068" spans="1:3" x14ac:dyDescent="0.25">
      <c r="A4068" t="s">
        <v>393</v>
      </c>
      <c r="B4068">
        <v>7407847958</v>
      </c>
      <c r="C4068" t="s">
        <v>4499</v>
      </c>
    </row>
    <row r="4069" spans="1:3" x14ac:dyDescent="0.25">
      <c r="A4069" t="s">
        <v>393</v>
      </c>
      <c r="B4069">
        <v>6510221325</v>
      </c>
      <c r="C4069" t="s">
        <v>4500</v>
      </c>
    </row>
    <row r="4070" spans="1:3" x14ac:dyDescent="0.25">
      <c r="A4070" t="s">
        <v>393</v>
      </c>
      <c r="B4070">
        <v>7609130849</v>
      </c>
      <c r="C4070" t="s">
        <v>4501</v>
      </c>
    </row>
    <row r="4071" spans="1:3" x14ac:dyDescent="0.25">
      <c r="A4071" t="s">
        <v>393</v>
      </c>
      <c r="B4071">
        <v>7902109763</v>
      </c>
      <c r="C4071" t="s">
        <v>4502</v>
      </c>
    </row>
    <row r="4072" spans="1:3" x14ac:dyDescent="0.25">
      <c r="A4072" t="s">
        <v>393</v>
      </c>
      <c r="B4072">
        <v>5811059475</v>
      </c>
      <c r="C4072" t="s">
        <v>4503</v>
      </c>
    </row>
    <row r="4073" spans="1:3" x14ac:dyDescent="0.25">
      <c r="A4073" t="s">
        <v>393</v>
      </c>
      <c r="B4073">
        <v>4507915330</v>
      </c>
      <c r="C4073" t="s">
        <v>4504</v>
      </c>
    </row>
    <row r="4074" spans="1:3" x14ac:dyDescent="0.25">
      <c r="A4074" t="s">
        <v>393</v>
      </c>
      <c r="B4074">
        <v>8202861590</v>
      </c>
      <c r="C4074" t="s">
        <v>4505</v>
      </c>
    </row>
    <row r="4075" spans="1:3" x14ac:dyDescent="0.25">
      <c r="A4075" t="s">
        <v>393</v>
      </c>
      <c r="B4075">
        <v>9107252232</v>
      </c>
      <c r="C4075" t="s">
        <v>4506</v>
      </c>
    </row>
    <row r="4076" spans="1:3" x14ac:dyDescent="0.25">
      <c r="A4076" t="s">
        <v>393</v>
      </c>
      <c r="B4076">
        <v>9105221015</v>
      </c>
      <c r="C4076" t="s">
        <v>4507</v>
      </c>
    </row>
    <row r="4077" spans="1:3" x14ac:dyDescent="0.25">
      <c r="A4077" t="s">
        <v>393</v>
      </c>
      <c r="B4077">
        <v>6506143285</v>
      </c>
      <c r="C4077" t="s">
        <v>4508</v>
      </c>
    </row>
    <row r="4078" spans="1:3" x14ac:dyDescent="0.25">
      <c r="A4078" t="s">
        <v>393</v>
      </c>
      <c r="B4078">
        <v>8910085433</v>
      </c>
      <c r="C4078" t="s">
        <v>4509</v>
      </c>
    </row>
    <row r="4079" spans="1:3" x14ac:dyDescent="0.25">
      <c r="A4079" t="s">
        <v>393</v>
      </c>
      <c r="B4079">
        <v>9111270113</v>
      </c>
      <c r="C4079" t="s">
        <v>4510</v>
      </c>
    </row>
    <row r="4080" spans="1:3" x14ac:dyDescent="0.25">
      <c r="A4080" t="s">
        <v>393</v>
      </c>
      <c r="B4080">
        <v>3158903132</v>
      </c>
      <c r="C4080" t="s">
        <v>4511</v>
      </c>
    </row>
    <row r="4081" spans="1:3" x14ac:dyDescent="0.25">
      <c r="A4081" t="s">
        <v>393</v>
      </c>
      <c r="B4081">
        <v>7211786277</v>
      </c>
      <c r="C4081" t="s">
        <v>4512</v>
      </c>
    </row>
    <row r="4082" spans="1:3" x14ac:dyDescent="0.25">
      <c r="A4082" t="s">
        <v>393</v>
      </c>
      <c r="B4082">
        <v>8609257582</v>
      </c>
      <c r="C4082" t="s">
        <v>4513</v>
      </c>
    </row>
    <row r="4083" spans="1:3" x14ac:dyDescent="0.25">
      <c r="A4083" t="s">
        <v>393</v>
      </c>
      <c r="B4083">
        <v>7910651996</v>
      </c>
      <c r="C4083" t="s">
        <v>4514</v>
      </c>
    </row>
    <row r="4084" spans="1:3" x14ac:dyDescent="0.25">
      <c r="A4084" t="s">
        <v>393</v>
      </c>
      <c r="B4084">
        <v>8006261716</v>
      </c>
      <c r="C4084" t="s">
        <v>4515</v>
      </c>
    </row>
    <row r="4085" spans="1:3" x14ac:dyDescent="0.25">
      <c r="A4085" t="s">
        <v>393</v>
      </c>
      <c r="B4085">
        <v>6702663912</v>
      </c>
      <c r="C4085" t="s">
        <v>4516</v>
      </c>
    </row>
    <row r="4086" spans="1:3" x14ac:dyDescent="0.25">
      <c r="A4086" t="s">
        <v>393</v>
      </c>
      <c r="B4086">
        <v>5802082056</v>
      </c>
      <c r="C4086" t="s">
        <v>4517</v>
      </c>
    </row>
    <row r="4087" spans="1:3" x14ac:dyDescent="0.25">
      <c r="A4087" t="s">
        <v>393</v>
      </c>
      <c r="B4087">
        <v>8908020590</v>
      </c>
      <c r="C4087" t="s">
        <v>4518</v>
      </c>
    </row>
    <row r="4088" spans="1:3" x14ac:dyDescent="0.25">
      <c r="A4088" t="s">
        <v>393</v>
      </c>
      <c r="B4088">
        <v>5811750636</v>
      </c>
      <c r="C4088" t="s">
        <v>4519</v>
      </c>
    </row>
    <row r="4089" spans="1:3" x14ac:dyDescent="0.25">
      <c r="A4089" t="s">
        <v>393</v>
      </c>
      <c r="B4089">
        <v>7601070092</v>
      </c>
      <c r="C4089" t="s">
        <v>4520</v>
      </c>
    </row>
    <row r="4090" spans="1:3" x14ac:dyDescent="0.25">
      <c r="A4090" t="s">
        <v>393</v>
      </c>
      <c r="B4090">
        <v>8004105295</v>
      </c>
      <c r="C4090" t="s">
        <v>4521</v>
      </c>
    </row>
    <row r="4091" spans="1:3" x14ac:dyDescent="0.25">
      <c r="A4091" t="s">
        <v>393</v>
      </c>
      <c r="B4091">
        <v>8505097744</v>
      </c>
      <c r="C4091" t="s">
        <v>4522</v>
      </c>
    </row>
    <row r="4092" spans="1:3" x14ac:dyDescent="0.25">
      <c r="A4092" t="s">
        <v>393</v>
      </c>
      <c r="B4092">
        <v>8303280252</v>
      </c>
      <c r="C4092" t="s">
        <v>4523</v>
      </c>
    </row>
    <row r="4093" spans="1:3" x14ac:dyDescent="0.25">
      <c r="A4093" t="s">
        <v>393</v>
      </c>
      <c r="B4093">
        <v>6706773659</v>
      </c>
      <c r="C4093" t="s">
        <v>4524</v>
      </c>
    </row>
    <row r="4094" spans="1:3" x14ac:dyDescent="0.25">
      <c r="A4094" t="s">
        <v>393</v>
      </c>
      <c r="B4094">
        <v>4607742717</v>
      </c>
      <c r="C4094" t="s">
        <v>4525</v>
      </c>
    </row>
    <row r="4095" spans="1:3" x14ac:dyDescent="0.25">
      <c r="A4095" t="s">
        <v>393</v>
      </c>
      <c r="B4095">
        <v>3502133154</v>
      </c>
      <c r="C4095" t="s">
        <v>4526</v>
      </c>
    </row>
    <row r="4096" spans="1:3" x14ac:dyDescent="0.25">
      <c r="A4096" t="s">
        <v>393</v>
      </c>
      <c r="B4096">
        <v>5303753650</v>
      </c>
      <c r="C4096" t="s">
        <v>4527</v>
      </c>
    </row>
    <row r="4097" spans="1:3" x14ac:dyDescent="0.25">
      <c r="A4097" t="s">
        <v>393</v>
      </c>
      <c r="B4097">
        <v>7507824154</v>
      </c>
      <c r="C4097" t="s">
        <v>4528</v>
      </c>
    </row>
    <row r="4098" spans="1:3" x14ac:dyDescent="0.25">
      <c r="A4098" t="s">
        <v>393</v>
      </c>
      <c r="B4098">
        <v>5011795886</v>
      </c>
      <c r="C4098" t="s">
        <v>4529</v>
      </c>
    </row>
    <row r="4099" spans="1:3" x14ac:dyDescent="0.25">
      <c r="A4099" t="s">
        <v>393</v>
      </c>
      <c r="B4099">
        <v>8009077317</v>
      </c>
      <c r="C4099" t="s">
        <v>4530</v>
      </c>
    </row>
    <row r="4100" spans="1:3" x14ac:dyDescent="0.25">
      <c r="A4100" t="s">
        <v>393</v>
      </c>
      <c r="B4100">
        <v>8502246039</v>
      </c>
      <c r="C4100" t="s">
        <v>4531</v>
      </c>
    </row>
    <row r="4101" spans="1:3" x14ac:dyDescent="0.25">
      <c r="A4101" t="s">
        <v>393</v>
      </c>
      <c r="B4101">
        <v>5410756679</v>
      </c>
      <c r="C4101" t="s">
        <v>4532</v>
      </c>
    </row>
    <row r="4102" spans="1:3" x14ac:dyDescent="0.25">
      <c r="A4102" t="s">
        <v>393</v>
      </c>
      <c r="B4102">
        <v>9601056329</v>
      </c>
      <c r="C4102" t="s">
        <v>4533</v>
      </c>
    </row>
    <row r="4103" spans="1:3" x14ac:dyDescent="0.25">
      <c r="A4103" t="s">
        <v>393</v>
      </c>
      <c r="B4103">
        <v>1768103192</v>
      </c>
      <c r="C4103" t="s">
        <v>4534</v>
      </c>
    </row>
    <row r="4104" spans="1:3" x14ac:dyDescent="0.25">
      <c r="A4104" t="s">
        <v>393</v>
      </c>
      <c r="B4104">
        <v>4905845337</v>
      </c>
      <c r="C4104" t="s">
        <v>4535</v>
      </c>
    </row>
    <row r="4105" spans="1:3" x14ac:dyDescent="0.25">
      <c r="A4105" t="s">
        <v>393</v>
      </c>
      <c r="B4105">
        <v>6105714494</v>
      </c>
      <c r="C4105" t="s">
        <v>4536</v>
      </c>
    </row>
    <row r="4106" spans="1:3" x14ac:dyDescent="0.25">
      <c r="A4106" t="s">
        <v>393</v>
      </c>
      <c r="B4106">
        <v>4411208020</v>
      </c>
      <c r="C4106" t="s">
        <v>4537</v>
      </c>
    </row>
    <row r="4107" spans="1:3" x14ac:dyDescent="0.25">
      <c r="A4107" t="s">
        <v>393</v>
      </c>
      <c r="B4107">
        <v>8208903016</v>
      </c>
      <c r="C4107" t="s">
        <v>4538</v>
      </c>
    </row>
    <row r="4108" spans="1:3" x14ac:dyDescent="0.25">
      <c r="A4108" t="s">
        <v>393</v>
      </c>
      <c r="B4108">
        <v>3607311796</v>
      </c>
      <c r="C4108" t="s">
        <v>4539</v>
      </c>
    </row>
    <row r="4109" spans="1:3" x14ac:dyDescent="0.25">
      <c r="A4109" t="s">
        <v>393</v>
      </c>
      <c r="B4109">
        <v>8302186138</v>
      </c>
      <c r="C4109" t="s">
        <v>4540</v>
      </c>
    </row>
    <row r="4110" spans="1:3" x14ac:dyDescent="0.25">
      <c r="A4110" t="s">
        <v>393</v>
      </c>
      <c r="B4110">
        <v>7247910263</v>
      </c>
      <c r="C4110" t="s">
        <v>4541</v>
      </c>
    </row>
    <row r="4111" spans="1:3" x14ac:dyDescent="0.25">
      <c r="A4111" t="s">
        <v>393</v>
      </c>
      <c r="B4111">
        <v>1828208148</v>
      </c>
      <c r="C4111" t="s">
        <v>4542</v>
      </c>
    </row>
    <row r="4112" spans="1:3" x14ac:dyDescent="0.25">
      <c r="A4112" t="s">
        <v>393</v>
      </c>
      <c r="B4112">
        <v>8506127318</v>
      </c>
      <c r="C4112" t="s">
        <v>4543</v>
      </c>
    </row>
    <row r="4113" spans="1:3" x14ac:dyDescent="0.25">
      <c r="A4113" t="s">
        <v>393</v>
      </c>
      <c r="B4113">
        <v>8408058777</v>
      </c>
      <c r="C4113" t="s">
        <v>4544</v>
      </c>
    </row>
    <row r="4114" spans="1:3" x14ac:dyDescent="0.25">
      <c r="A4114" t="s">
        <v>393</v>
      </c>
      <c r="B4114">
        <v>5609617955</v>
      </c>
      <c r="C4114" t="s">
        <v>4545</v>
      </c>
    </row>
    <row r="4115" spans="1:3" x14ac:dyDescent="0.25">
      <c r="A4115" t="s">
        <v>393</v>
      </c>
      <c r="B4115">
        <v>8148512232</v>
      </c>
      <c r="C4115" t="s">
        <v>4546</v>
      </c>
    </row>
    <row r="4116" spans="1:3" x14ac:dyDescent="0.25">
      <c r="A4116" t="s">
        <v>393</v>
      </c>
      <c r="B4116">
        <v>8011029298</v>
      </c>
      <c r="C4116" t="s">
        <v>4547</v>
      </c>
    </row>
    <row r="4117" spans="1:3" x14ac:dyDescent="0.25">
      <c r="A4117" t="s">
        <v>393</v>
      </c>
      <c r="B4117">
        <v>6806782873</v>
      </c>
      <c r="C4117" t="s">
        <v>4548</v>
      </c>
    </row>
    <row r="4118" spans="1:3" x14ac:dyDescent="0.25">
      <c r="A4118" t="s">
        <v>393</v>
      </c>
      <c r="B4118">
        <v>9508170041</v>
      </c>
      <c r="C4118" t="s">
        <v>4549</v>
      </c>
    </row>
    <row r="4119" spans="1:3" x14ac:dyDescent="0.25">
      <c r="A4119" t="s">
        <v>393</v>
      </c>
      <c r="B4119">
        <v>7127601198</v>
      </c>
      <c r="C4119" t="s">
        <v>4550</v>
      </c>
    </row>
    <row r="4120" spans="1:3" x14ac:dyDescent="0.25">
      <c r="A4120" t="s">
        <v>393</v>
      </c>
      <c r="B4120">
        <v>6701140227</v>
      </c>
      <c r="C4120" t="s">
        <v>4551</v>
      </c>
    </row>
    <row r="4121" spans="1:3" x14ac:dyDescent="0.25">
      <c r="A4121" t="s">
        <v>393</v>
      </c>
      <c r="B4121">
        <v>8902645947</v>
      </c>
      <c r="C4121" t="s">
        <v>4552</v>
      </c>
    </row>
    <row r="4122" spans="1:3" x14ac:dyDescent="0.25">
      <c r="A4122" t="s">
        <v>393</v>
      </c>
      <c r="B4122">
        <v>8907040052</v>
      </c>
      <c r="C4122" t="s">
        <v>4553</v>
      </c>
    </row>
    <row r="4123" spans="1:3" x14ac:dyDescent="0.25">
      <c r="A4123" t="s">
        <v>393</v>
      </c>
      <c r="B4123">
        <v>4506257767</v>
      </c>
      <c r="C4123" t="s">
        <v>4554</v>
      </c>
    </row>
    <row r="4124" spans="1:3" x14ac:dyDescent="0.25">
      <c r="A4124" t="s">
        <v>393</v>
      </c>
      <c r="B4124">
        <v>7901031976</v>
      </c>
      <c r="C4124" t="s">
        <v>4555</v>
      </c>
    </row>
    <row r="4125" spans="1:3" x14ac:dyDescent="0.25">
      <c r="A4125" t="s">
        <v>393</v>
      </c>
      <c r="B4125">
        <v>7409858854</v>
      </c>
      <c r="C4125" t="s">
        <v>4556</v>
      </c>
    </row>
    <row r="4126" spans="1:3" x14ac:dyDescent="0.25">
      <c r="A4126" t="s">
        <v>393</v>
      </c>
      <c r="B4126">
        <v>9003034064</v>
      </c>
      <c r="C4126" t="s">
        <v>4557</v>
      </c>
    </row>
    <row r="4127" spans="1:3" x14ac:dyDescent="0.25">
      <c r="A4127" t="s">
        <v>393</v>
      </c>
      <c r="B4127">
        <v>4804784496</v>
      </c>
      <c r="C4127" t="s">
        <v>4558</v>
      </c>
    </row>
    <row r="4128" spans="1:3" x14ac:dyDescent="0.25">
      <c r="A4128" t="s">
        <v>393</v>
      </c>
      <c r="B4128">
        <v>6501053075</v>
      </c>
      <c r="C4128" t="s">
        <v>4559</v>
      </c>
    </row>
    <row r="4129" spans="1:3" x14ac:dyDescent="0.25">
      <c r="A4129" t="s">
        <v>393</v>
      </c>
      <c r="B4129">
        <v>8209149296</v>
      </c>
      <c r="C4129" t="s">
        <v>4560</v>
      </c>
    </row>
    <row r="4130" spans="1:3" x14ac:dyDescent="0.25">
      <c r="A4130" t="s">
        <v>393</v>
      </c>
      <c r="B4130">
        <v>9308155457</v>
      </c>
      <c r="C4130" t="s">
        <v>4561</v>
      </c>
    </row>
    <row r="4131" spans="1:3" x14ac:dyDescent="0.25">
      <c r="A4131" t="s">
        <v>393</v>
      </c>
      <c r="B4131">
        <v>9208110198</v>
      </c>
      <c r="C4131" t="s">
        <v>4562</v>
      </c>
    </row>
    <row r="4132" spans="1:3" x14ac:dyDescent="0.25">
      <c r="A4132" t="s">
        <v>393</v>
      </c>
      <c r="B4132">
        <v>8009731913</v>
      </c>
      <c r="C4132" t="s">
        <v>4563</v>
      </c>
    </row>
    <row r="4133" spans="1:3" x14ac:dyDescent="0.25">
      <c r="A4133" t="s">
        <v>393</v>
      </c>
      <c r="B4133">
        <v>8801267751</v>
      </c>
      <c r="C4133" t="s">
        <v>4564</v>
      </c>
    </row>
    <row r="4134" spans="1:3" x14ac:dyDescent="0.25">
      <c r="A4134" t="s">
        <v>393</v>
      </c>
      <c r="B4134">
        <v>8004242338</v>
      </c>
      <c r="C4134" t="s">
        <v>4565</v>
      </c>
    </row>
    <row r="4135" spans="1:3" x14ac:dyDescent="0.25">
      <c r="A4135" t="s">
        <v>393</v>
      </c>
      <c r="B4135">
        <v>6606775846</v>
      </c>
      <c r="C4135" t="s">
        <v>4566</v>
      </c>
    </row>
    <row r="4136" spans="1:3" x14ac:dyDescent="0.25">
      <c r="A4136" t="s">
        <v>393</v>
      </c>
      <c r="B4136">
        <v>5611106674</v>
      </c>
      <c r="C4136" t="s">
        <v>4567</v>
      </c>
    </row>
    <row r="4137" spans="1:3" x14ac:dyDescent="0.25">
      <c r="A4137" t="s">
        <v>393</v>
      </c>
      <c r="B4137">
        <v>5409790713</v>
      </c>
      <c r="C4137" t="s">
        <v>4568</v>
      </c>
    </row>
    <row r="4138" spans="1:3" x14ac:dyDescent="0.25">
      <c r="A4138" t="s">
        <v>393</v>
      </c>
      <c r="B4138">
        <v>1667609166</v>
      </c>
      <c r="C4138" t="s">
        <v>4569</v>
      </c>
    </row>
    <row r="4139" spans="1:3" x14ac:dyDescent="0.25">
      <c r="A4139" t="s">
        <v>393</v>
      </c>
      <c r="B4139">
        <v>8202180827</v>
      </c>
      <c r="C4139" t="s">
        <v>4570</v>
      </c>
    </row>
    <row r="4140" spans="1:3" x14ac:dyDescent="0.25">
      <c r="A4140" t="s">
        <v>393</v>
      </c>
      <c r="B4140">
        <v>8303150547</v>
      </c>
      <c r="C4140" t="s">
        <v>4571</v>
      </c>
    </row>
    <row r="4141" spans="1:3" x14ac:dyDescent="0.25">
      <c r="A4141" t="s">
        <v>393</v>
      </c>
      <c r="B4141">
        <v>8607022954</v>
      </c>
      <c r="C4141" t="s">
        <v>4572</v>
      </c>
    </row>
    <row r="4142" spans="1:3" x14ac:dyDescent="0.25">
      <c r="A4142" t="s">
        <v>393</v>
      </c>
      <c r="B4142">
        <v>6203233223</v>
      </c>
      <c r="C4142" t="s">
        <v>4573</v>
      </c>
    </row>
    <row r="4143" spans="1:3" x14ac:dyDescent="0.25">
      <c r="A4143" t="s">
        <v>393</v>
      </c>
      <c r="B4143">
        <v>8707280726</v>
      </c>
      <c r="C4143" t="s">
        <v>4574</v>
      </c>
    </row>
    <row r="4144" spans="1:3" x14ac:dyDescent="0.25">
      <c r="A4144" t="s">
        <v>393</v>
      </c>
      <c r="B4144">
        <v>5601847733</v>
      </c>
      <c r="C4144" t="s">
        <v>4575</v>
      </c>
    </row>
    <row r="4145" spans="1:3" x14ac:dyDescent="0.25">
      <c r="A4145" t="s">
        <v>393</v>
      </c>
      <c r="B4145">
        <v>8404070214</v>
      </c>
      <c r="C4145" t="s">
        <v>4576</v>
      </c>
    </row>
    <row r="4146" spans="1:3" x14ac:dyDescent="0.25">
      <c r="A4146" t="s">
        <v>393</v>
      </c>
      <c r="B4146">
        <v>8812050220</v>
      </c>
      <c r="C4146" t="s">
        <v>4577</v>
      </c>
    </row>
    <row r="4147" spans="1:3" x14ac:dyDescent="0.25">
      <c r="A4147" t="s">
        <v>393</v>
      </c>
      <c r="B4147">
        <v>8001316333</v>
      </c>
      <c r="C4147" t="s">
        <v>4578</v>
      </c>
    </row>
    <row r="4148" spans="1:3" x14ac:dyDescent="0.25">
      <c r="A4148" t="s">
        <v>393</v>
      </c>
      <c r="B4148">
        <v>9204181565</v>
      </c>
      <c r="C4148" t="s">
        <v>4579</v>
      </c>
    </row>
    <row r="4149" spans="1:3" x14ac:dyDescent="0.25">
      <c r="A4149" t="s">
        <v>393</v>
      </c>
      <c r="B4149">
        <v>8907080611</v>
      </c>
      <c r="C4149" t="s">
        <v>4580</v>
      </c>
    </row>
    <row r="4150" spans="1:3" x14ac:dyDescent="0.25">
      <c r="A4150" t="s">
        <v>393</v>
      </c>
      <c r="B4150">
        <v>8808156239</v>
      </c>
      <c r="C4150" t="s">
        <v>4581</v>
      </c>
    </row>
    <row r="4151" spans="1:3" x14ac:dyDescent="0.25">
      <c r="A4151" t="s">
        <v>393</v>
      </c>
      <c r="B4151">
        <v>8210254804</v>
      </c>
      <c r="C4151" t="s">
        <v>4582</v>
      </c>
    </row>
    <row r="4152" spans="1:3" x14ac:dyDescent="0.25">
      <c r="A4152" t="s">
        <v>393</v>
      </c>
      <c r="B4152">
        <v>8803115792</v>
      </c>
      <c r="C4152" t="s">
        <v>4583</v>
      </c>
    </row>
    <row r="4153" spans="1:3" x14ac:dyDescent="0.25">
      <c r="A4153" t="s">
        <v>393</v>
      </c>
      <c r="B4153">
        <v>8112051415</v>
      </c>
      <c r="C4153" t="s">
        <v>4584</v>
      </c>
    </row>
    <row r="4154" spans="1:3" x14ac:dyDescent="0.25">
      <c r="A4154" t="s">
        <v>393</v>
      </c>
      <c r="B4154">
        <v>9009863235</v>
      </c>
      <c r="C4154" t="s">
        <v>4585</v>
      </c>
    </row>
    <row r="4155" spans="1:3" x14ac:dyDescent="0.25">
      <c r="A4155" t="s">
        <v>393</v>
      </c>
      <c r="B4155">
        <v>5488608190</v>
      </c>
      <c r="C4155" t="s">
        <v>4586</v>
      </c>
    </row>
    <row r="4156" spans="1:3" x14ac:dyDescent="0.25">
      <c r="A4156" t="s">
        <v>393</v>
      </c>
      <c r="B4156">
        <v>8604243637</v>
      </c>
      <c r="C4156" t="s">
        <v>4587</v>
      </c>
    </row>
    <row r="4157" spans="1:3" x14ac:dyDescent="0.25">
      <c r="A4157" t="s">
        <v>393</v>
      </c>
      <c r="B4157">
        <v>6511637115</v>
      </c>
      <c r="C4157" t="s">
        <v>4588</v>
      </c>
    </row>
    <row r="4158" spans="1:3" x14ac:dyDescent="0.25">
      <c r="A4158" t="s">
        <v>393</v>
      </c>
      <c r="B4158">
        <v>4110710011</v>
      </c>
      <c r="C4158" t="s">
        <v>4589</v>
      </c>
    </row>
    <row r="4159" spans="1:3" x14ac:dyDescent="0.25">
      <c r="A4159" t="s">
        <v>393</v>
      </c>
      <c r="B4159">
        <v>2639101142</v>
      </c>
      <c r="C4159" t="s">
        <v>4590</v>
      </c>
    </row>
    <row r="4160" spans="1:3" x14ac:dyDescent="0.25">
      <c r="A4160" t="s">
        <v>393</v>
      </c>
      <c r="B4160">
        <v>8805125153</v>
      </c>
      <c r="C4160" t="s">
        <v>4591</v>
      </c>
    </row>
    <row r="4161" spans="1:3" x14ac:dyDescent="0.25">
      <c r="A4161" t="s">
        <v>393</v>
      </c>
      <c r="B4161">
        <v>7801902714</v>
      </c>
      <c r="C4161" t="s">
        <v>4592</v>
      </c>
    </row>
    <row r="4162" spans="1:3" x14ac:dyDescent="0.25">
      <c r="A4162" t="s">
        <v>393</v>
      </c>
      <c r="B4162">
        <v>7112240796</v>
      </c>
      <c r="C4162" t="s">
        <v>4593</v>
      </c>
    </row>
    <row r="4163" spans="1:3" x14ac:dyDescent="0.25">
      <c r="A4163" t="s">
        <v>393</v>
      </c>
      <c r="B4163">
        <v>9106181770</v>
      </c>
      <c r="C4163" t="s">
        <v>4594</v>
      </c>
    </row>
    <row r="4164" spans="1:3" x14ac:dyDescent="0.25">
      <c r="A4164" t="s">
        <v>393</v>
      </c>
      <c r="B4164">
        <v>8705280579</v>
      </c>
      <c r="C4164" t="s">
        <v>4595</v>
      </c>
    </row>
    <row r="4165" spans="1:3" x14ac:dyDescent="0.25">
      <c r="A4165" t="s">
        <v>393</v>
      </c>
      <c r="B4165">
        <v>8109166341</v>
      </c>
      <c r="C4165" t="s">
        <v>4596</v>
      </c>
    </row>
    <row r="4166" spans="1:3" x14ac:dyDescent="0.25">
      <c r="A4166" t="s">
        <v>393</v>
      </c>
      <c r="B4166">
        <v>8306266167</v>
      </c>
      <c r="C4166" t="s">
        <v>4597</v>
      </c>
    </row>
    <row r="4167" spans="1:3" x14ac:dyDescent="0.25">
      <c r="A4167" t="s">
        <v>393</v>
      </c>
      <c r="B4167">
        <v>7205315455</v>
      </c>
      <c r="C4167" t="s">
        <v>4598</v>
      </c>
    </row>
    <row r="4168" spans="1:3" x14ac:dyDescent="0.25">
      <c r="A4168" t="s">
        <v>393</v>
      </c>
      <c r="B4168">
        <v>8602190459</v>
      </c>
      <c r="C4168" t="s">
        <v>4599</v>
      </c>
    </row>
    <row r="4169" spans="1:3" x14ac:dyDescent="0.25">
      <c r="A4169" t="s">
        <v>393</v>
      </c>
      <c r="B4169">
        <v>8610090345</v>
      </c>
      <c r="C4169" t="s">
        <v>4600</v>
      </c>
    </row>
    <row r="4170" spans="1:3" x14ac:dyDescent="0.25">
      <c r="A4170" t="s">
        <v>393</v>
      </c>
      <c r="B4170">
        <v>8610090360</v>
      </c>
      <c r="C4170" t="s">
        <v>4601</v>
      </c>
    </row>
    <row r="4171" spans="1:3" x14ac:dyDescent="0.25">
      <c r="A4171" t="s">
        <v>393</v>
      </c>
      <c r="B4171">
        <v>4409066950</v>
      </c>
      <c r="C4171" t="s">
        <v>4602</v>
      </c>
    </row>
    <row r="4172" spans="1:3" x14ac:dyDescent="0.25">
      <c r="A4172" t="s">
        <v>393</v>
      </c>
      <c r="B4172">
        <v>8201048504</v>
      </c>
      <c r="C4172" t="s">
        <v>4603</v>
      </c>
    </row>
    <row r="4173" spans="1:3" x14ac:dyDescent="0.25">
      <c r="A4173" t="s">
        <v>393</v>
      </c>
      <c r="B4173">
        <v>8608247840</v>
      </c>
      <c r="C4173" t="s">
        <v>4604</v>
      </c>
    </row>
    <row r="4174" spans="1:3" x14ac:dyDescent="0.25">
      <c r="A4174" t="s">
        <v>393</v>
      </c>
      <c r="B4174">
        <v>9312214118</v>
      </c>
      <c r="C4174" t="s">
        <v>4605</v>
      </c>
    </row>
    <row r="4175" spans="1:3" x14ac:dyDescent="0.25">
      <c r="A4175" t="s">
        <v>393</v>
      </c>
      <c r="B4175">
        <v>8305256615</v>
      </c>
      <c r="C4175" t="s">
        <v>4606</v>
      </c>
    </row>
    <row r="4176" spans="1:3" x14ac:dyDescent="0.25">
      <c r="A4176" t="s">
        <v>393</v>
      </c>
      <c r="B4176">
        <v>8058906150</v>
      </c>
      <c r="C4176" t="s">
        <v>4607</v>
      </c>
    </row>
    <row r="4177" spans="1:3" x14ac:dyDescent="0.25">
      <c r="A4177" t="s">
        <v>393</v>
      </c>
      <c r="B4177">
        <v>8906151009</v>
      </c>
      <c r="C4177" t="s">
        <v>4607</v>
      </c>
    </row>
    <row r="4178" spans="1:3" x14ac:dyDescent="0.25">
      <c r="A4178" t="s">
        <v>393</v>
      </c>
      <c r="B4178">
        <v>9101272194</v>
      </c>
      <c r="C4178" t="s">
        <v>4608</v>
      </c>
    </row>
    <row r="4179" spans="1:3" x14ac:dyDescent="0.25">
      <c r="A4179" t="s">
        <v>393</v>
      </c>
      <c r="B4179">
        <v>5601167819</v>
      </c>
      <c r="C4179" t="s">
        <v>4609</v>
      </c>
    </row>
    <row r="4180" spans="1:3" x14ac:dyDescent="0.25">
      <c r="A4180" t="s">
        <v>393</v>
      </c>
      <c r="B4180">
        <v>3908034758</v>
      </c>
      <c r="C4180" t="s">
        <v>4610</v>
      </c>
    </row>
    <row r="4181" spans="1:3" x14ac:dyDescent="0.25">
      <c r="A4181" t="s">
        <v>393</v>
      </c>
      <c r="B4181">
        <v>8506661563</v>
      </c>
      <c r="C4181" t="s">
        <v>4611</v>
      </c>
    </row>
    <row r="4182" spans="1:3" x14ac:dyDescent="0.25">
      <c r="A4182" t="s">
        <v>393</v>
      </c>
      <c r="B4182">
        <v>8108259097</v>
      </c>
      <c r="C4182" t="s">
        <v>4612</v>
      </c>
    </row>
    <row r="4183" spans="1:3" x14ac:dyDescent="0.25">
      <c r="A4183" t="s">
        <v>393</v>
      </c>
      <c r="B4183">
        <v>8107778972</v>
      </c>
      <c r="C4183" t="s">
        <v>4613</v>
      </c>
    </row>
    <row r="4184" spans="1:3" x14ac:dyDescent="0.25">
      <c r="A4184" t="s">
        <v>393</v>
      </c>
      <c r="B4184">
        <v>7803169387</v>
      </c>
      <c r="C4184" t="s">
        <v>4614</v>
      </c>
    </row>
    <row r="4185" spans="1:3" x14ac:dyDescent="0.25">
      <c r="A4185" t="s">
        <v>393</v>
      </c>
      <c r="B4185">
        <v>8409165480</v>
      </c>
      <c r="C4185" t="s">
        <v>4615</v>
      </c>
    </row>
    <row r="4186" spans="1:3" x14ac:dyDescent="0.25">
      <c r="A4186" t="s">
        <v>393</v>
      </c>
      <c r="B4186">
        <v>8907193737</v>
      </c>
      <c r="C4186" t="s">
        <v>4616</v>
      </c>
    </row>
    <row r="4187" spans="1:3" x14ac:dyDescent="0.25">
      <c r="A4187" t="s">
        <v>393</v>
      </c>
      <c r="B4187">
        <v>9004125176</v>
      </c>
      <c r="C4187" t="s">
        <v>4617</v>
      </c>
    </row>
    <row r="4188" spans="1:3" x14ac:dyDescent="0.25">
      <c r="A4188" t="s">
        <v>393</v>
      </c>
      <c r="B4188">
        <v>7918102042</v>
      </c>
      <c r="C4188" t="s">
        <v>4618</v>
      </c>
    </row>
    <row r="4189" spans="1:3" x14ac:dyDescent="0.25">
      <c r="A4189" t="s">
        <v>393</v>
      </c>
      <c r="B4189">
        <v>7898109017</v>
      </c>
      <c r="C4189" t="s">
        <v>4619</v>
      </c>
    </row>
    <row r="4190" spans="1:3" x14ac:dyDescent="0.25">
      <c r="A4190" t="s">
        <v>393</v>
      </c>
      <c r="B4190">
        <v>8808307642</v>
      </c>
      <c r="C4190" t="s">
        <v>4620</v>
      </c>
    </row>
    <row r="4191" spans="1:3" x14ac:dyDescent="0.25">
      <c r="A4191" t="s">
        <v>393</v>
      </c>
      <c r="B4191">
        <v>8712625030</v>
      </c>
      <c r="C4191" t="s">
        <v>4621</v>
      </c>
    </row>
    <row r="4192" spans="1:3" x14ac:dyDescent="0.25">
      <c r="A4192" t="s">
        <v>393</v>
      </c>
      <c r="B4192">
        <v>8101680414</v>
      </c>
      <c r="C4192" t="s">
        <v>4622</v>
      </c>
    </row>
    <row r="4193" spans="1:3" x14ac:dyDescent="0.25">
      <c r="A4193" t="s">
        <v>393</v>
      </c>
      <c r="B4193">
        <v>6905291032</v>
      </c>
      <c r="C4193" t="s">
        <v>4623</v>
      </c>
    </row>
    <row r="4194" spans="1:3" x14ac:dyDescent="0.25">
      <c r="A4194" t="s">
        <v>393</v>
      </c>
      <c r="B4194">
        <v>6205083618</v>
      </c>
      <c r="C4194" t="s">
        <v>4624</v>
      </c>
    </row>
    <row r="4195" spans="1:3" x14ac:dyDescent="0.25">
      <c r="A4195" t="s">
        <v>393</v>
      </c>
      <c r="B4195">
        <v>9112263679</v>
      </c>
      <c r="C4195" t="s">
        <v>4625</v>
      </c>
    </row>
    <row r="4196" spans="1:3" x14ac:dyDescent="0.25">
      <c r="A4196" t="s">
        <v>393</v>
      </c>
      <c r="B4196">
        <v>7958606159</v>
      </c>
      <c r="C4196" t="s">
        <v>4626</v>
      </c>
    </row>
    <row r="4197" spans="1:3" x14ac:dyDescent="0.25">
      <c r="A4197" t="s">
        <v>393</v>
      </c>
      <c r="B4197">
        <v>8603248348</v>
      </c>
      <c r="C4197" t="s">
        <v>4627</v>
      </c>
    </row>
    <row r="4198" spans="1:3" x14ac:dyDescent="0.25">
      <c r="A4198" t="s">
        <v>393</v>
      </c>
      <c r="B4198">
        <v>8708032118</v>
      </c>
      <c r="C4198" t="s">
        <v>4628</v>
      </c>
    </row>
    <row r="4199" spans="1:3" x14ac:dyDescent="0.25">
      <c r="A4199" t="s">
        <v>393</v>
      </c>
      <c r="B4199">
        <v>4905115699</v>
      </c>
      <c r="C4199" t="s">
        <v>4629</v>
      </c>
    </row>
    <row r="4200" spans="1:3" x14ac:dyDescent="0.25">
      <c r="A4200" t="s">
        <v>393</v>
      </c>
      <c r="B4200">
        <v>3705266363</v>
      </c>
      <c r="C4200" t="s">
        <v>4630</v>
      </c>
    </row>
    <row r="4201" spans="1:3" x14ac:dyDescent="0.25">
      <c r="A4201" t="s">
        <v>393</v>
      </c>
      <c r="B4201">
        <v>7105256593</v>
      </c>
      <c r="C4201" t="s">
        <v>4631</v>
      </c>
    </row>
    <row r="4202" spans="1:3" x14ac:dyDescent="0.25">
      <c r="A4202" t="s">
        <v>393</v>
      </c>
      <c r="B4202">
        <v>9610015860</v>
      </c>
      <c r="C4202" t="s">
        <v>4632</v>
      </c>
    </row>
    <row r="4203" spans="1:3" x14ac:dyDescent="0.25">
      <c r="A4203" t="s">
        <v>393</v>
      </c>
      <c r="B4203">
        <v>9201120442</v>
      </c>
      <c r="C4203" t="s">
        <v>4633</v>
      </c>
    </row>
    <row r="4204" spans="1:3" x14ac:dyDescent="0.25">
      <c r="A4204" t="s">
        <v>393</v>
      </c>
      <c r="B4204">
        <v>1468104250</v>
      </c>
      <c r="C4204" t="s">
        <v>4634</v>
      </c>
    </row>
    <row r="4205" spans="1:3" x14ac:dyDescent="0.25">
      <c r="A4205" t="s">
        <v>393</v>
      </c>
      <c r="B4205">
        <v>7007233179</v>
      </c>
      <c r="C4205" t="s">
        <v>4635</v>
      </c>
    </row>
    <row r="4206" spans="1:3" x14ac:dyDescent="0.25">
      <c r="A4206" t="s">
        <v>393</v>
      </c>
      <c r="B4206">
        <v>5407847499</v>
      </c>
      <c r="C4206" t="s">
        <v>4636</v>
      </c>
    </row>
    <row r="4207" spans="1:3" x14ac:dyDescent="0.25">
      <c r="A4207" t="s">
        <v>393</v>
      </c>
      <c r="B4207">
        <v>7158111174</v>
      </c>
      <c r="C4207" t="s">
        <v>4637</v>
      </c>
    </row>
    <row r="4208" spans="1:3" x14ac:dyDescent="0.25">
      <c r="A4208" t="s">
        <v>393</v>
      </c>
      <c r="B4208">
        <v>8507015850</v>
      </c>
      <c r="C4208" t="s">
        <v>4638</v>
      </c>
    </row>
    <row r="4209" spans="1:3" x14ac:dyDescent="0.25">
      <c r="A4209" t="s">
        <v>393</v>
      </c>
      <c r="B4209">
        <v>7257110218</v>
      </c>
      <c r="C4209" t="s">
        <v>4639</v>
      </c>
    </row>
    <row r="4210" spans="1:3" x14ac:dyDescent="0.25">
      <c r="A4210" t="s">
        <v>393</v>
      </c>
      <c r="B4210">
        <v>8910289696</v>
      </c>
      <c r="C4210" t="s">
        <v>4640</v>
      </c>
    </row>
    <row r="4211" spans="1:3" x14ac:dyDescent="0.25">
      <c r="A4211" t="s">
        <v>393</v>
      </c>
      <c r="B4211">
        <v>1468109218</v>
      </c>
      <c r="C4211" t="s">
        <v>4641</v>
      </c>
    </row>
    <row r="4212" spans="1:3" x14ac:dyDescent="0.25">
      <c r="A4212" t="s">
        <v>393</v>
      </c>
      <c r="B4212">
        <v>1348101245</v>
      </c>
      <c r="C4212" t="s">
        <v>4642</v>
      </c>
    </row>
    <row r="4213" spans="1:3" x14ac:dyDescent="0.25">
      <c r="A4213" t="s">
        <v>393</v>
      </c>
      <c r="B4213">
        <v>4258706128</v>
      </c>
      <c r="C4213" t="s">
        <v>4643</v>
      </c>
    </row>
    <row r="4214" spans="1:3" x14ac:dyDescent="0.25">
      <c r="A4214" t="s">
        <v>393</v>
      </c>
      <c r="B4214">
        <v>8408018805</v>
      </c>
      <c r="C4214" t="s">
        <v>4644</v>
      </c>
    </row>
    <row r="4215" spans="1:3" x14ac:dyDescent="0.25">
      <c r="A4215" t="s">
        <v>393</v>
      </c>
      <c r="B4215">
        <v>9305221799</v>
      </c>
      <c r="C4215" t="s">
        <v>4645</v>
      </c>
    </row>
    <row r="4216" spans="1:3" x14ac:dyDescent="0.25">
      <c r="A4216" t="s">
        <v>393</v>
      </c>
      <c r="B4216">
        <v>8407074577</v>
      </c>
      <c r="C4216" t="s">
        <v>4646</v>
      </c>
    </row>
    <row r="4217" spans="1:3" x14ac:dyDescent="0.25">
      <c r="A4217" t="s">
        <v>393</v>
      </c>
      <c r="B4217">
        <v>7706307910</v>
      </c>
      <c r="C4217" t="s">
        <v>4647</v>
      </c>
    </row>
    <row r="4218" spans="1:3" x14ac:dyDescent="0.25">
      <c r="A4218" t="s">
        <v>393</v>
      </c>
      <c r="B4218">
        <v>6009142248</v>
      </c>
      <c r="C4218" t="s">
        <v>4648</v>
      </c>
    </row>
    <row r="4219" spans="1:3" x14ac:dyDescent="0.25">
      <c r="A4219" t="s">
        <v>393</v>
      </c>
      <c r="B4219">
        <v>8801032353</v>
      </c>
      <c r="C4219" t="s">
        <v>4649</v>
      </c>
    </row>
    <row r="4220" spans="1:3" x14ac:dyDescent="0.25">
      <c r="A4220" t="s">
        <v>393</v>
      </c>
      <c r="B4220">
        <v>9003104248</v>
      </c>
      <c r="C4220" t="s">
        <v>4650</v>
      </c>
    </row>
    <row r="4221" spans="1:3" x14ac:dyDescent="0.25">
      <c r="A4221" t="s">
        <v>393</v>
      </c>
      <c r="B4221">
        <v>9106114177</v>
      </c>
      <c r="C4221" t="s">
        <v>4651</v>
      </c>
    </row>
    <row r="4222" spans="1:3" x14ac:dyDescent="0.25">
      <c r="A4222" t="s">
        <v>393</v>
      </c>
      <c r="B4222">
        <v>5612892579</v>
      </c>
      <c r="C4222" t="s">
        <v>4652</v>
      </c>
    </row>
    <row r="4223" spans="1:3" x14ac:dyDescent="0.25">
      <c r="A4223" t="s">
        <v>393</v>
      </c>
      <c r="B4223">
        <v>6209222873</v>
      </c>
      <c r="C4223" t="s">
        <v>4653</v>
      </c>
    </row>
    <row r="4224" spans="1:3" x14ac:dyDescent="0.25">
      <c r="A4224" t="s">
        <v>393</v>
      </c>
      <c r="B4224">
        <v>8607093278</v>
      </c>
      <c r="C4224" t="s">
        <v>4654</v>
      </c>
    </row>
    <row r="4225" spans="1:3" x14ac:dyDescent="0.25">
      <c r="A4225" t="s">
        <v>393</v>
      </c>
      <c r="B4225">
        <v>7301055112</v>
      </c>
      <c r="C4225" t="s">
        <v>4655</v>
      </c>
    </row>
    <row r="4226" spans="1:3" x14ac:dyDescent="0.25">
      <c r="A4226" t="s">
        <v>393</v>
      </c>
      <c r="B4226">
        <v>1397811223</v>
      </c>
      <c r="C4226" t="s">
        <v>4656</v>
      </c>
    </row>
    <row r="4227" spans="1:3" x14ac:dyDescent="0.25">
      <c r="A4227" t="s">
        <v>393</v>
      </c>
      <c r="B4227">
        <v>1677406256</v>
      </c>
      <c r="C4227" t="s">
        <v>4657</v>
      </c>
    </row>
    <row r="4228" spans="1:3" x14ac:dyDescent="0.25">
      <c r="A4228" t="s">
        <v>393</v>
      </c>
      <c r="B4228">
        <v>5907809551</v>
      </c>
      <c r="C4228" t="s">
        <v>4658</v>
      </c>
    </row>
    <row r="4229" spans="1:3" x14ac:dyDescent="0.25">
      <c r="A4229" t="s">
        <v>393</v>
      </c>
      <c r="B4229">
        <v>8708150035</v>
      </c>
      <c r="C4229" t="s">
        <v>4659</v>
      </c>
    </row>
    <row r="4230" spans="1:3" x14ac:dyDescent="0.25">
      <c r="A4230" t="s">
        <v>393</v>
      </c>
      <c r="B4230">
        <v>8411151452</v>
      </c>
      <c r="C4230" t="s">
        <v>4660</v>
      </c>
    </row>
    <row r="4231" spans="1:3" x14ac:dyDescent="0.25">
      <c r="A4231" t="s">
        <v>393</v>
      </c>
      <c r="B4231">
        <v>8703250202</v>
      </c>
      <c r="C4231" t="s">
        <v>4661</v>
      </c>
    </row>
    <row r="4232" spans="1:3" x14ac:dyDescent="0.25">
      <c r="A4232" t="s">
        <v>393</v>
      </c>
      <c r="B4232">
        <v>7408285067</v>
      </c>
      <c r="C4232" t="s">
        <v>4662</v>
      </c>
    </row>
    <row r="4233" spans="1:3" x14ac:dyDescent="0.25">
      <c r="A4233" t="s">
        <v>393</v>
      </c>
      <c r="B4233">
        <v>8507814633</v>
      </c>
      <c r="C4233" t="s">
        <v>4663</v>
      </c>
    </row>
    <row r="4234" spans="1:3" x14ac:dyDescent="0.25">
      <c r="A4234" t="s">
        <v>393</v>
      </c>
      <c r="B4234">
        <v>7301107913</v>
      </c>
      <c r="C4234" t="s">
        <v>4664</v>
      </c>
    </row>
    <row r="4235" spans="1:3" x14ac:dyDescent="0.25">
      <c r="A4235" t="s">
        <v>393</v>
      </c>
      <c r="B4235">
        <v>8409115097</v>
      </c>
      <c r="C4235" t="s">
        <v>4665</v>
      </c>
    </row>
    <row r="4236" spans="1:3" x14ac:dyDescent="0.25">
      <c r="A4236" t="s">
        <v>393</v>
      </c>
      <c r="B4236">
        <v>9207168841</v>
      </c>
      <c r="C4236" t="s">
        <v>4666</v>
      </c>
    </row>
    <row r="4237" spans="1:3" x14ac:dyDescent="0.25">
      <c r="A4237" t="s">
        <v>393</v>
      </c>
      <c r="B4237">
        <v>8305136072</v>
      </c>
      <c r="C4237" t="s">
        <v>4667</v>
      </c>
    </row>
    <row r="4238" spans="1:3" x14ac:dyDescent="0.25">
      <c r="A4238" t="s">
        <v>393</v>
      </c>
      <c r="B4238">
        <v>9199106262</v>
      </c>
      <c r="C4238" t="s">
        <v>4668</v>
      </c>
    </row>
    <row r="4239" spans="1:3" x14ac:dyDescent="0.25">
      <c r="A4239" t="s">
        <v>393</v>
      </c>
      <c r="B4239">
        <v>9012235439</v>
      </c>
      <c r="C4239" t="s">
        <v>4669</v>
      </c>
    </row>
    <row r="4240" spans="1:3" x14ac:dyDescent="0.25">
      <c r="A4240" t="s">
        <v>393</v>
      </c>
      <c r="B4240">
        <v>1357907250</v>
      </c>
      <c r="C4240" t="s">
        <v>4670</v>
      </c>
    </row>
    <row r="4241" spans="1:3" x14ac:dyDescent="0.25">
      <c r="A4241" t="s">
        <v>393</v>
      </c>
      <c r="B4241">
        <v>2547902169</v>
      </c>
      <c r="C4241" t="s">
        <v>4671</v>
      </c>
    </row>
    <row r="4242" spans="1:3" x14ac:dyDescent="0.25">
      <c r="A4242" t="s">
        <v>393</v>
      </c>
      <c r="B4242">
        <v>1417603014</v>
      </c>
      <c r="C4242" t="s">
        <v>4672</v>
      </c>
    </row>
    <row r="4243" spans="1:3" x14ac:dyDescent="0.25">
      <c r="A4243" t="s">
        <v>393</v>
      </c>
      <c r="B4243">
        <v>6878109252</v>
      </c>
      <c r="C4243" t="s">
        <v>4673</v>
      </c>
    </row>
    <row r="4244" spans="1:3" x14ac:dyDescent="0.25">
      <c r="A4244" t="s">
        <v>393</v>
      </c>
      <c r="B4244">
        <v>1477809071</v>
      </c>
      <c r="C4244" t="s">
        <v>4674</v>
      </c>
    </row>
    <row r="4245" spans="1:3" x14ac:dyDescent="0.25">
      <c r="A4245" t="s">
        <v>393</v>
      </c>
      <c r="B4245">
        <v>1368112221</v>
      </c>
      <c r="C4245" t="s">
        <v>4675</v>
      </c>
    </row>
    <row r="4246" spans="1:3" x14ac:dyDescent="0.25">
      <c r="A4246" t="s">
        <v>393</v>
      </c>
      <c r="B4246">
        <v>8405100333</v>
      </c>
      <c r="C4246" t="s">
        <v>4676</v>
      </c>
    </row>
    <row r="4247" spans="1:3" x14ac:dyDescent="0.25">
      <c r="A4247" t="s">
        <v>393</v>
      </c>
      <c r="B4247">
        <v>8338711131</v>
      </c>
      <c r="C4247" t="s">
        <v>4677</v>
      </c>
    </row>
    <row r="4248" spans="1:3" x14ac:dyDescent="0.25">
      <c r="A4248" t="s">
        <v>393</v>
      </c>
      <c r="B4248">
        <v>5805739371</v>
      </c>
      <c r="C4248" t="s">
        <v>4678</v>
      </c>
    </row>
    <row r="4249" spans="1:3" x14ac:dyDescent="0.25">
      <c r="A4249" t="s">
        <v>393</v>
      </c>
      <c r="B4249">
        <v>6611762730</v>
      </c>
      <c r="C4249" t="s">
        <v>4679</v>
      </c>
    </row>
    <row r="4250" spans="1:3" x14ac:dyDescent="0.25">
      <c r="A4250" t="s">
        <v>393</v>
      </c>
      <c r="B4250">
        <v>7606834856</v>
      </c>
      <c r="C4250" t="s">
        <v>4680</v>
      </c>
    </row>
    <row r="4251" spans="1:3" x14ac:dyDescent="0.25">
      <c r="A4251" t="s">
        <v>393</v>
      </c>
      <c r="B4251">
        <v>6307275955</v>
      </c>
      <c r="C4251" t="s">
        <v>4681</v>
      </c>
    </row>
    <row r="4252" spans="1:3" x14ac:dyDescent="0.25">
      <c r="A4252" t="s">
        <v>393</v>
      </c>
      <c r="B4252">
        <v>6002191655</v>
      </c>
      <c r="C4252" t="s">
        <v>4682</v>
      </c>
    </row>
    <row r="4253" spans="1:3" x14ac:dyDescent="0.25">
      <c r="A4253" t="s">
        <v>393</v>
      </c>
      <c r="B4253">
        <v>8805063990</v>
      </c>
      <c r="C4253" t="s">
        <v>4683</v>
      </c>
    </row>
    <row r="4254" spans="1:3" x14ac:dyDescent="0.25">
      <c r="A4254" t="s">
        <v>393</v>
      </c>
      <c r="B4254">
        <v>8808107174</v>
      </c>
      <c r="C4254" t="s">
        <v>4684</v>
      </c>
    </row>
    <row r="4255" spans="1:3" x14ac:dyDescent="0.25">
      <c r="A4255" t="s">
        <v>393</v>
      </c>
      <c r="B4255">
        <v>7107784618</v>
      </c>
      <c r="C4255" t="s">
        <v>4685</v>
      </c>
    </row>
    <row r="4256" spans="1:3" x14ac:dyDescent="0.25">
      <c r="A4256" t="s">
        <v>393</v>
      </c>
      <c r="B4256">
        <v>8503010186</v>
      </c>
      <c r="C4256" t="s">
        <v>4686</v>
      </c>
    </row>
    <row r="4257" spans="1:3" x14ac:dyDescent="0.25">
      <c r="A4257" t="s">
        <v>393</v>
      </c>
      <c r="B4257">
        <v>5905264601</v>
      </c>
      <c r="C4257" t="s">
        <v>4687</v>
      </c>
    </row>
    <row r="4258" spans="1:3" x14ac:dyDescent="0.25">
      <c r="A4258" t="s">
        <v>393</v>
      </c>
      <c r="B4258">
        <v>8311163938</v>
      </c>
      <c r="C4258" t="s">
        <v>4688</v>
      </c>
    </row>
    <row r="4259" spans="1:3" x14ac:dyDescent="0.25">
      <c r="A4259" t="s">
        <v>393</v>
      </c>
      <c r="B4259">
        <v>8305250808</v>
      </c>
      <c r="C4259" t="s">
        <v>4689</v>
      </c>
    </row>
    <row r="4260" spans="1:3" x14ac:dyDescent="0.25">
      <c r="A4260" t="s">
        <v>393</v>
      </c>
      <c r="B4260">
        <v>8611260517</v>
      </c>
      <c r="C4260" t="s">
        <v>4690</v>
      </c>
    </row>
    <row r="4261" spans="1:3" x14ac:dyDescent="0.25">
      <c r="A4261" t="s">
        <v>393</v>
      </c>
      <c r="B4261">
        <v>8811151417</v>
      </c>
      <c r="C4261" t="s">
        <v>4691</v>
      </c>
    </row>
    <row r="4262" spans="1:3" x14ac:dyDescent="0.25">
      <c r="A4262" t="s">
        <v>393</v>
      </c>
      <c r="B4262">
        <v>6302151193</v>
      </c>
      <c r="C4262" t="s">
        <v>4692</v>
      </c>
    </row>
    <row r="4263" spans="1:3" x14ac:dyDescent="0.25">
      <c r="A4263" t="s">
        <v>393</v>
      </c>
      <c r="B4263">
        <v>9508087195</v>
      </c>
      <c r="C4263" t="s">
        <v>4693</v>
      </c>
    </row>
    <row r="4264" spans="1:3" x14ac:dyDescent="0.25">
      <c r="A4264" t="s">
        <v>393</v>
      </c>
      <c r="B4264">
        <v>4407144569</v>
      </c>
      <c r="C4264" t="s">
        <v>4694</v>
      </c>
    </row>
    <row r="4265" spans="1:3" x14ac:dyDescent="0.25">
      <c r="A4265" t="s">
        <v>393</v>
      </c>
      <c r="B4265">
        <v>7212242510</v>
      </c>
      <c r="C4265" t="s">
        <v>4695</v>
      </c>
    </row>
    <row r="4266" spans="1:3" x14ac:dyDescent="0.25">
      <c r="A4266" t="s">
        <v>393</v>
      </c>
      <c r="B4266">
        <v>4712233404</v>
      </c>
      <c r="C4266" t="s">
        <v>4696</v>
      </c>
    </row>
    <row r="4267" spans="1:3" x14ac:dyDescent="0.25">
      <c r="A4267" t="s">
        <v>393</v>
      </c>
      <c r="B4267">
        <v>3903038036</v>
      </c>
      <c r="C4267" t="s">
        <v>4697</v>
      </c>
    </row>
    <row r="4268" spans="1:3" x14ac:dyDescent="0.25">
      <c r="A4268" t="s">
        <v>393</v>
      </c>
      <c r="B4268">
        <v>4703259756</v>
      </c>
      <c r="C4268" t="s">
        <v>4698</v>
      </c>
    </row>
    <row r="4269" spans="1:3" x14ac:dyDescent="0.25">
      <c r="A4269" t="s">
        <v>393</v>
      </c>
      <c r="B4269">
        <v>8707081421</v>
      </c>
      <c r="C4269" t="s">
        <v>4699</v>
      </c>
    </row>
    <row r="4270" spans="1:3" x14ac:dyDescent="0.25">
      <c r="A4270" t="s">
        <v>393</v>
      </c>
      <c r="B4270">
        <v>6909160357</v>
      </c>
      <c r="C4270" t="s">
        <v>4700</v>
      </c>
    </row>
    <row r="4271" spans="1:3" x14ac:dyDescent="0.25">
      <c r="A4271" t="s">
        <v>393</v>
      </c>
      <c r="B4271">
        <v>4704170036</v>
      </c>
      <c r="C4271" t="s">
        <v>4701</v>
      </c>
    </row>
    <row r="4272" spans="1:3" x14ac:dyDescent="0.25">
      <c r="A4272" t="s">
        <v>393</v>
      </c>
      <c r="B4272">
        <v>4308315706</v>
      </c>
      <c r="C4272" t="s">
        <v>4702</v>
      </c>
    </row>
    <row r="4273" spans="1:3" x14ac:dyDescent="0.25">
      <c r="A4273" t="s">
        <v>393</v>
      </c>
      <c r="B4273">
        <v>9112234183</v>
      </c>
      <c r="C4273" t="s">
        <v>4703</v>
      </c>
    </row>
    <row r="4274" spans="1:3" x14ac:dyDescent="0.25">
      <c r="A4274" t="s">
        <v>393</v>
      </c>
      <c r="B4274">
        <v>8303108917</v>
      </c>
      <c r="C4274" t="s">
        <v>4704</v>
      </c>
    </row>
    <row r="4275" spans="1:3" x14ac:dyDescent="0.25">
      <c r="A4275" t="s">
        <v>393</v>
      </c>
      <c r="B4275">
        <v>8147703212</v>
      </c>
      <c r="C4275" t="s">
        <v>4705</v>
      </c>
    </row>
    <row r="4276" spans="1:3" x14ac:dyDescent="0.25">
      <c r="A4276" t="s">
        <v>393</v>
      </c>
      <c r="B4276">
        <v>8805261818</v>
      </c>
      <c r="C4276" t="s">
        <v>4706</v>
      </c>
    </row>
    <row r="4277" spans="1:3" x14ac:dyDescent="0.25">
      <c r="A4277" t="s">
        <v>393</v>
      </c>
      <c r="B4277">
        <v>8608179746</v>
      </c>
      <c r="C4277" t="s">
        <v>4707</v>
      </c>
    </row>
    <row r="4278" spans="1:3" x14ac:dyDescent="0.25">
      <c r="A4278" t="s">
        <v>393</v>
      </c>
      <c r="B4278">
        <v>8705275355</v>
      </c>
      <c r="C4278" t="s">
        <v>4708</v>
      </c>
    </row>
    <row r="4279" spans="1:3" x14ac:dyDescent="0.25">
      <c r="A4279" t="s">
        <v>393</v>
      </c>
      <c r="B4279">
        <v>7012036880</v>
      </c>
      <c r="C4279" t="s">
        <v>4709</v>
      </c>
    </row>
    <row r="4280" spans="1:3" x14ac:dyDescent="0.25">
      <c r="A4280" t="s">
        <v>393</v>
      </c>
      <c r="B4280">
        <v>7888507170</v>
      </c>
      <c r="C4280" t="s">
        <v>4710</v>
      </c>
    </row>
    <row r="4281" spans="1:3" x14ac:dyDescent="0.25">
      <c r="A4281" t="s">
        <v>393</v>
      </c>
      <c r="B4281">
        <v>9210191103</v>
      </c>
      <c r="C4281" t="s">
        <v>4711</v>
      </c>
    </row>
    <row r="4282" spans="1:3" x14ac:dyDescent="0.25">
      <c r="A4282" t="s">
        <v>393</v>
      </c>
      <c r="B4282">
        <v>8401247294</v>
      </c>
      <c r="C4282" t="s">
        <v>4712</v>
      </c>
    </row>
    <row r="4283" spans="1:3" x14ac:dyDescent="0.25">
      <c r="A4283" t="s">
        <v>393</v>
      </c>
      <c r="B4283">
        <v>7004652579</v>
      </c>
      <c r="C4283" t="s">
        <v>4713</v>
      </c>
    </row>
    <row r="4284" spans="1:3" x14ac:dyDescent="0.25">
      <c r="A4284" t="s">
        <v>393</v>
      </c>
      <c r="B4284">
        <v>4348206212</v>
      </c>
      <c r="C4284" t="s">
        <v>4714</v>
      </c>
    </row>
    <row r="4285" spans="1:3" x14ac:dyDescent="0.25">
      <c r="A4285" t="s">
        <v>393</v>
      </c>
      <c r="B4285">
        <v>8208061500</v>
      </c>
      <c r="C4285" t="s">
        <v>4715</v>
      </c>
    </row>
    <row r="4286" spans="1:3" x14ac:dyDescent="0.25">
      <c r="A4286" t="s">
        <v>393</v>
      </c>
      <c r="B4286">
        <v>8711115330</v>
      </c>
      <c r="C4286" t="s">
        <v>4716</v>
      </c>
    </row>
    <row r="4287" spans="1:3" x14ac:dyDescent="0.25">
      <c r="A4287" t="s">
        <v>393</v>
      </c>
      <c r="B4287">
        <v>9105267513</v>
      </c>
      <c r="C4287" t="s">
        <v>4717</v>
      </c>
    </row>
    <row r="4288" spans="1:3" x14ac:dyDescent="0.25">
      <c r="A4288" t="s">
        <v>393</v>
      </c>
      <c r="B4288">
        <v>8007018651</v>
      </c>
      <c r="C4288" t="s">
        <v>4718</v>
      </c>
    </row>
    <row r="4289" spans="1:3" x14ac:dyDescent="0.25">
      <c r="A4289" t="s">
        <v>393</v>
      </c>
      <c r="B4289">
        <v>7403858538</v>
      </c>
      <c r="C4289" t="s">
        <v>4719</v>
      </c>
    </row>
    <row r="4290" spans="1:3" x14ac:dyDescent="0.25">
      <c r="A4290" t="s">
        <v>393</v>
      </c>
      <c r="B4290">
        <v>5110811949</v>
      </c>
      <c r="C4290" t="s">
        <v>4720</v>
      </c>
    </row>
    <row r="4291" spans="1:3" x14ac:dyDescent="0.25">
      <c r="A4291" t="s">
        <v>393</v>
      </c>
      <c r="B4291">
        <v>5498801033</v>
      </c>
      <c r="C4291" t="s">
        <v>4721</v>
      </c>
    </row>
    <row r="4292" spans="1:3" x14ac:dyDescent="0.25">
      <c r="A4292" t="s">
        <v>393</v>
      </c>
      <c r="B4292">
        <v>8407071185</v>
      </c>
      <c r="C4292" t="s">
        <v>4722</v>
      </c>
    </row>
    <row r="4293" spans="1:3" x14ac:dyDescent="0.25">
      <c r="A4293" t="s">
        <v>393</v>
      </c>
      <c r="B4293">
        <v>6848107238</v>
      </c>
      <c r="C4293" t="s">
        <v>4723</v>
      </c>
    </row>
    <row r="4294" spans="1:3" x14ac:dyDescent="0.25">
      <c r="A4294" t="s">
        <v>393</v>
      </c>
      <c r="B4294">
        <v>5203263396</v>
      </c>
      <c r="C4294" t="s">
        <v>4724</v>
      </c>
    </row>
    <row r="4295" spans="1:3" x14ac:dyDescent="0.25">
      <c r="A4295" t="s">
        <v>393</v>
      </c>
      <c r="B4295">
        <v>1488301209</v>
      </c>
      <c r="C4295" t="s">
        <v>4725</v>
      </c>
    </row>
    <row r="4296" spans="1:3" x14ac:dyDescent="0.25">
      <c r="A4296" t="s">
        <v>393</v>
      </c>
      <c r="B4296">
        <v>8309185059</v>
      </c>
      <c r="C4296" t="s">
        <v>4726</v>
      </c>
    </row>
    <row r="4297" spans="1:3" x14ac:dyDescent="0.25">
      <c r="A4297" t="s">
        <v>393</v>
      </c>
      <c r="B4297">
        <v>3156308169</v>
      </c>
      <c r="C4297" t="s">
        <v>4727</v>
      </c>
    </row>
    <row r="4298" spans="1:3" x14ac:dyDescent="0.25">
      <c r="A4298" t="s">
        <v>393</v>
      </c>
      <c r="B4298">
        <v>6206172733</v>
      </c>
      <c r="C4298" t="s">
        <v>4728</v>
      </c>
    </row>
    <row r="4299" spans="1:3" x14ac:dyDescent="0.25">
      <c r="A4299" t="s">
        <v>393</v>
      </c>
      <c r="B4299">
        <v>8110208892</v>
      </c>
      <c r="C4299" t="s">
        <v>4729</v>
      </c>
    </row>
    <row r="4300" spans="1:3" x14ac:dyDescent="0.25">
      <c r="A4300" t="s">
        <v>393</v>
      </c>
      <c r="B4300">
        <v>7218002298</v>
      </c>
      <c r="C4300" t="s">
        <v>4730</v>
      </c>
    </row>
    <row r="4301" spans="1:3" x14ac:dyDescent="0.25">
      <c r="A4301" t="s">
        <v>393</v>
      </c>
      <c r="B4301">
        <v>5012681432</v>
      </c>
      <c r="C4301" t="s">
        <v>4731</v>
      </c>
    </row>
    <row r="4302" spans="1:3" x14ac:dyDescent="0.25">
      <c r="A4302" t="s">
        <v>393</v>
      </c>
      <c r="B4302">
        <v>7708041517</v>
      </c>
      <c r="C4302" t="s">
        <v>4732</v>
      </c>
    </row>
    <row r="4303" spans="1:3" x14ac:dyDescent="0.25">
      <c r="A4303" t="s">
        <v>393</v>
      </c>
      <c r="B4303">
        <v>8412117908</v>
      </c>
      <c r="C4303" t="s">
        <v>4733</v>
      </c>
    </row>
    <row r="4304" spans="1:3" x14ac:dyDescent="0.25">
      <c r="A4304" t="s">
        <v>393</v>
      </c>
      <c r="B4304">
        <v>7878102206</v>
      </c>
      <c r="C4304" t="s">
        <v>4734</v>
      </c>
    </row>
    <row r="4305" spans="1:3" x14ac:dyDescent="0.25">
      <c r="A4305" t="s">
        <v>393</v>
      </c>
      <c r="B4305">
        <v>8110159251</v>
      </c>
      <c r="C4305" t="s">
        <v>4735</v>
      </c>
    </row>
    <row r="4306" spans="1:3" x14ac:dyDescent="0.25">
      <c r="A4306" t="s">
        <v>393</v>
      </c>
      <c r="B4306">
        <v>8509110220</v>
      </c>
      <c r="C4306" t="s">
        <v>4736</v>
      </c>
    </row>
    <row r="4307" spans="1:3" x14ac:dyDescent="0.25">
      <c r="A4307" t="s">
        <v>393</v>
      </c>
      <c r="B4307">
        <v>5512111989</v>
      </c>
      <c r="C4307" t="s">
        <v>4737</v>
      </c>
    </row>
    <row r="4308" spans="1:3" x14ac:dyDescent="0.25">
      <c r="A4308" t="s">
        <v>393</v>
      </c>
      <c r="B4308">
        <v>6803825337</v>
      </c>
      <c r="C4308" t="s">
        <v>4738</v>
      </c>
    </row>
    <row r="4309" spans="1:3" x14ac:dyDescent="0.25">
      <c r="A4309" t="s">
        <v>393</v>
      </c>
      <c r="B4309">
        <v>8909823554</v>
      </c>
      <c r="C4309" t="s">
        <v>4739</v>
      </c>
    </row>
    <row r="4310" spans="1:3" x14ac:dyDescent="0.25">
      <c r="A4310" t="s">
        <v>393</v>
      </c>
      <c r="B4310">
        <v>8408062282</v>
      </c>
      <c r="C4310" t="s">
        <v>4740</v>
      </c>
    </row>
    <row r="4311" spans="1:3" x14ac:dyDescent="0.25">
      <c r="A4311" t="s">
        <v>393</v>
      </c>
      <c r="B4311">
        <v>5206219411</v>
      </c>
      <c r="C4311" t="s">
        <v>4741</v>
      </c>
    </row>
    <row r="4312" spans="1:3" x14ac:dyDescent="0.25">
      <c r="A4312" t="s">
        <v>393</v>
      </c>
      <c r="B4312">
        <v>8809053377</v>
      </c>
      <c r="C4312" t="s">
        <v>4742</v>
      </c>
    </row>
    <row r="4313" spans="1:3" x14ac:dyDescent="0.25">
      <c r="A4313" t="s">
        <v>393</v>
      </c>
      <c r="B4313">
        <v>7504193785</v>
      </c>
      <c r="C4313" t="s">
        <v>4743</v>
      </c>
    </row>
    <row r="4314" spans="1:3" x14ac:dyDescent="0.25">
      <c r="A4314" t="s">
        <v>393</v>
      </c>
      <c r="B4314">
        <v>8811059693</v>
      </c>
      <c r="C4314" t="s">
        <v>4744</v>
      </c>
    </row>
    <row r="4315" spans="1:3" x14ac:dyDescent="0.25">
      <c r="A4315" t="s">
        <v>393</v>
      </c>
      <c r="B4315">
        <v>8612258775</v>
      </c>
      <c r="C4315" t="s">
        <v>4745</v>
      </c>
    </row>
    <row r="4316" spans="1:3" x14ac:dyDescent="0.25">
      <c r="A4316" t="s">
        <v>393</v>
      </c>
      <c r="B4316">
        <v>9004080561</v>
      </c>
      <c r="C4316" t="s">
        <v>4746</v>
      </c>
    </row>
    <row r="4317" spans="1:3" x14ac:dyDescent="0.25">
      <c r="A4317" t="s">
        <v>393</v>
      </c>
      <c r="B4317">
        <v>8708130433</v>
      </c>
      <c r="C4317" t="s">
        <v>4747</v>
      </c>
    </row>
    <row r="4318" spans="1:3" x14ac:dyDescent="0.25">
      <c r="A4318" t="s">
        <v>393</v>
      </c>
      <c r="B4318">
        <v>7010190598</v>
      </c>
      <c r="C4318" t="s">
        <v>4748</v>
      </c>
    </row>
    <row r="4319" spans="1:3" x14ac:dyDescent="0.25">
      <c r="A4319" t="s">
        <v>393</v>
      </c>
      <c r="B4319">
        <v>7312154813</v>
      </c>
      <c r="C4319" t="s">
        <v>4749</v>
      </c>
    </row>
    <row r="4320" spans="1:3" x14ac:dyDescent="0.25">
      <c r="A4320" t="s">
        <v>393</v>
      </c>
      <c r="B4320">
        <v>9109171216</v>
      </c>
      <c r="C4320" t="s">
        <v>4750</v>
      </c>
    </row>
    <row r="4321" spans="1:3" x14ac:dyDescent="0.25">
      <c r="A4321" t="s">
        <v>393</v>
      </c>
      <c r="B4321">
        <v>6103878739</v>
      </c>
      <c r="C4321" t="s">
        <v>4751</v>
      </c>
    </row>
    <row r="4322" spans="1:3" x14ac:dyDescent="0.25">
      <c r="A4322" t="s">
        <v>393</v>
      </c>
      <c r="B4322">
        <v>9009141376</v>
      </c>
      <c r="C4322" t="s">
        <v>4752</v>
      </c>
    </row>
    <row r="4323" spans="1:3" x14ac:dyDescent="0.25">
      <c r="A4323" t="s">
        <v>393</v>
      </c>
      <c r="B4323">
        <v>8011069328</v>
      </c>
      <c r="C4323" t="s">
        <v>4753</v>
      </c>
    </row>
    <row r="4324" spans="1:3" x14ac:dyDescent="0.25">
      <c r="A4324" t="s">
        <v>393</v>
      </c>
      <c r="B4324">
        <v>4128608280</v>
      </c>
      <c r="C4324" t="s">
        <v>4754</v>
      </c>
    </row>
    <row r="4325" spans="1:3" x14ac:dyDescent="0.25">
      <c r="A4325" t="s">
        <v>393</v>
      </c>
      <c r="B4325">
        <v>4701033880</v>
      </c>
      <c r="C4325" t="s">
        <v>4755</v>
      </c>
    </row>
    <row r="4326" spans="1:3" x14ac:dyDescent="0.25">
      <c r="A4326" t="s">
        <v>393</v>
      </c>
      <c r="B4326">
        <v>2605291000</v>
      </c>
      <c r="C4326" t="s">
        <v>4756</v>
      </c>
    </row>
    <row r="4327" spans="1:3" x14ac:dyDescent="0.25">
      <c r="A4327" t="s">
        <v>393</v>
      </c>
      <c r="B4327">
        <v>8802020613</v>
      </c>
      <c r="C4327" t="s">
        <v>4757</v>
      </c>
    </row>
    <row r="4328" spans="1:3" x14ac:dyDescent="0.25">
      <c r="A4328" t="s">
        <v>393</v>
      </c>
      <c r="B4328">
        <v>8804093774</v>
      </c>
      <c r="C4328" t="s">
        <v>4758</v>
      </c>
    </row>
    <row r="4329" spans="1:3" x14ac:dyDescent="0.25">
      <c r="A4329" t="s">
        <v>393</v>
      </c>
      <c r="B4329">
        <v>8805231654</v>
      </c>
      <c r="C4329" t="s">
        <v>4759</v>
      </c>
    </row>
    <row r="4330" spans="1:3" x14ac:dyDescent="0.25">
      <c r="A4330" t="s">
        <v>393</v>
      </c>
      <c r="B4330">
        <v>9009171662</v>
      </c>
      <c r="C4330" t="s">
        <v>4760</v>
      </c>
    </row>
    <row r="4331" spans="1:3" x14ac:dyDescent="0.25">
      <c r="A4331" t="s">
        <v>393</v>
      </c>
      <c r="B4331">
        <v>8508195578</v>
      </c>
      <c r="C4331" t="s">
        <v>4761</v>
      </c>
    </row>
    <row r="4332" spans="1:3" x14ac:dyDescent="0.25">
      <c r="A4332" t="s">
        <v>393</v>
      </c>
      <c r="B4332">
        <v>9207275901</v>
      </c>
      <c r="C4332" t="s">
        <v>4762</v>
      </c>
    </row>
    <row r="4333" spans="1:3" x14ac:dyDescent="0.25">
      <c r="A4333" t="s">
        <v>393</v>
      </c>
      <c r="B4333">
        <v>9002061811</v>
      </c>
      <c r="C4333" t="s">
        <v>4763</v>
      </c>
    </row>
    <row r="4334" spans="1:3" x14ac:dyDescent="0.25">
      <c r="A4334" t="s">
        <v>393</v>
      </c>
      <c r="B4334">
        <v>9010313634</v>
      </c>
      <c r="C4334" t="s">
        <v>4764</v>
      </c>
    </row>
    <row r="4335" spans="1:3" x14ac:dyDescent="0.25">
      <c r="A4335" t="s">
        <v>393</v>
      </c>
      <c r="B4335">
        <v>8612016033</v>
      </c>
      <c r="C4335" t="s">
        <v>4765</v>
      </c>
    </row>
    <row r="4336" spans="1:3" x14ac:dyDescent="0.25">
      <c r="A4336" t="s">
        <v>393</v>
      </c>
      <c r="B4336">
        <v>8901230873</v>
      </c>
      <c r="C4336" t="s">
        <v>4766</v>
      </c>
    </row>
    <row r="4337" spans="1:3" x14ac:dyDescent="0.25">
      <c r="A4337" t="s">
        <v>393</v>
      </c>
      <c r="B4337">
        <v>8912222539</v>
      </c>
      <c r="C4337" t="s">
        <v>4767</v>
      </c>
    </row>
    <row r="4338" spans="1:3" x14ac:dyDescent="0.25">
      <c r="A4338" t="s">
        <v>393</v>
      </c>
      <c r="B4338">
        <v>9401308276</v>
      </c>
      <c r="C4338" t="s">
        <v>4768</v>
      </c>
    </row>
    <row r="4339" spans="1:3" x14ac:dyDescent="0.25">
      <c r="A4339" t="s">
        <v>393</v>
      </c>
      <c r="B4339">
        <v>8910090805</v>
      </c>
      <c r="C4339" t="s">
        <v>4769</v>
      </c>
    </row>
    <row r="4340" spans="1:3" x14ac:dyDescent="0.25">
      <c r="A4340" t="s">
        <v>393</v>
      </c>
      <c r="B4340">
        <v>8407096323</v>
      </c>
      <c r="C4340" t="s">
        <v>4770</v>
      </c>
    </row>
    <row r="4341" spans="1:3" x14ac:dyDescent="0.25">
      <c r="A4341" t="s">
        <v>393</v>
      </c>
      <c r="B4341">
        <v>1497802270</v>
      </c>
      <c r="C4341" t="s">
        <v>4771</v>
      </c>
    </row>
    <row r="4342" spans="1:3" x14ac:dyDescent="0.25">
      <c r="A4342" t="s">
        <v>393</v>
      </c>
      <c r="B4342">
        <v>8701226634</v>
      </c>
      <c r="C4342" t="s">
        <v>4772</v>
      </c>
    </row>
    <row r="4343" spans="1:3" x14ac:dyDescent="0.25">
      <c r="A4343" t="s">
        <v>393</v>
      </c>
      <c r="B4343">
        <v>5306261008</v>
      </c>
      <c r="C4343" t="s">
        <v>4773</v>
      </c>
    </row>
    <row r="4344" spans="1:3" x14ac:dyDescent="0.25">
      <c r="A4344" t="s">
        <v>393</v>
      </c>
      <c r="B4344">
        <v>4809131875</v>
      </c>
      <c r="C4344" t="s">
        <v>4774</v>
      </c>
    </row>
    <row r="4345" spans="1:3" x14ac:dyDescent="0.25">
      <c r="A4345" t="s">
        <v>393</v>
      </c>
      <c r="B4345">
        <v>1837801107</v>
      </c>
      <c r="C4345" t="s">
        <v>4775</v>
      </c>
    </row>
    <row r="4346" spans="1:3" x14ac:dyDescent="0.25">
      <c r="A4346" t="s">
        <v>393</v>
      </c>
      <c r="B4346">
        <v>8405177489</v>
      </c>
      <c r="C4346" t="s">
        <v>4776</v>
      </c>
    </row>
    <row r="4347" spans="1:3" x14ac:dyDescent="0.25">
      <c r="A4347" t="s">
        <v>393</v>
      </c>
      <c r="B4347">
        <v>6301181027</v>
      </c>
      <c r="C4347" t="s">
        <v>4777</v>
      </c>
    </row>
    <row r="4348" spans="1:3" x14ac:dyDescent="0.25">
      <c r="A4348" t="s">
        <v>393</v>
      </c>
      <c r="B4348">
        <v>6902786935</v>
      </c>
      <c r="C4348" t="s">
        <v>4778</v>
      </c>
    </row>
    <row r="4349" spans="1:3" x14ac:dyDescent="0.25">
      <c r="A4349" t="s">
        <v>393</v>
      </c>
      <c r="B4349">
        <v>7403010098</v>
      </c>
      <c r="C4349" t="s">
        <v>4779</v>
      </c>
    </row>
    <row r="4350" spans="1:3" x14ac:dyDescent="0.25">
      <c r="A4350" t="s">
        <v>393</v>
      </c>
      <c r="B4350">
        <v>5101660354</v>
      </c>
      <c r="C4350" t="s">
        <v>4780</v>
      </c>
    </row>
    <row r="4351" spans="1:3" x14ac:dyDescent="0.25">
      <c r="A4351" t="s">
        <v>393</v>
      </c>
      <c r="B4351">
        <v>6709136656</v>
      </c>
      <c r="C4351" t="s">
        <v>4781</v>
      </c>
    </row>
    <row r="4352" spans="1:3" x14ac:dyDescent="0.25">
      <c r="A4352" t="s">
        <v>393</v>
      </c>
      <c r="B4352">
        <v>8507135807</v>
      </c>
      <c r="C4352" t="s">
        <v>4782</v>
      </c>
    </row>
    <row r="4353" spans="1:3" x14ac:dyDescent="0.25">
      <c r="A4353" t="s">
        <v>393</v>
      </c>
      <c r="B4353">
        <v>9310277463</v>
      </c>
      <c r="C4353" t="s">
        <v>4783</v>
      </c>
    </row>
    <row r="4354" spans="1:3" x14ac:dyDescent="0.25">
      <c r="A4354" t="s">
        <v>393</v>
      </c>
      <c r="B4354">
        <v>9109104779</v>
      </c>
      <c r="C4354" t="s">
        <v>4784</v>
      </c>
    </row>
    <row r="4355" spans="1:3" x14ac:dyDescent="0.25">
      <c r="A4355" t="s">
        <v>393</v>
      </c>
      <c r="B4355">
        <v>9104161303</v>
      </c>
      <c r="C4355" t="s">
        <v>4785</v>
      </c>
    </row>
    <row r="4356" spans="1:3" x14ac:dyDescent="0.25">
      <c r="A4356" t="s">
        <v>393</v>
      </c>
      <c r="B4356">
        <v>7505280128</v>
      </c>
      <c r="C4356" t="s">
        <v>4786</v>
      </c>
    </row>
    <row r="4357" spans="1:3" x14ac:dyDescent="0.25">
      <c r="A4357" t="s">
        <v>393</v>
      </c>
      <c r="B4357">
        <v>8609120491</v>
      </c>
      <c r="C4357" t="s">
        <v>4787</v>
      </c>
    </row>
    <row r="4358" spans="1:3" x14ac:dyDescent="0.25">
      <c r="A4358" t="s">
        <v>393</v>
      </c>
      <c r="B4358">
        <v>8803212979</v>
      </c>
      <c r="C4358" t="s">
        <v>4788</v>
      </c>
    </row>
    <row r="4359" spans="1:3" x14ac:dyDescent="0.25">
      <c r="A4359" t="s">
        <v>393</v>
      </c>
      <c r="B4359">
        <v>9302143384</v>
      </c>
      <c r="C4359" t="s">
        <v>4789</v>
      </c>
    </row>
    <row r="4360" spans="1:3" x14ac:dyDescent="0.25">
      <c r="A4360" t="s">
        <v>393</v>
      </c>
      <c r="B4360">
        <v>8507050295</v>
      </c>
      <c r="C4360" t="s">
        <v>4790</v>
      </c>
    </row>
    <row r="4361" spans="1:3" x14ac:dyDescent="0.25">
      <c r="A4361" t="s">
        <v>393</v>
      </c>
      <c r="B4361">
        <v>8203026318</v>
      </c>
      <c r="C4361" t="s">
        <v>4790</v>
      </c>
    </row>
    <row r="4362" spans="1:3" x14ac:dyDescent="0.25">
      <c r="A4362" t="s">
        <v>393</v>
      </c>
      <c r="B4362">
        <v>9208023946</v>
      </c>
      <c r="C4362" t="s">
        <v>4791</v>
      </c>
    </row>
    <row r="4363" spans="1:3" x14ac:dyDescent="0.25">
      <c r="A4363" t="s">
        <v>393</v>
      </c>
      <c r="B4363">
        <v>8308131427</v>
      </c>
      <c r="C4363" t="s">
        <v>4792</v>
      </c>
    </row>
    <row r="4364" spans="1:3" x14ac:dyDescent="0.25">
      <c r="A4364" t="s">
        <v>393</v>
      </c>
      <c r="B4364">
        <v>5403259327</v>
      </c>
      <c r="C4364" t="s">
        <v>4793</v>
      </c>
    </row>
    <row r="4365" spans="1:3" x14ac:dyDescent="0.25">
      <c r="A4365" t="s">
        <v>393</v>
      </c>
      <c r="B4365">
        <v>5704162758</v>
      </c>
      <c r="C4365" t="s">
        <v>4794</v>
      </c>
    </row>
    <row r="4366" spans="1:3" x14ac:dyDescent="0.25">
      <c r="A4366" t="s">
        <v>393</v>
      </c>
      <c r="B4366">
        <v>9106113161</v>
      </c>
      <c r="C4366" t="s">
        <v>4795</v>
      </c>
    </row>
    <row r="4367" spans="1:3" x14ac:dyDescent="0.25">
      <c r="A4367" t="s">
        <v>393</v>
      </c>
      <c r="B4367">
        <v>6507120019</v>
      </c>
      <c r="C4367" t="s">
        <v>4796</v>
      </c>
    </row>
    <row r="4368" spans="1:3" x14ac:dyDescent="0.25">
      <c r="A4368" t="s">
        <v>393</v>
      </c>
      <c r="B4368">
        <v>8911280140</v>
      </c>
      <c r="C4368" t="s">
        <v>4797</v>
      </c>
    </row>
    <row r="4369" spans="1:3" x14ac:dyDescent="0.25">
      <c r="A4369" t="s">
        <v>393</v>
      </c>
      <c r="B4369">
        <v>8306210033</v>
      </c>
      <c r="C4369" t="s">
        <v>4798</v>
      </c>
    </row>
    <row r="4370" spans="1:3" x14ac:dyDescent="0.25">
      <c r="A4370" t="s">
        <v>393</v>
      </c>
      <c r="B4370">
        <v>8908282935</v>
      </c>
      <c r="C4370" t="s">
        <v>4799</v>
      </c>
    </row>
    <row r="4371" spans="1:3" x14ac:dyDescent="0.25">
      <c r="A4371" t="s">
        <v>393</v>
      </c>
      <c r="B4371">
        <v>8406278617</v>
      </c>
      <c r="C4371" t="s">
        <v>4799</v>
      </c>
    </row>
    <row r="4372" spans="1:3" x14ac:dyDescent="0.25">
      <c r="A4372" t="s">
        <v>393</v>
      </c>
      <c r="B4372">
        <v>7905090572</v>
      </c>
      <c r="C4372" t="s">
        <v>4800</v>
      </c>
    </row>
    <row r="4373" spans="1:3" x14ac:dyDescent="0.25">
      <c r="A4373" t="s">
        <v>393</v>
      </c>
      <c r="B4373">
        <v>8707276930</v>
      </c>
      <c r="C4373" t="s">
        <v>4800</v>
      </c>
    </row>
    <row r="4374" spans="1:3" x14ac:dyDescent="0.25">
      <c r="A4374" t="s">
        <v>393</v>
      </c>
      <c r="B4374">
        <v>8502080024</v>
      </c>
      <c r="C4374" t="s">
        <v>4801</v>
      </c>
    </row>
    <row r="4375" spans="1:3" x14ac:dyDescent="0.25">
      <c r="A4375" t="s">
        <v>393</v>
      </c>
      <c r="B4375">
        <v>9209214841</v>
      </c>
      <c r="C4375" t="s">
        <v>4802</v>
      </c>
    </row>
    <row r="4376" spans="1:3" x14ac:dyDescent="0.25">
      <c r="A4376" t="s">
        <v>393</v>
      </c>
      <c r="B4376">
        <v>9405262990</v>
      </c>
      <c r="C4376" t="s">
        <v>4803</v>
      </c>
    </row>
    <row r="4377" spans="1:3" x14ac:dyDescent="0.25">
      <c r="A4377" t="s">
        <v>393</v>
      </c>
      <c r="B4377">
        <v>8603237838</v>
      </c>
      <c r="C4377" t="s">
        <v>4804</v>
      </c>
    </row>
    <row r="4378" spans="1:3" x14ac:dyDescent="0.25">
      <c r="A4378" t="s">
        <v>393</v>
      </c>
      <c r="B4378">
        <v>3101044190</v>
      </c>
      <c r="C4378" t="s">
        <v>4805</v>
      </c>
    </row>
    <row r="4379" spans="1:3" x14ac:dyDescent="0.25">
      <c r="A4379" t="s">
        <v>393</v>
      </c>
      <c r="B4379">
        <v>4705206417</v>
      </c>
      <c r="C4379" t="s">
        <v>4806</v>
      </c>
    </row>
    <row r="4380" spans="1:3" x14ac:dyDescent="0.25">
      <c r="A4380" t="s">
        <v>393</v>
      </c>
      <c r="B4380">
        <v>7807060608</v>
      </c>
      <c r="C4380" t="s">
        <v>4807</v>
      </c>
    </row>
    <row r="4381" spans="1:3" x14ac:dyDescent="0.25">
      <c r="A4381" t="s">
        <v>393</v>
      </c>
      <c r="B4381">
        <v>8402136231</v>
      </c>
      <c r="C4381" t="s">
        <v>4808</v>
      </c>
    </row>
    <row r="4382" spans="1:3" x14ac:dyDescent="0.25">
      <c r="A4382" t="s">
        <v>393</v>
      </c>
      <c r="B4382">
        <v>9108025496</v>
      </c>
      <c r="C4382" t="s">
        <v>4808</v>
      </c>
    </row>
    <row r="4383" spans="1:3" x14ac:dyDescent="0.25">
      <c r="A4383" t="s">
        <v>393</v>
      </c>
      <c r="B4383">
        <v>8508106278</v>
      </c>
      <c r="C4383" t="s">
        <v>4808</v>
      </c>
    </row>
    <row r="4384" spans="1:3" x14ac:dyDescent="0.25">
      <c r="A4384" t="s">
        <v>393</v>
      </c>
      <c r="B4384">
        <v>9105073598</v>
      </c>
      <c r="C4384" t="s">
        <v>4809</v>
      </c>
    </row>
    <row r="4385" spans="1:3" x14ac:dyDescent="0.25">
      <c r="A4385" t="s">
        <v>393</v>
      </c>
      <c r="B4385">
        <v>7408212921</v>
      </c>
      <c r="C4385" t="s">
        <v>4810</v>
      </c>
    </row>
    <row r="4386" spans="1:3" x14ac:dyDescent="0.25">
      <c r="A4386" t="s">
        <v>393</v>
      </c>
      <c r="B4386">
        <v>8606127200</v>
      </c>
      <c r="C4386" t="s">
        <v>4811</v>
      </c>
    </row>
    <row r="4387" spans="1:3" x14ac:dyDescent="0.25">
      <c r="A4387" t="s">
        <v>393</v>
      </c>
      <c r="B4387">
        <v>8505280381</v>
      </c>
      <c r="C4387" t="s">
        <v>4812</v>
      </c>
    </row>
    <row r="4388" spans="1:3" x14ac:dyDescent="0.25">
      <c r="A4388" t="s">
        <v>393</v>
      </c>
      <c r="B4388">
        <v>7003131930</v>
      </c>
      <c r="C4388" t="s">
        <v>4813</v>
      </c>
    </row>
    <row r="4389" spans="1:3" x14ac:dyDescent="0.25">
      <c r="A4389" t="s">
        <v>393</v>
      </c>
      <c r="B4389">
        <v>5209169357</v>
      </c>
      <c r="C4389" t="s">
        <v>4814</v>
      </c>
    </row>
    <row r="4390" spans="1:3" x14ac:dyDescent="0.25">
      <c r="A4390" t="s">
        <v>393</v>
      </c>
      <c r="B4390">
        <v>4210030336</v>
      </c>
      <c r="C4390" t="s">
        <v>4815</v>
      </c>
    </row>
    <row r="4391" spans="1:3" x14ac:dyDescent="0.25">
      <c r="A4391" t="s">
        <v>393</v>
      </c>
      <c r="B4391">
        <v>4108028558</v>
      </c>
      <c r="C4391" t="s">
        <v>4816</v>
      </c>
    </row>
    <row r="4392" spans="1:3" x14ac:dyDescent="0.25">
      <c r="A4392" t="s">
        <v>393</v>
      </c>
      <c r="B4392">
        <v>9307055104</v>
      </c>
      <c r="C4392" t="s">
        <v>4817</v>
      </c>
    </row>
    <row r="4393" spans="1:3" x14ac:dyDescent="0.25">
      <c r="A4393" t="s">
        <v>393</v>
      </c>
      <c r="B4393">
        <v>3302048560</v>
      </c>
      <c r="C4393" t="s">
        <v>4818</v>
      </c>
    </row>
    <row r="4394" spans="1:3" x14ac:dyDescent="0.25">
      <c r="A4394" t="s">
        <v>393</v>
      </c>
      <c r="B4394">
        <v>7705261977</v>
      </c>
      <c r="C4394" t="s">
        <v>4819</v>
      </c>
    </row>
    <row r="4395" spans="1:3" x14ac:dyDescent="0.25">
      <c r="A4395" t="s">
        <v>393</v>
      </c>
      <c r="B4395">
        <v>8412120233</v>
      </c>
      <c r="C4395" t="s">
        <v>4820</v>
      </c>
    </row>
    <row r="4396" spans="1:3" x14ac:dyDescent="0.25">
      <c r="A4396" t="s">
        <v>393</v>
      </c>
      <c r="B4396">
        <v>7104130278</v>
      </c>
      <c r="C4396" t="s">
        <v>4821</v>
      </c>
    </row>
    <row r="4397" spans="1:3" x14ac:dyDescent="0.25">
      <c r="A4397" t="s">
        <v>393</v>
      </c>
      <c r="B4397">
        <v>8611118236</v>
      </c>
      <c r="C4397" t="s">
        <v>4822</v>
      </c>
    </row>
    <row r="4398" spans="1:3" x14ac:dyDescent="0.25">
      <c r="A4398" t="s">
        <v>393</v>
      </c>
      <c r="B4398">
        <v>9312222152</v>
      </c>
      <c r="C4398" t="s">
        <v>4823</v>
      </c>
    </row>
    <row r="4399" spans="1:3" x14ac:dyDescent="0.25">
      <c r="A4399" t="s">
        <v>393</v>
      </c>
      <c r="B4399">
        <v>8501080215</v>
      </c>
      <c r="C4399" t="s">
        <v>4824</v>
      </c>
    </row>
    <row r="4400" spans="1:3" x14ac:dyDescent="0.25">
      <c r="A4400" t="s">
        <v>393</v>
      </c>
      <c r="B4400">
        <v>9103060514</v>
      </c>
      <c r="C4400" t="s">
        <v>4825</v>
      </c>
    </row>
    <row r="4401" spans="1:3" x14ac:dyDescent="0.25">
      <c r="A4401" t="s">
        <v>393</v>
      </c>
      <c r="B4401">
        <v>8803061459</v>
      </c>
      <c r="C4401" t="s">
        <v>4826</v>
      </c>
    </row>
    <row r="4402" spans="1:3" x14ac:dyDescent="0.25">
      <c r="A4402" t="s">
        <v>393</v>
      </c>
      <c r="B4402">
        <v>8304120028</v>
      </c>
      <c r="C4402" t="s">
        <v>4827</v>
      </c>
    </row>
    <row r="4403" spans="1:3" x14ac:dyDescent="0.25">
      <c r="A4403" t="s">
        <v>393</v>
      </c>
      <c r="B4403">
        <v>112189204</v>
      </c>
      <c r="C4403" t="s">
        <v>4828</v>
      </c>
    </row>
    <row r="4404" spans="1:3" x14ac:dyDescent="0.25">
      <c r="A4404" t="s">
        <v>393</v>
      </c>
      <c r="B4404">
        <v>9103061116</v>
      </c>
      <c r="C4404" t="s">
        <v>4829</v>
      </c>
    </row>
    <row r="4405" spans="1:3" x14ac:dyDescent="0.25">
      <c r="A4405" t="s">
        <v>393</v>
      </c>
      <c r="B4405">
        <v>8612054885</v>
      </c>
      <c r="C4405" t="s">
        <v>4830</v>
      </c>
    </row>
    <row r="4406" spans="1:3" x14ac:dyDescent="0.25">
      <c r="A4406" t="s">
        <v>393</v>
      </c>
      <c r="B4406">
        <v>8803054116</v>
      </c>
      <c r="C4406" t="s">
        <v>4831</v>
      </c>
    </row>
    <row r="4407" spans="1:3" x14ac:dyDescent="0.25">
      <c r="A4407" t="s">
        <v>393</v>
      </c>
      <c r="B4407">
        <v>6604121928</v>
      </c>
      <c r="C4407" t="s">
        <v>4832</v>
      </c>
    </row>
    <row r="4408" spans="1:3" x14ac:dyDescent="0.25">
      <c r="A4408" t="s">
        <v>393</v>
      </c>
      <c r="B4408">
        <v>9412134919</v>
      </c>
      <c r="C4408" t="s">
        <v>4833</v>
      </c>
    </row>
    <row r="4409" spans="1:3" x14ac:dyDescent="0.25">
      <c r="A4409" t="s">
        <v>393</v>
      </c>
      <c r="B4409">
        <v>8805190074</v>
      </c>
      <c r="C4409" t="s">
        <v>4834</v>
      </c>
    </row>
    <row r="4410" spans="1:3" x14ac:dyDescent="0.25">
      <c r="A4410" t="s">
        <v>393</v>
      </c>
      <c r="B4410">
        <v>8706016998</v>
      </c>
      <c r="C4410" t="s">
        <v>4835</v>
      </c>
    </row>
    <row r="4411" spans="1:3" x14ac:dyDescent="0.25">
      <c r="A4411" t="s">
        <v>393</v>
      </c>
      <c r="B4411">
        <v>1377006224</v>
      </c>
      <c r="C4411" t="s">
        <v>4836</v>
      </c>
    </row>
    <row r="4412" spans="1:3" x14ac:dyDescent="0.25">
      <c r="A4412" t="s">
        <v>393</v>
      </c>
      <c r="B4412">
        <v>8402157914</v>
      </c>
      <c r="C4412" t="s">
        <v>4837</v>
      </c>
    </row>
    <row r="4413" spans="1:3" x14ac:dyDescent="0.25">
      <c r="A4413" t="s">
        <v>393</v>
      </c>
      <c r="B4413">
        <v>9112243614</v>
      </c>
      <c r="C4413" t="s">
        <v>4838</v>
      </c>
    </row>
    <row r="4414" spans="1:3" x14ac:dyDescent="0.25">
      <c r="A4414" t="s">
        <v>393</v>
      </c>
      <c r="B4414">
        <v>8804130097</v>
      </c>
      <c r="C4414" t="s">
        <v>4839</v>
      </c>
    </row>
    <row r="4415" spans="1:3" x14ac:dyDescent="0.25">
      <c r="A4415" t="s">
        <v>393</v>
      </c>
      <c r="B4415">
        <v>8605115552</v>
      </c>
      <c r="C4415" t="s">
        <v>4840</v>
      </c>
    </row>
    <row r="4416" spans="1:3" x14ac:dyDescent="0.25">
      <c r="A4416" t="s">
        <v>393</v>
      </c>
      <c r="B4416">
        <v>8306230015</v>
      </c>
      <c r="C4416" t="s">
        <v>4841</v>
      </c>
    </row>
    <row r="4417" spans="1:3" x14ac:dyDescent="0.25">
      <c r="A4417" t="s">
        <v>393</v>
      </c>
      <c r="B4417">
        <v>1427604176</v>
      </c>
      <c r="C4417" t="s">
        <v>4842</v>
      </c>
    </row>
    <row r="4418" spans="1:3" x14ac:dyDescent="0.25">
      <c r="A4418" t="s">
        <v>393</v>
      </c>
      <c r="B4418">
        <v>1437406281</v>
      </c>
      <c r="C4418" t="s">
        <v>4843</v>
      </c>
    </row>
    <row r="4419" spans="1:3" x14ac:dyDescent="0.25">
      <c r="A4419" t="s">
        <v>393</v>
      </c>
      <c r="B4419">
        <v>1388402149</v>
      </c>
      <c r="C4419" t="s">
        <v>4844</v>
      </c>
    </row>
    <row r="4420" spans="1:3" x14ac:dyDescent="0.25">
      <c r="A4420" t="s">
        <v>393</v>
      </c>
      <c r="B4420">
        <v>1518201130</v>
      </c>
      <c r="C4420" t="s">
        <v>4845</v>
      </c>
    </row>
    <row r="4421" spans="1:3" x14ac:dyDescent="0.25">
      <c r="A4421" t="s">
        <v>393</v>
      </c>
      <c r="B4421">
        <v>7212194935</v>
      </c>
      <c r="C4421" t="s">
        <v>4846</v>
      </c>
    </row>
    <row r="4422" spans="1:3" x14ac:dyDescent="0.25">
      <c r="A4422" t="s">
        <v>393</v>
      </c>
      <c r="B4422">
        <v>3612693931</v>
      </c>
      <c r="C4422" t="s">
        <v>4847</v>
      </c>
    </row>
    <row r="4423" spans="1:3" x14ac:dyDescent="0.25">
      <c r="A4423" t="s">
        <v>393</v>
      </c>
      <c r="B4423">
        <v>7512763231</v>
      </c>
      <c r="C4423" t="s">
        <v>4848</v>
      </c>
    </row>
    <row r="4424" spans="1:3" x14ac:dyDescent="0.25">
      <c r="A4424" t="s">
        <v>393</v>
      </c>
      <c r="B4424">
        <v>7604075163</v>
      </c>
      <c r="C4424" t="s">
        <v>4849</v>
      </c>
    </row>
    <row r="4425" spans="1:3" x14ac:dyDescent="0.25">
      <c r="A4425" t="s">
        <v>393</v>
      </c>
      <c r="B4425">
        <v>8408082082</v>
      </c>
      <c r="C4425" t="s">
        <v>4850</v>
      </c>
    </row>
    <row r="4426" spans="1:3" x14ac:dyDescent="0.25">
      <c r="A4426" t="s">
        <v>393</v>
      </c>
      <c r="B4426">
        <v>8706130088</v>
      </c>
      <c r="C4426" t="s">
        <v>4851</v>
      </c>
    </row>
    <row r="4427" spans="1:3" x14ac:dyDescent="0.25">
      <c r="A4427" t="s">
        <v>393</v>
      </c>
      <c r="B4427">
        <v>8710027817</v>
      </c>
      <c r="C4427" t="s">
        <v>4852</v>
      </c>
    </row>
    <row r="4428" spans="1:3" x14ac:dyDescent="0.25">
      <c r="A4428" t="s">
        <v>393</v>
      </c>
      <c r="B4428">
        <v>9208091968</v>
      </c>
      <c r="C4428" t="s">
        <v>4853</v>
      </c>
    </row>
    <row r="4429" spans="1:3" x14ac:dyDescent="0.25">
      <c r="A4429" t="s">
        <v>393</v>
      </c>
      <c r="B4429">
        <v>8407240038</v>
      </c>
      <c r="C4429" t="s">
        <v>4854</v>
      </c>
    </row>
    <row r="4430" spans="1:3" x14ac:dyDescent="0.25">
      <c r="A4430" t="s">
        <v>393</v>
      </c>
      <c r="B4430">
        <v>6011196919</v>
      </c>
      <c r="C4430" t="s">
        <v>4855</v>
      </c>
    </row>
    <row r="4431" spans="1:3" x14ac:dyDescent="0.25">
      <c r="A4431" t="s">
        <v>393</v>
      </c>
      <c r="B4431">
        <v>7903071475</v>
      </c>
      <c r="C4431" t="s">
        <v>4856</v>
      </c>
    </row>
    <row r="4432" spans="1:3" x14ac:dyDescent="0.25">
      <c r="A4432" t="s">
        <v>393</v>
      </c>
      <c r="B4432">
        <v>8703210339</v>
      </c>
      <c r="C4432" t="s">
        <v>4857</v>
      </c>
    </row>
    <row r="4433" spans="1:3" x14ac:dyDescent="0.25">
      <c r="A4433" t="s">
        <v>393</v>
      </c>
      <c r="B4433">
        <v>8702027551</v>
      </c>
      <c r="C4433" t="s">
        <v>4858</v>
      </c>
    </row>
    <row r="4434" spans="1:3" x14ac:dyDescent="0.25">
      <c r="A4434" t="s">
        <v>393</v>
      </c>
      <c r="B4434">
        <v>8910230674</v>
      </c>
      <c r="C4434" t="s">
        <v>4859</v>
      </c>
    </row>
    <row r="4435" spans="1:3" x14ac:dyDescent="0.25">
      <c r="A4435" t="s">
        <v>393</v>
      </c>
      <c r="B4435">
        <v>4706239235</v>
      </c>
      <c r="C4435" t="s">
        <v>4860</v>
      </c>
    </row>
    <row r="4436" spans="1:3" x14ac:dyDescent="0.25">
      <c r="A4436" t="s">
        <v>393</v>
      </c>
      <c r="B4436">
        <v>9308136663</v>
      </c>
      <c r="C4436" t="s">
        <v>4861</v>
      </c>
    </row>
    <row r="4437" spans="1:3" x14ac:dyDescent="0.25">
      <c r="A4437" t="s">
        <v>393</v>
      </c>
      <c r="B4437">
        <v>7403183572</v>
      </c>
      <c r="C4437" t="s">
        <v>4862</v>
      </c>
    </row>
    <row r="4438" spans="1:3" x14ac:dyDescent="0.25">
      <c r="A4438" t="s">
        <v>393</v>
      </c>
      <c r="B4438">
        <v>3412025011</v>
      </c>
      <c r="C4438" t="s">
        <v>4863</v>
      </c>
    </row>
    <row r="4439" spans="1:3" x14ac:dyDescent="0.25">
      <c r="A4439" t="s">
        <v>393</v>
      </c>
      <c r="B4439">
        <v>8402091451</v>
      </c>
      <c r="C4439" t="s">
        <v>4864</v>
      </c>
    </row>
    <row r="4440" spans="1:3" x14ac:dyDescent="0.25">
      <c r="A4440" t="s">
        <v>393</v>
      </c>
      <c r="B4440">
        <v>8806296292</v>
      </c>
      <c r="C4440" t="s">
        <v>4865</v>
      </c>
    </row>
    <row r="4441" spans="1:3" x14ac:dyDescent="0.25">
      <c r="A4441" t="s">
        <v>393</v>
      </c>
      <c r="B4441">
        <v>6007011478</v>
      </c>
      <c r="C4441" t="s">
        <v>4866</v>
      </c>
    </row>
    <row r="4442" spans="1:3" x14ac:dyDescent="0.25">
      <c r="A4442" t="s">
        <v>393</v>
      </c>
      <c r="B4442">
        <v>5504183277</v>
      </c>
      <c r="C4442" t="s">
        <v>4867</v>
      </c>
    </row>
    <row r="4443" spans="1:3" x14ac:dyDescent="0.25">
      <c r="A4443" t="s">
        <v>393</v>
      </c>
      <c r="B4443">
        <v>8902070617</v>
      </c>
      <c r="C4443" t="s">
        <v>4868</v>
      </c>
    </row>
    <row r="4444" spans="1:3" x14ac:dyDescent="0.25">
      <c r="A4444" t="s">
        <v>393</v>
      </c>
      <c r="B4444">
        <v>4105310090</v>
      </c>
      <c r="C4444" t="s">
        <v>4869</v>
      </c>
    </row>
    <row r="4445" spans="1:3" x14ac:dyDescent="0.25">
      <c r="A4445" t="s">
        <v>393</v>
      </c>
      <c r="B4445">
        <v>8807290211</v>
      </c>
      <c r="C4445" t="s">
        <v>4870</v>
      </c>
    </row>
    <row r="4446" spans="1:3" x14ac:dyDescent="0.25">
      <c r="A4446" t="s">
        <v>393</v>
      </c>
      <c r="B4446">
        <v>8312190138</v>
      </c>
      <c r="C4446" t="s">
        <v>4871</v>
      </c>
    </row>
    <row r="4447" spans="1:3" x14ac:dyDescent="0.25">
      <c r="A4447" t="s">
        <v>393</v>
      </c>
      <c r="B4447">
        <v>8304150470</v>
      </c>
      <c r="C4447" t="s">
        <v>4872</v>
      </c>
    </row>
    <row r="4448" spans="1:3" x14ac:dyDescent="0.25">
      <c r="A4448" t="s">
        <v>393</v>
      </c>
      <c r="B4448">
        <v>8605011421</v>
      </c>
      <c r="C4448" t="s">
        <v>4873</v>
      </c>
    </row>
    <row r="4449" spans="1:3" x14ac:dyDescent="0.25">
      <c r="A4449" t="s">
        <v>393</v>
      </c>
      <c r="B4449">
        <v>8201070367</v>
      </c>
      <c r="C4449" t="s">
        <v>4874</v>
      </c>
    </row>
    <row r="4450" spans="1:3" x14ac:dyDescent="0.25">
      <c r="A4450" t="s">
        <v>393</v>
      </c>
      <c r="B4450">
        <v>9202053444</v>
      </c>
      <c r="C4450" t="s">
        <v>4875</v>
      </c>
    </row>
    <row r="4451" spans="1:3" x14ac:dyDescent="0.25">
      <c r="A4451" t="s">
        <v>393</v>
      </c>
      <c r="B4451">
        <v>9102272367</v>
      </c>
      <c r="C4451" t="s">
        <v>4876</v>
      </c>
    </row>
    <row r="4452" spans="1:3" x14ac:dyDescent="0.25">
      <c r="A4452" t="s">
        <v>393</v>
      </c>
      <c r="B4452">
        <v>8601215836</v>
      </c>
      <c r="C4452" t="s">
        <v>4877</v>
      </c>
    </row>
    <row r="4453" spans="1:3" x14ac:dyDescent="0.25">
      <c r="A4453" t="s">
        <v>393</v>
      </c>
      <c r="B4453">
        <v>8609256907</v>
      </c>
      <c r="C4453" t="s">
        <v>4878</v>
      </c>
    </row>
    <row r="4454" spans="1:3" x14ac:dyDescent="0.25">
      <c r="A4454" t="s">
        <v>393</v>
      </c>
      <c r="B4454">
        <v>5905100177</v>
      </c>
      <c r="C4454" t="s">
        <v>4879</v>
      </c>
    </row>
    <row r="4455" spans="1:3" x14ac:dyDescent="0.25">
      <c r="A4455" t="s">
        <v>393</v>
      </c>
      <c r="B4455">
        <v>8401020196</v>
      </c>
      <c r="C4455" t="s">
        <v>4880</v>
      </c>
    </row>
    <row r="4456" spans="1:3" x14ac:dyDescent="0.25">
      <c r="A4456" t="s">
        <v>393</v>
      </c>
      <c r="B4456">
        <v>9508264505</v>
      </c>
      <c r="C4456" t="s">
        <v>4881</v>
      </c>
    </row>
    <row r="4457" spans="1:3" x14ac:dyDescent="0.25">
      <c r="A4457" t="s">
        <v>393</v>
      </c>
      <c r="B4457">
        <v>9401049466</v>
      </c>
      <c r="C4457" t="s">
        <v>4882</v>
      </c>
    </row>
    <row r="4458" spans="1:3" x14ac:dyDescent="0.25">
      <c r="A4458" t="s">
        <v>393</v>
      </c>
      <c r="B4458">
        <v>9303040472</v>
      </c>
      <c r="C4458" t="s">
        <v>4883</v>
      </c>
    </row>
    <row r="4459" spans="1:3" x14ac:dyDescent="0.25">
      <c r="A4459" t="s">
        <v>393</v>
      </c>
      <c r="B4459">
        <v>8205070462</v>
      </c>
      <c r="C4459" t="s">
        <v>4884</v>
      </c>
    </row>
    <row r="4460" spans="1:3" x14ac:dyDescent="0.25">
      <c r="A4460" t="s">
        <v>393</v>
      </c>
      <c r="B4460">
        <v>5503130220</v>
      </c>
      <c r="C4460" t="s">
        <v>4885</v>
      </c>
    </row>
    <row r="4461" spans="1:3" x14ac:dyDescent="0.25">
      <c r="A4461" t="s">
        <v>393</v>
      </c>
      <c r="B4461">
        <v>8404120373</v>
      </c>
      <c r="C4461" t="s">
        <v>4886</v>
      </c>
    </row>
    <row r="4462" spans="1:3" x14ac:dyDescent="0.25">
      <c r="A4462" t="s">
        <v>393</v>
      </c>
      <c r="B4462">
        <v>9101050541</v>
      </c>
      <c r="C4462" t="s">
        <v>4887</v>
      </c>
    </row>
    <row r="4463" spans="1:3" x14ac:dyDescent="0.25">
      <c r="A4463" t="s">
        <v>393</v>
      </c>
      <c r="B4463">
        <v>5111060066</v>
      </c>
      <c r="C4463" t="s">
        <v>4888</v>
      </c>
    </row>
    <row r="4464" spans="1:3" x14ac:dyDescent="0.25">
      <c r="A4464" t="s">
        <v>393</v>
      </c>
      <c r="B4464">
        <v>8401147197</v>
      </c>
      <c r="C4464" t="s">
        <v>4889</v>
      </c>
    </row>
    <row r="4465" spans="1:3" x14ac:dyDescent="0.25">
      <c r="A4465" t="s">
        <v>393</v>
      </c>
      <c r="B4465">
        <v>9408281690</v>
      </c>
      <c r="C4465" t="s">
        <v>4890</v>
      </c>
    </row>
    <row r="4466" spans="1:3" x14ac:dyDescent="0.25">
      <c r="A4466" t="s">
        <v>393</v>
      </c>
      <c r="B4466">
        <v>9302240693</v>
      </c>
      <c r="C4466" t="s">
        <v>4891</v>
      </c>
    </row>
    <row r="4467" spans="1:3" x14ac:dyDescent="0.25">
      <c r="A4467" t="s">
        <v>393</v>
      </c>
      <c r="B4467">
        <v>8505010465</v>
      </c>
      <c r="C4467" t="s">
        <v>4892</v>
      </c>
    </row>
    <row r="4468" spans="1:3" x14ac:dyDescent="0.25">
      <c r="A4468" t="s">
        <v>393</v>
      </c>
      <c r="B4468">
        <v>8402030392</v>
      </c>
      <c r="C4468" t="s">
        <v>4893</v>
      </c>
    </row>
    <row r="4469" spans="1:3" x14ac:dyDescent="0.25">
      <c r="A4469" t="s">
        <v>393</v>
      </c>
      <c r="B4469">
        <v>8705250382</v>
      </c>
      <c r="C4469" t="s">
        <v>4894</v>
      </c>
    </row>
    <row r="4470" spans="1:3" x14ac:dyDescent="0.25">
      <c r="A4470" t="s">
        <v>393</v>
      </c>
      <c r="B4470">
        <v>9107065634</v>
      </c>
      <c r="C4470" t="s">
        <v>4895</v>
      </c>
    </row>
    <row r="4471" spans="1:3" x14ac:dyDescent="0.25">
      <c r="A4471" t="s">
        <v>393</v>
      </c>
      <c r="B4471">
        <v>6910058574</v>
      </c>
      <c r="C4471" t="s">
        <v>4896</v>
      </c>
    </row>
    <row r="4472" spans="1:3" x14ac:dyDescent="0.25">
      <c r="A4472" t="s">
        <v>393</v>
      </c>
      <c r="B4472">
        <v>8502077566</v>
      </c>
      <c r="C4472" t="s">
        <v>4897</v>
      </c>
    </row>
    <row r="4473" spans="1:3" x14ac:dyDescent="0.25">
      <c r="A4473" t="s">
        <v>393</v>
      </c>
      <c r="B4473">
        <v>8306160212</v>
      </c>
      <c r="C4473" t="s">
        <v>4898</v>
      </c>
    </row>
    <row r="4474" spans="1:3" x14ac:dyDescent="0.25">
      <c r="A4474" t="s">
        <v>393</v>
      </c>
      <c r="B4474">
        <v>9112273157</v>
      </c>
      <c r="C4474" t="s">
        <v>4899</v>
      </c>
    </row>
    <row r="4475" spans="1:3" x14ac:dyDescent="0.25">
      <c r="A4475" t="s">
        <v>393</v>
      </c>
      <c r="B4475">
        <v>8404211917</v>
      </c>
      <c r="C4475" t="s">
        <v>4900</v>
      </c>
    </row>
    <row r="4476" spans="1:3" x14ac:dyDescent="0.25">
      <c r="A4476" t="s">
        <v>393</v>
      </c>
      <c r="B4476">
        <v>6210047236</v>
      </c>
      <c r="C4476" t="s">
        <v>4901</v>
      </c>
    </row>
    <row r="4477" spans="1:3" x14ac:dyDescent="0.25">
      <c r="A4477" t="s">
        <v>393</v>
      </c>
      <c r="B4477">
        <v>9110073823</v>
      </c>
      <c r="C4477" t="s">
        <v>4902</v>
      </c>
    </row>
    <row r="4478" spans="1:3" x14ac:dyDescent="0.25">
      <c r="A4478" t="s">
        <v>393</v>
      </c>
      <c r="B4478">
        <v>5604704493</v>
      </c>
      <c r="C4478" t="s">
        <v>4903</v>
      </c>
    </row>
    <row r="4479" spans="1:3" x14ac:dyDescent="0.25">
      <c r="A4479" t="s">
        <v>393</v>
      </c>
      <c r="B4479">
        <v>8309162470</v>
      </c>
      <c r="C4479" t="s">
        <v>4904</v>
      </c>
    </row>
    <row r="4480" spans="1:3" x14ac:dyDescent="0.25">
      <c r="A4480" t="s">
        <v>393</v>
      </c>
      <c r="B4480">
        <v>9009012015</v>
      </c>
      <c r="C4480" t="s">
        <v>4905</v>
      </c>
    </row>
    <row r="4481" spans="1:3" x14ac:dyDescent="0.25">
      <c r="A4481" t="s">
        <v>393</v>
      </c>
      <c r="B4481">
        <v>6710863231</v>
      </c>
      <c r="C4481" t="s">
        <v>4906</v>
      </c>
    </row>
    <row r="4482" spans="1:3" x14ac:dyDescent="0.25">
      <c r="A4482" t="s">
        <v>393</v>
      </c>
      <c r="B4482">
        <v>7108190310</v>
      </c>
      <c r="C4482" t="s">
        <v>4907</v>
      </c>
    </row>
    <row r="4483" spans="1:3" x14ac:dyDescent="0.25">
      <c r="A4483" t="s">
        <v>393</v>
      </c>
      <c r="B4483">
        <v>4701221238</v>
      </c>
      <c r="C4483" t="s">
        <v>4908</v>
      </c>
    </row>
    <row r="4484" spans="1:3" x14ac:dyDescent="0.25">
      <c r="A4484" t="s">
        <v>393</v>
      </c>
      <c r="B4484">
        <v>8710788939</v>
      </c>
      <c r="C4484" t="s">
        <v>4909</v>
      </c>
    </row>
    <row r="4485" spans="1:3" x14ac:dyDescent="0.25">
      <c r="A4485" t="s">
        <v>393</v>
      </c>
      <c r="B4485">
        <v>7608210386</v>
      </c>
      <c r="C4485" t="s">
        <v>4910</v>
      </c>
    </row>
    <row r="4486" spans="1:3" x14ac:dyDescent="0.25">
      <c r="A4486" t="s">
        <v>393</v>
      </c>
      <c r="B4486">
        <v>9005192514</v>
      </c>
      <c r="C4486" t="s">
        <v>4911</v>
      </c>
    </row>
    <row r="4487" spans="1:3" x14ac:dyDescent="0.25">
      <c r="A4487" t="s">
        <v>393</v>
      </c>
      <c r="B4487">
        <v>8806130657</v>
      </c>
      <c r="C4487" t="s">
        <v>4912</v>
      </c>
    </row>
    <row r="4488" spans="1:3" x14ac:dyDescent="0.25">
      <c r="A4488" t="s">
        <v>393</v>
      </c>
      <c r="B4488">
        <v>6412110956</v>
      </c>
      <c r="C4488" t="s">
        <v>4913</v>
      </c>
    </row>
    <row r="4489" spans="1:3" x14ac:dyDescent="0.25">
      <c r="A4489" t="s">
        <v>393</v>
      </c>
      <c r="B4489">
        <v>5310011753</v>
      </c>
      <c r="C4489" t="s">
        <v>4914</v>
      </c>
    </row>
    <row r="4490" spans="1:3" x14ac:dyDescent="0.25">
      <c r="A4490" t="s">
        <v>393</v>
      </c>
      <c r="B4490">
        <v>7902137814</v>
      </c>
      <c r="C4490" t="s">
        <v>4915</v>
      </c>
    </row>
    <row r="4491" spans="1:3" x14ac:dyDescent="0.25">
      <c r="A4491" t="s">
        <v>393</v>
      </c>
      <c r="B4491">
        <v>3006053965</v>
      </c>
      <c r="C4491" t="s">
        <v>4916</v>
      </c>
    </row>
    <row r="4492" spans="1:3" x14ac:dyDescent="0.25">
      <c r="A4492" t="s">
        <v>393</v>
      </c>
      <c r="B4492">
        <v>8101190117</v>
      </c>
      <c r="C4492" t="s">
        <v>4917</v>
      </c>
    </row>
    <row r="4493" spans="1:3" x14ac:dyDescent="0.25">
      <c r="A4493" t="s">
        <v>393</v>
      </c>
      <c r="B4493">
        <v>9112130316</v>
      </c>
      <c r="C4493" t="s">
        <v>4918</v>
      </c>
    </row>
    <row r="4494" spans="1:3" x14ac:dyDescent="0.25">
      <c r="A4494" t="s">
        <v>393</v>
      </c>
      <c r="B4494">
        <v>7004226317</v>
      </c>
      <c r="C4494" t="s">
        <v>4919</v>
      </c>
    </row>
    <row r="4495" spans="1:3" x14ac:dyDescent="0.25">
      <c r="A4495" t="s">
        <v>393</v>
      </c>
      <c r="B4495">
        <v>8604190093</v>
      </c>
      <c r="C4495" t="s">
        <v>4920</v>
      </c>
    </row>
    <row r="4496" spans="1:3" x14ac:dyDescent="0.25">
      <c r="A4496" t="s">
        <v>393</v>
      </c>
      <c r="B4496">
        <v>5809305674</v>
      </c>
      <c r="C4496" t="s">
        <v>4921</v>
      </c>
    </row>
    <row r="4497" spans="1:3" x14ac:dyDescent="0.25">
      <c r="A4497" t="s">
        <v>393</v>
      </c>
      <c r="B4497">
        <v>9308279620</v>
      </c>
      <c r="C4497" t="s">
        <v>4922</v>
      </c>
    </row>
    <row r="4498" spans="1:3" x14ac:dyDescent="0.25">
      <c r="A4498" t="s">
        <v>393</v>
      </c>
      <c r="B4498">
        <v>9002031731</v>
      </c>
      <c r="C4498" t="s">
        <v>4923</v>
      </c>
    </row>
    <row r="4499" spans="1:3" x14ac:dyDescent="0.25">
      <c r="A4499" t="s">
        <v>393</v>
      </c>
      <c r="B4499">
        <v>8303206935</v>
      </c>
      <c r="C4499" t="s">
        <v>4924</v>
      </c>
    </row>
    <row r="4500" spans="1:3" x14ac:dyDescent="0.25">
      <c r="A4500" t="s">
        <v>393</v>
      </c>
      <c r="B4500">
        <v>9212055041</v>
      </c>
      <c r="C4500" t="s">
        <v>4925</v>
      </c>
    </row>
    <row r="4501" spans="1:3" x14ac:dyDescent="0.25">
      <c r="A4501" t="s">
        <v>393</v>
      </c>
      <c r="B4501">
        <v>8611110464</v>
      </c>
      <c r="C4501" t="s">
        <v>4926</v>
      </c>
    </row>
    <row r="4502" spans="1:3" x14ac:dyDescent="0.25">
      <c r="A4502" t="s">
        <v>393</v>
      </c>
      <c r="B4502">
        <v>8902190365</v>
      </c>
      <c r="C4502" t="s">
        <v>4927</v>
      </c>
    </row>
    <row r="4503" spans="1:3" x14ac:dyDescent="0.25">
      <c r="A4503" t="s">
        <v>393</v>
      </c>
      <c r="B4503">
        <v>8507230632</v>
      </c>
      <c r="C4503" t="s">
        <v>4928</v>
      </c>
    </row>
    <row r="4504" spans="1:3" x14ac:dyDescent="0.25">
      <c r="A4504" t="s">
        <v>393</v>
      </c>
      <c r="B4504">
        <v>7910150320</v>
      </c>
      <c r="C4504" t="s">
        <v>4929</v>
      </c>
    </row>
    <row r="4505" spans="1:3" x14ac:dyDescent="0.25">
      <c r="A4505" t="s">
        <v>393</v>
      </c>
      <c r="B4505">
        <v>6011245591</v>
      </c>
      <c r="C4505" t="s">
        <v>4930</v>
      </c>
    </row>
    <row r="4506" spans="1:3" x14ac:dyDescent="0.25">
      <c r="A4506" t="s">
        <v>393</v>
      </c>
      <c r="B4506">
        <v>8504300628</v>
      </c>
      <c r="C4506" t="s">
        <v>4931</v>
      </c>
    </row>
    <row r="4507" spans="1:3" x14ac:dyDescent="0.25">
      <c r="A4507" t="s">
        <v>393</v>
      </c>
      <c r="B4507">
        <v>6105198524</v>
      </c>
      <c r="C4507" t="s">
        <v>4932</v>
      </c>
    </row>
    <row r="4508" spans="1:3" x14ac:dyDescent="0.25">
      <c r="A4508" t="s">
        <v>393</v>
      </c>
      <c r="B4508">
        <v>8309130204</v>
      </c>
      <c r="C4508" t="s">
        <v>4933</v>
      </c>
    </row>
    <row r="4509" spans="1:3" x14ac:dyDescent="0.25">
      <c r="A4509" t="s">
        <v>393</v>
      </c>
      <c r="B4509">
        <v>9204294434</v>
      </c>
      <c r="C4509" t="s">
        <v>4934</v>
      </c>
    </row>
    <row r="4510" spans="1:3" x14ac:dyDescent="0.25">
      <c r="A4510" t="s">
        <v>393</v>
      </c>
      <c r="B4510">
        <v>6806280258</v>
      </c>
      <c r="C4510" t="s">
        <v>4935</v>
      </c>
    </row>
    <row r="4511" spans="1:3" x14ac:dyDescent="0.25">
      <c r="A4511" t="s">
        <v>393</v>
      </c>
      <c r="B4511">
        <v>6211110124</v>
      </c>
      <c r="C4511" t="s">
        <v>4936</v>
      </c>
    </row>
    <row r="4512" spans="1:3" x14ac:dyDescent="0.25">
      <c r="A4512" t="s">
        <v>393</v>
      </c>
      <c r="B4512">
        <v>7403190395</v>
      </c>
      <c r="C4512" t="s">
        <v>4937</v>
      </c>
    </row>
    <row r="4513" spans="1:3" x14ac:dyDescent="0.25">
      <c r="A4513" t="s">
        <v>393</v>
      </c>
      <c r="B4513">
        <v>7404071925</v>
      </c>
      <c r="C4513" t="s">
        <v>4938</v>
      </c>
    </row>
    <row r="4514" spans="1:3" x14ac:dyDescent="0.25">
      <c r="A4514" t="s">
        <v>393</v>
      </c>
      <c r="B4514">
        <v>8410210051</v>
      </c>
      <c r="C4514" t="s">
        <v>4939</v>
      </c>
    </row>
    <row r="4515" spans="1:3" x14ac:dyDescent="0.25">
      <c r="A4515" t="s">
        <v>393</v>
      </c>
      <c r="B4515">
        <v>9206791866</v>
      </c>
      <c r="C4515" t="s">
        <v>4940</v>
      </c>
    </row>
    <row r="4516" spans="1:3" x14ac:dyDescent="0.25">
      <c r="A4516" t="s">
        <v>393</v>
      </c>
      <c r="B4516">
        <v>4406070336</v>
      </c>
      <c r="C4516" t="s">
        <v>4941</v>
      </c>
    </row>
    <row r="4517" spans="1:3" x14ac:dyDescent="0.25">
      <c r="A4517" t="s">
        <v>393</v>
      </c>
      <c r="B4517">
        <v>7610298239</v>
      </c>
      <c r="C4517" t="s">
        <v>4942</v>
      </c>
    </row>
    <row r="4518" spans="1:3" x14ac:dyDescent="0.25">
      <c r="A4518" t="s">
        <v>393</v>
      </c>
      <c r="B4518">
        <v>8309101411</v>
      </c>
      <c r="C4518" t="s">
        <v>4943</v>
      </c>
    </row>
    <row r="4519" spans="1:3" x14ac:dyDescent="0.25">
      <c r="A4519" t="s">
        <v>393</v>
      </c>
      <c r="B4519">
        <v>9309088400</v>
      </c>
      <c r="C4519" t="s">
        <v>4944</v>
      </c>
    </row>
    <row r="4520" spans="1:3" x14ac:dyDescent="0.25">
      <c r="A4520" t="s">
        <v>393</v>
      </c>
      <c r="B4520">
        <v>9212135785</v>
      </c>
      <c r="C4520" t="s">
        <v>4945</v>
      </c>
    </row>
    <row r="4521" spans="1:3" x14ac:dyDescent="0.25">
      <c r="A4521" t="s">
        <v>393</v>
      </c>
      <c r="B4521">
        <v>8808227568</v>
      </c>
      <c r="C4521" t="s">
        <v>4946</v>
      </c>
    </row>
    <row r="4522" spans="1:3" x14ac:dyDescent="0.25">
      <c r="A4522" t="s">
        <v>393</v>
      </c>
      <c r="B4522">
        <v>8609739167</v>
      </c>
      <c r="C4522" t="s">
        <v>4947</v>
      </c>
    </row>
    <row r="4523" spans="1:3" x14ac:dyDescent="0.25">
      <c r="A4523" t="s">
        <v>393</v>
      </c>
      <c r="B4523">
        <v>6907884495</v>
      </c>
      <c r="C4523" t="s">
        <v>4948</v>
      </c>
    </row>
    <row r="4524" spans="1:3" x14ac:dyDescent="0.25">
      <c r="A4524" t="s">
        <v>393</v>
      </c>
      <c r="B4524">
        <v>8711260136</v>
      </c>
      <c r="C4524" t="s">
        <v>4949</v>
      </c>
    </row>
    <row r="4525" spans="1:3" x14ac:dyDescent="0.25">
      <c r="A4525" t="s">
        <v>393</v>
      </c>
      <c r="B4525">
        <v>7209835854</v>
      </c>
      <c r="C4525" t="s">
        <v>4950</v>
      </c>
    </row>
    <row r="4526" spans="1:3" x14ac:dyDescent="0.25">
      <c r="A4526" t="s">
        <v>393</v>
      </c>
      <c r="B4526">
        <v>7910064513</v>
      </c>
      <c r="C4526" t="s">
        <v>4951</v>
      </c>
    </row>
    <row r="4527" spans="1:3" x14ac:dyDescent="0.25">
      <c r="A4527" t="s">
        <v>393</v>
      </c>
      <c r="B4527">
        <v>6307775491</v>
      </c>
      <c r="C4527" t="s">
        <v>4952</v>
      </c>
    </row>
    <row r="4528" spans="1:3" x14ac:dyDescent="0.25">
      <c r="A4528" t="s">
        <v>393</v>
      </c>
      <c r="B4528">
        <v>8510170445</v>
      </c>
      <c r="C4528" t="s">
        <v>4953</v>
      </c>
    </row>
    <row r="4529" spans="1:3" x14ac:dyDescent="0.25">
      <c r="A4529" t="s">
        <v>393</v>
      </c>
      <c r="B4529">
        <v>7904236614</v>
      </c>
      <c r="C4529" t="s">
        <v>4954</v>
      </c>
    </row>
    <row r="4530" spans="1:3" x14ac:dyDescent="0.25">
      <c r="A4530" t="s">
        <v>393</v>
      </c>
      <c r="B4530">
        <v>8802230279</v>
      </c>
      <c r="C4530" t="s">
        <v>4955</v>
      </c>
    </row>
    <row r="4531" spans="1:3" x14ac:dyDescent="0.25">
      <c r="A4531" t="s">
        <v>393</v>
      </c>
      <c r="B4531">
        <v>8711110026</v>
      </c>
      <c r="C4531" t="s">
        <v>4956</v>
      </c>
    </row>
    <row r="4532" spans="1:3" x14ac:dyDescent="0.25">
      <c r="A4532" t="s">
        <v>393</v>
      </c>
      <c r="B4532">
        <v>8408070285</v>
      </c>
      <c r="C4532" t="s">
        <v>4957</v>
      </c>
    </row>
    <row r="4533" spans="1:3" x14ac:dyDescent="0.25">
      <c r="A4533" t="s">
        <v>393</v>
      </c>
      <c r="B4533">
        <v>8402270469</v>
      </c>
      <c r="C4533" t="s">
        <v>4958</v>
      </c>
    </row>
    <row r="4534" spans="1:3" x14ac:dyDescent="0.25">
      <c r="A4534" t="s">
        <v>393</v>
      </c>
      <c r="B4534">
        <v>5206100090</v>
      </c>
      <c r="C4534" t="s">
        <v>4959</v>
      </c>
    </row>
    <row r="4535" spans="1:3" x14ac:dyDescent="0.25">
      <c r="A4535" t="s">
        <v>393</v>
      </c>
      <c r="B4535">
        <v>6411734038</v>
      </c>
      <c r="C4535" t="s">
        <v>4960</v>
      </c>
    </row>
    <row r="4536" spans="1:3" x14ac:dyDescent="0.25">
      <c r="A4536" t="s">
        <v>393</v>
      </c>
      <c r="B4536">
        <v>4307220394</v>
      </c>
      <c r="C4536" t="s">
        <v>4961</v>
      </c>
    </row>
    <row r="4537" spans="1:3" x14ac:dyDescent="0.25">
      <c r="A4537" t="s">
        <v>393</v>
      </c>
      <c r="B4537">
        <v>3109061014</v>
      </c>
      <c r="C4537" t="s">
        <v>4962</v>
      </c>
    </row>
    <row r="4538" spans="1:3" x14ac:dyDescent="0.25">
      <c r="A4538" t="s">
        <v>393</v>
      </c>
      <c r="B4538">
        <v>9004091089</v>
      </c>
      <c r="C4538" t="s">
        <v>4963</v>
      </c>
    </row>
    <row r="4539" spans="1:3" x14ac:dyDescent="0.25">
      <c r="A4539" t="s">
        <v>393</v>
      </c>
      <c r="B4539">
        <v>4499307058</v>
      </c>
      <c r="C4539" t="s">
        <v>4964</v>
      </c>
    </row>
    <row r="4540" spans="1:3" x14ac:dyDescent="0.25">
      <c r="A4540" t="s">
        <v>393</v>
      </c>
      <c r="B4540">
        <v>4608056968</v>
      </c>
      <c r="C4540" t="s">
        <v>4965</v>
      </c>
    </row>
    <row r="4541" spans="1:3" x14ac:dyDescent="0.25">
      <c r="A4541" t="s">
        <v>393</v>
      </c>
      <c r="B4541">
        <v>7202191412</v>
      </c>
      <c r="C4541" t="s">
        <v>4966</v>
      </c>
    </row>
    <row r="4542" spans="1:3" x14ac:dyDescent="0.25">
      <c r="A4542" t="s">
        <v>393</v>
      </c>
      <c r="B4542">
        <v>8901281256</v>
      </c>
      <c r="C4542" t="s">
        <v>4967</v>
      </c>
    </row>
    <row r="4543" spans="1:3" x14ac:dyDescent="0.25">
      <c r="A4543" t="s">
        <v>393</v>
      </c>
      <c r="B4543">
        <v>8307140361</v>
      </c>
      <c r="C4543" t="s">
        <v>4968</v>
      </c>
    </row>
    <row r="4544" spans="1:3" x14ac:dyDescent="0.25">
      <c r="A4544" t="s">
        <v>393</v>
      </c>
      <c r="B4544">
        <v>8409231639</v>
      </c>
      <c r="C4544" t="s">
        <v>4969</v>
      </c>
    </row>
    <row r="4545" spans="1:3" x14ac:dyDescent="0.25">
      <c r="A4545" t="s">
        <v>393</v>
      </c>
      <c r="B4545">
        <v>8702100176</v>
      </c>
      <c r="C4545" t="s">
        <v>4970</v>
      </c>
    </row>
    <row r="4546" spans="1:3" x14ac:dyDescent="0.25">
      <c r="A4546" t="s">
        <v>393</v>
      </c>
      <c r="B4546">
        <v>9408127034</v>
      </c>
      <c r="C4546" t="s">
        <v>4971</v>
      </c>
    </row>
    <row r="4547" spans="1:3" x14ac:dyDescent="0.25">
      <c r="A4547" t="s">
        <v>393</v>
      </c>
      <c r="B4547">
        <v>8807170538</v>
      </c>
      <c r="C4547" t="s">
        <v>4971</v>
      </c>
    </row>
    <row r="4548" spans="1:3" x14ac:dyDescent="0.25">
      <c r="A4548" t="s">
        <v>393</v>
      </c>
      <c r="B4548">
        <v>9209163253</v>
      </c>
      <c r="C4548" t="s">
        <v>4972</v>
      </c>
    </row>
    <row r="4549" spans="1:3" x14ac:dyDescent="0.25">
      <c r="A4549" t="s">
        <v>393</v>
      </c>
      <c r="B4549">
        <v>4806239317</v>
      </c>
      <c r="C4549" t="s">
        <v>4973</v>
      </c>
    </row>
    <row r="4550" spans="1:3" x14ac:dyDescent="0.25">
      <c r="A4550" t="s">
        <v>393</v>
      </c>
      <c r="B4550">
        <v>4010271239</v>
      </c>
      <c r="C4550" t="s">
        <v>4974</v>
      </c>
    </row>
    <row r="4551" spans="1:3" x14ac:dyDescent="0.25">
      <c r="A4551" t="s">
        <v>393</v>
      </c>
      <c r="B4551">
        <v>9404062995</v>
      </c>
      <c r="C4551" t="s">
        <v>4975</v>
      </c>
    </row>
    <row r="4552" spans="1:3" x14ac:dyDescent="0.25">
      <c r="A4552" t="s">
        <v>393</v>
      </c>
      <c r="B4552">
        <v>4505199069</v>
      </c>
      <c r="C4552" t="s">
        <v>4976</v>
      </c>
    </row>
    <row r="4553" spans="1:3" x14ac:dyDescent="0.25">
      <c r="A4553" t="s">
        <v>393</v>
      </c>
      <c r="B4553">
        <v>5908020828</v>
      </c>
      <c r="C4553" t="s">
        <v>4977</v>
      </c>
    </row>
    <row r="4554" spans="1:3" x14ac:dyDescent="0.25">
      <c r="A4554" t="s">
        <v>393</v>
      </c>
      <c r="B4554">
        <v>9007140396</v>
      </c>
      <c r="C4554" t="s">
        <v>4978</v>
      </c>
    </row>
    <row r="4555" spans="1:3" x14ac:dyDescent="0.25">
      <c r="A4555" t="s">
        <v>393</v>
      </c>
      <c r="B4555">
        <v>8207296131</v>
      </c>
      <c r="C4555" t="s">
        <v>4979</v>
      </c>
    </row>
    <row r="4556" spans="1:3" x14ac:dyDescent="0.25">
      <c r="A4556" t="s">
        <v>393</v>
      </c>
      <c r="B4556">
        <v>8209245086</v>
      </c>
      <c r="C4556" t="s">
        <v>4980</v>
      </c>
    </row>
    <row r="4557" spans="1:3" x14ac:dyDescent="0.25">
      <c r="A4557" t="s">
        <v>393</v>
      </c>
      <c r="B4557">
        <v>9404050024</v>
      </c>
      <c r="C4557" t="s">
        <v>4981</v>
      </c>
    </row>
    <row r="4558" spans="1:3" x14ac:dyDescent="0.25">
      <c r="A4558" t="s">
        <v>393</v>
      </c>
      <c r="B4558">
        <v>9103013018</v>
      </c>
      <c r="C4558" t="s">
        <v>4982</v>
      </c>
    </row>
    <row r="4559" spans="1:3" x14ac:dyDescent="0.25">
      <c r="A4559" t="s">
        <v>393</v>
      </c>
      <c r="B4559">
        <v>8707180413</v>
      </c>
      <c r="C4559" t="s">
        <v>4983</v>
      </c>
    </row>
    <row r="4560" spans="1:3" x14ac:dyDescent="0.25">
      <c r="A4560" t="s">
        <v>393</v>
      </c>
      <c r="B4560">
        <v>7704168520</v>
      </c>
      <c r="C4560" t="s">
        <v>4984</v>
      </c>
    </row>
    <row r="4561" spans="1:3" x14ac:dyDescent="0.25">
      <c r="A4561" t="s">
        <v>393</v>
      </c>
      <c r="B4561">
        <v>5509031158</v>
      </c>
      <c r="C4561" t="s">
        <v>4985</v>
      </c>
    </row>
    <row r="4562" spans="1:3" x14ac:dyDescent="0.25">
      <c r="A4562" t="s">
        <v>393</v>
      </c>
      <c r="B4562">
        <v>8211110039</v>
      </c>
      <c r="C4562" t="s">
        <v>4986</v>
      </c>
    </row>
    <row r="4563" spans="1:3" x14ac:dyDescent="0.25">
      <c r="A4563" t="s">
        <v>393</v>
      </c>
      <c r="B4563">
        <v>9204081724</v>
      </c>
      <c r="C4563" t="s">
        <v>4987</v>
      </c>
    </row>
    <row r="4564" spans="1:3" x14ac:dyDescent="0.25">
      <c r="A4564" t="s">
        <v>393</v>
      </c>
      <c r="B4564">
        <v>7902227995</v>
      </c>
      <c r="C4564" t="s">
        <v>4988</v>
      </c>
    </row>
    <row r="4565" spans="1:3" x14ac:dyDescent="0.25">
      <c r="A4565" t="s">
        <v>393</v>
      </c>
      <c r="B4565">
        <v>5806729579</v>
      </c>
      <c r="C4565" t="s">
        <v>4989</v>
      </c>
    </row>
    <row r="4566" spans="1:3" x14ac:dyDescent="0.25">
      <c r="A4566" t="s">
        <v>393</v>
      </c>
      <c r="B4566">
        <v>5906243943</v>
      </c>
      <c r="C4566" t="s">
        <v>4990</v>
      </c>
    </row>
    <row r="4567" spans="1:3" x14ac:dyDescent="0.25">
      <c r="A4567" t="s">
        <v>393</v>
      </c>
      <c r="B4567">
        <v>9109105750</v>
      </c>
      <c r="C4567" t="s">
        <v>4991</v>
      </c>
    </row>
    <row r="4568" spans="1:3" x14ac:dyDescent="0.25">
      <c r="A4568" t="s">
        <v>393</v>
      </c>
      <c r="B4568">
        <v>6201201164</v>
      </c>
      <c r="C4568" t="s">
        <v>4992</v>
      </c>
    </row>
    <row r="4569" spans="1:3" x14ac:dyDescent="0.25">
      <c r="A4569" t="s">
        <v>393</v>
      </c>
      <c r="B4569">
        <v>5201258950</v>
      </c>
      <c r="C4569" t="s">
        <v>4993</v>
      </c>
    </row>
    <row r="4570" spans="1:3" x14ac:dyDescent="0.25">
      <c r="A4570" t="s">
        <v>393</v>
      </c>
      <c r="B4570">
        <v>6203305633</v>
      </c>
      <c r="C4570" t="s">
        <v>4994</v>
      </c>
    </row>
    <row r="4571" spans="1:3" x14ac:dyDescent="0.25">
      <c r="A4571" t="s">
        <v>393</v>
      </c>
      <c r="B4571">
        <v>6903310297</v>
      </c>
      <c r="C4571" t="s">
        <v>4995</v>
      </c>
    </row>
    <row r="4572" spans="1:3" x14ac:dyDescent="0.25">
      <c r="A4572" t="s">
        <v>393</v>
      </c>
      <c r="B4572">
        <v>9103200938</v>
      </c>
      <c r="C4572" t="s">
        <v>4996</v>
      </c>
    </row>
    <row r="4573" spans="1:3" x14ac:dyDescent="0.25">
      <c r="A4573" t="s">
        <v>393</v>
      </c>
      <c r="B4573">
        <v>6712237624</v>
      </c>
      <c r="C4573" t="s">
        <v>4997</v>
      </c>
    </row>
    <row r="4574" spans="1:3" x14ac:dyDescent="0.25">
      <c r="A4574" t="s">
        <v>393</v>
      </c>
      <c r="B4574">
        <v>4704101338</v>
      </c>
      <c r="C4574" t="s">
        <v>4998</v>
      </c>
    </row>
    <row r="4575" spans="1:3" x14ac:dyDescent="0.25">
      <c r="A4575" t="s">
        <v>393</v>
      </c>
      <c r="B4575">
        <v>9103194396</v>
      </c>
      <c r="C4575" t="s">
        <v>4999</v>
      </c>
    </row>
    <row r="4576" spans="1:3" x14ac:dyDescent="0.25">
      <c r="A4576" t="s">
        <v>393</v>
      </c>
      <c r="B4576">
        <v>8501010253</v>
      </c>
      <c r="C4576" t="s">
        <v>5000</v>
      </c>
    </row>
    <row r="4577" spans="1:3" x14ac:dyDescent="0.25">
      <c r="A4577" t="s">
        <v>393</v>
      </c>
      <c r="B4577">
        <v>8505107550</v>
      </c>
      <c r="C4577" t="s">
        <v>5001</v>
      </c>
    </row>
    <row r="4578" spans="1:3" x14ac:dyDescent="0.25">
      <c r="A4578" t="s">
        <v>393</v>
      </c>
      <c r="B4578">
        <v>9211192944</v>
      </c>
      <c r="C4578" t="s">
        <v>5002</v>
      </c>
    </row>
    <row r="4579" spans="1:3" x14ac:dyDescent="0.25">
      <c r="A4579" t="s">
        <v>393</v>
      </c>
      <c r="B4579">
        <v>8312270567</v>
      </c>
      <c r="C4579" t="s">
        <v>5003</v>
      </c>
    </row>
    <row r="4580" spans="1:3" x14ac:dyDescent="0.25">
      <c r="A4580" t="s">
        <v>393</v>
      </c>
      <c r="B4580">
        <v>8501227147</v>
      </c>
      <c r="C4580" t="s">
        <v>5004</v>
      </c>
    </row>
    <row r="4581" spans="1:3" x14ac:dyDescent="0.25">
      <c r="A4581" t="s">
        <v>393</v>
      </c>
      <c r="B4581">
        <v>4812252106</v>
      </c>
      <c r="C4581" t="s">
        <v>5005</v>
      </c>
    </row>
    <row r="4582" spans="1:3" x14ac:dyDescent="0.25">
      <c r="A4582" t="s">
        <v>393</v>
      </c>
      <c r="B4582">
        <v>8204200599</v>
      </c>
      <c r="C4582" t="s">
        <v>5006</v>
      </c>
    </row>
    <row r="4583" spans="1:3" x14ac:dyDescent="0.25">
      <c r="A4583" t="s">
        <v>393</v>
      </c>
      <c r="B4583">
        <v>4701013528</v>
      </c>
      <c r="C4583" t="s">
        <v>5007</v>
      </c>
    </row>
    <row r="4584" spans="1:3" x14ac:dyDescent="0.25">
      <c r="A4584" t="s">
        <v>393</v>
      </c>
      <c r="B4584">
        <v>8503297551</v>
      </c>
      <c r="C4584" t="s">
        <v>5008</v>
      </c>
    </row>
    <row r="4585" spans="1:3" x14ac:dyDescent="0.25">
      <c r="A4585" t="s">
        <v>393</v>
      </c>
      <c r="B4585">
        <v>8409010199</v>
      </c>
      <c r="C4585" t="s">
        <v>5009</v>
      </c>
    </row>
    <row r="4586" spans="1:3" x14ac:dyDescent="0.25">
      <c r="A4586" t="s">
        <v>393</v>
      </c>
      <c r="B4586">
        <v>8402290137</v>
      </c>
      <c r="C4586" t="s">
        <v>5010</v>
      </c>
    </row>
    <row r="4587" spans="1:3" x14ac:dyDescent="0.25">
      <c r="A4587" t="s">
        <v>393</v>
      </c>
      <c r="B4587">
        <v>4111047124</v>
      </c>
      <c r="C4587" t="s">
        <v>5011</v>
      </c>
    </row>
    <row r="4588" spans="1:3" x14ac:dyDescent="0.25">
      <c r="A4588" t="s">
        <v>393</v>
      </c>
      <c r="B4588">
        <v>3808190221</v>
      </c>
      <c r="C4588" t="s">
        <v>5012</v>
      </c>
    </row>
    <row r="4589" spans="1:3" x14ac:dyDescent="0.25">
      <c r="A4589" t="s">
        <v>393</v>
      </c>
      <c r="B4589">
        <v>8811180432</v>
      </c>
      <c r="C4589" t="s">
        <v>5013</v>
      </c>
    </row>
    <row r="4590" spans="1:3" x14ac:dyDescent="0.25">
      <c r="A4590" t="s">
        <v>393</v>
      </c>
      <c r="B4590">
        <v>7704257802</v>
      </c>
      <c r="C4590" t="s">
        <v>5014</v>
      </c>
    </row>
    <row r="4591" spans="1:3" x14ac:dyDescent="0.25">
      <c r="A4591" t="s">
        <v>393</v>
      </c>
      <c r="B4591">
        <v>9102133320</v>
      </c>
      <c r="C4591" t="s">
        <v>5014</v>
      </c>
    </row>
    <row r="4592" spans="1:3" x14ac:dyDescent="0.25">
      <c r="A4592" t="s">
        <v>393</v>
      </c>
      <c r="B4592">
        <v>8310127835</v>
      </c>
      <c r="C4592" t="s">
        <v>5015</v>
      </c>
    </row>
    <row r="4593" spans="1:3" x14ac:dyDescent="0.25">
      <c r="A4593" t="s">
        <v>393</v>
      </c>
      <c r="B4593">
        <v>4410228979</v>
      </c>
      <c r="C4593" t="s">
        <v>5016</v>
      </c>
    </row>
    <row r="4594" spans="1:3" x14ac:dyDescent="0.25">
      <c r="A4594" t="s">
        <v>393</v>
      </c>
      <c r="B4594">
        <v>7107215613</v>
      </c>
      <c r="C4594" t="s">
        <v>5016</v>
      </c>
    </row>
    <row r="4595" spans="1:3" x14ac:dyDescent="0.25">
      <c r="A4595" t="s">
        <v>393</v>
      </c>
      <c r="B4595">
        <v>9210031861</v>
      </c>
      <c r="C4595" t="s">
        <v>5017</v>
      </c>
    </row>
    <row r="4596" spans="1:3" x14ac:dyDescent="0.25">
      <c r="A4596" t="s">
        <v>393</v>
      </c>
      <c r="B4596">
        <v>9012270881</v>
      </c>
      <c r="C4596" t="s">
        <v>5018</v>
      </c>
    </row>
    <row r="4597" spans="1:3" x14ac:dyDescent="0.25">
      <c r="A4597" t="s">
        <v>393</v>
      </c>
      <c r="B4597">
        <v>9301291812</v>
      </c>
      <c r="C4597" t="s">
        <v>5019</v>
      </c>
    </row>
    <row r="4598" spans="1:3" x14ac:dyDescent="0.25">
      <c r="A4598" t="s">
        <v>393</v>
      </c>
      <c r="B4598">
        <v>9109185950</v>
      </c>
      <c r="C4598" t="s">
        <v>5020</v>
      </c>
    </row>
    <row r="4599" spans="1:3" x14ac:dyDescent="0.25">
      <c r="A4599" t="s">
        <v>393</v>
      </c>
      <c r="B4599">
        <v>6009287175</v>
      </c>
      <c r="C4599" t="s">
        <v>5020</v>
      </c>
    </row>
    <row r="4600" spans="1:3" x14ac:dyDescent="0.25">
      <c r="A4600" t="s">
        <v>393</v>
      </c>
      <c r="B4600">
        <v>5711297845</v>
      </c>
      <c r="C4600" t="s">
        <v>5021</v>
      </c>
    </row>
    <row r="4601" spans="1:3" x14ac:dyDescent="0.25">
      <c r="A4601" t="s">
        <v>393</v>
      </c>
      <c r="B4601">
        <v>8203040319</v>
      </c>
      <c r="C4601" t="s">
        <v>5022</v>
      </c>
    </row>
    <row r="4602" spans="1:3" x14ac:dyDescent="0.25">
      <c r="A4602" t="s">
        <v>393</v>
      </c>
      <c r="B4602">
        <v>8902174658</v>
      </c>
      <c r="C4602" t="s">
        <v>5023</v>
      </c>
    </row>
    <row r="4603" spans="1:3" x14ac:dyDescent="0.25">
      <c r="A4603" t="s">
        <v>393</v>
      </c>
      <c r="B4603">
        <v>8403270039</v>
      </c>
      <c r="C4603" t="s">
        <v>5024</v>
      </c>
    </row>
    <row r="4604" spans="1:3" x14ac:dyDescent="0.25">
      <c r="A4604" t="s">
        <v>393</v>
      </c>
      <c r="B4604">
        <v>9006041686</v>
      </c>
      <c r="C4604" t="s">
        <v>5025</v>
      </c>
    </row>
    <row r="4605" spans="1:3" x14ac:dyDescent="0.25">
      <c r="A4605" t="s">
        <v>393</v>
      </c>
      <c r="B4605">
        <v>8504150312</v>
      </c>
      <c r="C4605" t="s">
        <v>5026</v>
      </c>
    </row>
    <row r="4606" spans="1:3" x14ac:dyDescent="0.25">
      <c r="A4606" t="s">
        <v>393</v>
      </c>
      <c r="B4606">
        <v>4504050537</v>
      </c>
      <c r="C4606" t="s">
        <v>5027</v>
      </c>
    </row>
    <row r="4607" spans="1:3" x14ac:dyDescent="0.25">
      <c r="A4607" t="s">
        <v>393</v>
      </c>
      <c r="B4607">
        <v>4109134819</v>
      </c>
      <c r="C4607" t="s">
        <v>5027</v>
      </c>
    </row>
    <row r="4608" spans="1:3" x14ac:dyDescent="0.25">
      <c r="A4608" t="s">
        <v>393</v>
      </c>
      <c r="B4608">
        <v>9012045846</v>
      </c>
      <c r="C4608" t="s">
        <v>5028</v>
      </c>
    </row>
    <row r="4609" spans="1:3" x14ac:dyDescent="0.25">
      <c r="A4609" t="s">
        <v>393</v>
      </c>
      <c r="B4609">
        <v>7606892870</v>
      </c>
      <c r="C4609" t="s">
        <v>5029</v>
      </c>
    </row>
    <row r="4610" spans="1:3" x14ac:dyDescent="0.25">
      <c r="A4610" t="s">
        <v>393</v>
      </c>
      <c r="B4610">
        <v>8708024347</v>
      </c>
      <c r="C4610" t="s">
        <v>5030</v>
      </c>
    </row>
    <row r="4611" spans="1:3" x14ac:dyDescent="0.25">
      <c r="A4611" t="s">
        <v>393</v>
      </c>
      <c r="B4611">
        <v>6504824613</v>
      </c>
      <c r="C4611" t="s">
        <v>5031</v>
      </c>
    </row>
    <row r="4612" spans="1:3" x14ac:dyDescent="0.25">
      <c r="A4612" t="s">
        <v>393</v>
      </c>
      <c r="B4612">
        <v>9104023917</v>
      </c>
      <c r="C4612" t="s">
        <v>5032</v>
      </c>
    </row>
    <row r="4613" spans="1:3" x14ac:dyDescent="0.25">
      <c r="A4613" t="s">
        <v>393</v>
      </c>
      <c r="B4613">
        <v>9406292228</v>
      </c>
      <c r="C4613" t="s">
        <v>5033</v>
      </c>
    </row>
    <row r="4614" spans="1:3" x14ac:dyDescent="0.25">
      <c r="A4614" t="s">
        <v>393</v>
      </c>
      <c r="B4614">
        <v>6105082637</v>
      </c>
      <c r="C4614" t="s">
        <v>5034</v>
      </c>
    </row>
    <row r="4615" spans="1:3" x14ac:dyDescent="0.25">
      <c r="A4615" t="s">
        <v>393</v>
      </c>
      <c r="B4615">
        <v>8608251628</v>
      </c>
      <c r="C4615" t="s">
        <v>5035</v>
      </c>
    </row>
    <row r="4616" spans="1:3" x14ac:dyDescent="0.25">
      <c r="A4616" t="s">
        <v>393</v>
      </c>
      <c r="B4616">
        <v>8802170467</v>
      </c>
      <c r="C4616" t="s">
        <v>5036</v>
      </c>
    </row>
    <row r="4617" spans="1:3" x14ac:dyDescent="0.25">
      <c r="A4617" t="s">
        <v>393</v>
      </c>
      <c r="B4617">
        <v>6108824498</v>
      </c>
      <c r="C4617" t="s">
        <v>5037</v>
      </c>
    </row>
    <row r="4618" spans="1:3" x14ac:dyDescent="0.25">
      <c r="A4618" t="s">
        <v>393</v>
      </c>
      <c r="B4618">
        <v>9204250576</v>
      </c>
      <c r="C4618" t="s">
        <v>5038</v>
      </c>
    </row>
    <row r="4619" spans="1:3" x14ac:dyDescent="0.25">
      <c r="A4619" t="s">
        <v>393</v>
      </c>
      <c r="B4619">
        <v>8702180095</v>
      </c>
      <c r="C4619" t="s">
        <v>5039</v>
      </c>
    </row>
    <row r="4620" spans="1:3" x14ac:dyDescent="0.25">
      <c r="A4620" t="s">
        <v>393</v>
      </c>
      <c r="B4620">
        <v>9403132914</v>
      </c>
      <c r="C4620" t="s">
        <v>5040</v>
      </c>
    </row>
    <row r="4621" spans="1:3" x14ac:dyDescent="0.25">
      <c r="A4621" t="s">
        <v>393</v>
      </c>
      <c r="B4621">
        <v>8401179018</v>
      </c>
      <c r="C4621" t="s">
        <v>5041</v>
      </c>
    </row>
    <row r="4622" spans="1:3" x14ac:dyDescent="0.25">
      <c r="A4622" t="s">
        <v>393</v>
      </c>
      <c r="B4622">
        <v>8407200461</v>
      </c>
      <c r="C4622" t="s">
        <v>5042</v>
      </c>
    </row>
    <row r="4623" spans="1:3" x14ac:dyDescent="0.25">
      <c r="A4623" t="s">
        <v>393</v>
      </c>
      <c r="B4623">
        <v>7210291667</v>
      </c>
      <c r="C4623" t="s">
        <v>5043</v>
      </c>
    </row>
    <row r="4624" spans="1:3" x14ac:dyDescent="0.25">
      <c r="A4624" t="s">
        <v>393</v>
      </c>
      <c r="B4624">
        <v>6712834420</v>
      </c>
      <c r="C4624" t="s">
        <v>5044</v>
      </c>
    </row>
    <row r="4625" spans="1:3" x14ac:dyDescent="0.25">
      <c r="A4625" t="s">
        <v>393</v>
      </c>
      <c r="B4625">
        <v>7604264080</v>
      </c>
      <c r="C4625" t="s">
        <v>5045</v>
      </c>
    </row>
    <row r="4626" spans="1:3" x14ac:dyDescent="0.25">
      <c r="A4626" t="s">
        <v>393</v>
      </c>
      <c r="B4626">
        <v>2709111203</v>
      </c>
      <c r="C4626" t="s">
        <v>5046</v>
      </c>
    </row>
    <row r="4627" spans="1:3" x14ac:dyDescent="0.25">
      <c r="A4627" t="s">
        <v>393</v>
      </c>
      <c r="B4627">
        <v>5509185004</v>
      </c>
      <c r="C4627" t="s">
        <v>5047</v>
      </c>
    </row>
    <row r="4628" spans="1:3" x14ac:dyDescent="0.25">
      <c r="A4628" t="s">
        <v>393</v>
      </c>
      <c r="B4628">
        <v>8908316956</v>
      </c>
      <c r="C4628" t="s">
        <v>5048</v>
      </c>
    </row>
    <row r="4629" spans="1:3" x14ac:dyDescent="0.25">
      <c r="A4629" t="s">
        <v>393</v>
      </c>
      <c r="B4629">
        <v>9101051853</v>
      </c>
      <c r="C4629" t="s">
        <v>5049</v>
      </c>
    </row>
    <row r="4630" spans="1:3" x14ac:dyDescent="0.25">
      <c r="A4630" t="s">
        <v>393</v>
      </c>
      <c r="B4630">
        <v>9009227423</v>
      </c>
      <c r="C4630" t="s">
        <v>5050</v>
      </c>
    </row>
    <row r="4631" spans="1:3" x14ac:dyDescent="0.25">
      <c r="A4631" t="s">
        <v>393</v>
      </c>
      <c r="B4631">
        <v>8806099696</v>
      </c>
      <c r="C4631" t="s">
        <v>5051</v>
      </c>
    </row>
    <row r="4632" spans="1:3" x14ac:dyDescent="0.25">
      <c r="A4632" t="s">
        <v>393</v>
      </c>
      <c r="B4632">
        <v>4707651693</v>
      </c>
      <c r="C4632" t="s">
        <v>5052</v>
      </c>
    </row>
    <row r="4633" spans="1:3" x14ac:dyDescent="0.25">
      <c r="A4633" t="s">
        <v>393</v>
      </c>
      <c r="B4633">
        <v>6006139494</v>
      </c>
      <c r="C4633" t="s">
        <v>5053</v>
      </c>
    </row>
    <row r="4634" spans="1:3" x14ac:dyDescent="0.25">
      <c r="A4634" t="s">
        <v>393</v>
      </c>
      <c r="B4634">
        <v>9010174192</v>
      </c>
      <c r="C4634" t="s">
        <v>5054</v>
      </c>
    </row>
    <row r="4635" spans="1:3" x14ac:dyDescent="0.25">
      <c r="A4635" t="s">
        <v>393</v>
      </c>
      <c r="B4635">
        <v>8709190576</v>
      </c>
      <c r="C4635" t="s">
        <v>5055</v>
      </c>
    </row>
    <row r="4636" spans="1:3" x14ac:dyDescent="0.25">
      <c r="A4636" t="s">
        <v>393</v>
      </c>
      <c r="B4636">
        <v>4504157720</v>
      </c>
      <c r="C4636" t="s">
        <v>5056</v>
      </c>
    </row>
    <row r="4637" spans="1:3" x14ac:dyDescent="0.25">
      <c r="A4637" t="s">
        <v>393</v>
      </c>
      <c r="B4637">
        <v>4568310082</v>
      </c>
      <c r="C4637" t="s">
        <v>5057</v>
      </c>
    </row>
    <row r="4638" spans="1:3" x14ac:dyDescent="0.25">
      <c r="A4638" t="s">
        <v>393</v>
      </c>
      <c r="B4638">
        <v>8212041654</v>
      </c>
      <c r="C4638" t="s">
        <v>5058</v>
      </c>
    </row>
    <row r="4639" spans="1:3" x14ac:dyDescent="0.25">
      <c r="A4639" t="s">
        <v>393</v>
      </c>
      <c r="B4639">
        <v>6711075058</v>
      </c>
      <c r="C4639" t="s">
        <v>5059</v>
      </c>
    </row>
    <row r="4640" spans="1:3" x14ac:dyDescent="0.25">
      <c r="A4640" t="s">
        <v>393</v>
      </c>
      <c r="B4640">
        <v>5849305312</v>
      </c>
      <c r="C4640" t="s">
        <v>5060</v>
      </c>
    </row>
    <row r="4641" spans="1:3" x14ac:dyDescent="0.25">
      <c r="A4641" t="s">
        <v>393</v>
      </c>
      <c r="B4641">
        <v>6101274246</v>
      </c>
      <c r="C4641" t="s">
        <v>5061</v>
      </c>
    </row>
    <row r="4642" spans="1:3" x14ac:dyDescent="0.25">
      <c r="A4642" t="s">
        <v>393</v>
      </c>
      <c r="B4642">
        <v>8906144491</v>
      </c>
      <c r="C4642" t="s">
        <v>5062</v>
      </c>
    </row>
    <row r="4643" spans="1:3" x14ac:dyDescent="0.25">
      <c r="A4643" t="s">
        <v>393</v>
      </c>
      <c r="B4643">
        <v>5008739533</v>
      </c>
      <c r="C4643" t="s">
        <v>5063</v>
      </c>
    </row>
    <row r="4644" spans="1:3" x14ac:dyDescent="0.25">
      <c r="A4644" t="s">
        <v>393</v>
      </c>
      <c r="B4644">
        <v>4728203011</v>
      </c>
      <c r="C4644" t="s">
        <v>5064</v>
      </c>
    </row>
    <row r="4645" spans="1:3" x14ac:dyDescent="0.25">
      <c r="A4645" t="s">
        <v>393</v>
      </c>
      <c r="B4645">
        <v>4238602231</v>
      </c>
      <c r="C4645" t="s">
        <v>5065</v>
      </c>
    </row>
    <row r="4646" spans="1:3" x14ac:dyDescent="0.25">
      <c r="A4646" t="s">
        <v>393</v>
      </c>
      <c r="B4646">
        <v>8103191568</v>
      </c>
      <c r="C4646" t="s">
        <v>5066</v>
      </c>
    </row>
    <row r="4647" spans="1:3" x14ac:dyDescent="0.25">
      <c r="A4647" t="s">
        <v>393</v>
      </c>
      <c r="B4647">
        <v>7809799146</v>
      </c>
      <c r="C4647" t="s">
        <v>5067</v>
      </c>
    </row>
    <row r="4648" spans="1:3" x14ac:dyDescent="0.25">
      <c r="A4648" t="s">
        <v>393</v>
      </c>
      <c r="B4648">
        <v>5501290034</v>
      </c>
      <c r="C4648" t="s">
        <v>5068</v>
      </c>
    </row>
    <row r="4649" spans="1:3" x14ac:dyDescent="0.25">
      <c r="A4649" t="s">
        <v>393</v>
      </c>
      <c r="B4649">
        <v>8312200192</v>
      </c>
      <c r="C4649" t="s">
        <v>5069</v>
      </c>
    </row>
    <row r="4650" spans="1:3" x14ac:dyDescent="0.25">
      <c r="A4650" t="s">
        <v>393</v>
      </c>
      <c r="B4650">
        <v>7606160344</v>
      </c>
      <c r="C4650" t="s">
        <v>5070</v>
      </c>
    </row>
    <row r="4651" spans="1:3" x14ac:dyDescent="0.25">
      <c r="A4651" t="s">
        <v>393</v>
      </c>
      <c r="B4651">
        <v>4202101244</v>
      </c>
      <c r="C4651" t="s">
        <v>5071</v>
      </c>
    </row>
    <row r="4652" spans="1:3" x14ac:dyDescent="0.25">
      <c r="A4652" t="s">
        <v>393</v>
      </c>
      <c r="B4652">
        <v>8903220351</v>
      </c>
      <c r="C4652" t="s">
        <v>5072</v>
      </c>
    </row>
    <row r="4653" spans="1:3" x14ac:dyDescent="0.25">
      <c r="A4653" t="s">
        <v>393</v>
      </c>
      <c r="B4653">
        <v>7809072429</v>
      </c>
      <c r="C4653" t="s">
        <v>5073</v>
      </c>
    </row>
    <row r="4654" spans="1:3" x14ac:dyDescent="0.25">
      <c r="A4654" t="s">
        <v>393</v>
      </c>
      <c r="B4654">
        <v>9406241910</v>
      </c>
      <c r="C4654" t="s">
        <v>5074</v>
      </c>
    </row>
    <row r="4655" spans="1:3" x14ac:dyDescent="0.25">
      <c r="A4655" t="s">
        <v>393</v>
      </c>
      <c r="B4655">
        <v>8708222933</v>
      </c>
      <c r="C4655" t="s">
        <v>5075</v>
      </c>
    </row>
    <row r="4656" spans="1:3" x14ac:dyDescent="0.25">
      <c r="A4656" t="s">
        <v>393</v>
      </c>
      <c r="B4656">
        <v>5906041107</v>
      </c>
      <c r="C4656" t="s">
        <v>5076</v>
      </c>
    </row>
    <row r="4657" spans="1:3" x14ac:dyDescent="0.25">
      <c r="A4657" t="s">
        <v>393</v>
      </c>
      <c r="B4657">
        <v>8612210297</v>
      </c>
      <c r="C4657" t="s">
        <v>5077</v>
      </c>
    </row>
    <row r="4658" spans="1:3" x14ac:dyDescent="0.25">
      <c r="A4658" t="s">
        <v>393</v>
      </c>
      <c r="B4658">
        <v>9310082863</v>
      </c>
      <c r="C4658" t="s">
        <v>5078</v>
      </c>
    </row>
    <row r="4659" spans="1:3" x14ac:dyDescent="0.25">
      <c r="A4659" t="s">
        <v>393</v>
      </c>
      <c r="B4659">
        <v>4106174107</v>
      </c>
      <c r="C4659" t="s">
        <v>5079</v>
      </c>
    </row>
    <row r="4660" spans="1:3" x14ac:dyDescent="0.25">
      <c r="A4660" t="s">
        <v>393</v>
      </c>
      <c r="B4660">
        <v>8910169294</v>
      </c>
      <c r="C4660" t="s">
        <v>5080</v>
      </c>
    </row>
    <row r="4661" spans="1:3" x14ac:dyDescent="0.25">
      <c r="A4661" t="s">
        <v>393</v>
      </c>
      <c r="B4661">
        <v>3911039224</v>
      </c>
      <c r="C4661" t="s">
        <v>5081</v>
      </c>
    </row>
    <row r="4662" spans="1:3" x14ac:dyDescent="0.25">
      <c r="A4662" t="s">
        <v>393</v>
      </c>
      <c r="B4662">
        <v>7505170345</v>
      </c>
      <c r="C4662" t="s">
        <v>5082</v>
      </c>
    </row>
    <row r="4663" spans="1:3" x14ac:dyDescent="0.25">
      <c r="A4663" t="s">
        <v>393</v>
      </c>
      <c r="B4663">
        <v>5502100323</v>
      </c>
      <c r="C4663" t="s">
        <v>5083</v>
      </c>
    </row>
    <row r="4664" spans="1:3" x14ac:dyDescent="0.25">
      <c r="A4664" t="s">
        <v>393</v>
      </c>
      <c r="B4664">
        <v>7704170765</v>
      </c>
      <c r="C4664" t="s">
        <v>5084</v>
      </c>
    </row>
    <row r="4665" spans="1:3" x14ac:dyDescent="0.25">
      <c r="A4665" t="s">
        <v>393</v>
      </c>
      <c r="B4665">
        <v>7204811918</v>
      </c>
      <c r="C4665" t="s">
        <v>5085</v>
      </c>
    </row>
    <row r="4666" spans="1:3" x14ac:dyDescent="0.25">
      <c r="A4666" t="s">
        <v>393</v>
      </c>
      <c r="B4666">
        <v>7010160492</v>
      </c>
      <c r="C4666" t="s">
        <v>5086</v>
      </c>
    </row>
    <row r="4667" spans="1:3" x14ac:dyDescent="0.25">
      <c r="A4667" t="s">
        <v>393</v>
      </c>
      <c r="B4667">
        <v>6505624111</v>
      </c>
      <c r="C4667" t="s">
        <v>5087</v>
      </c>
    </row>
    <row r="4668" spans="1:3" x14ac:dyDescent="0.25">
      <c r="A4668" t="s">
        <v>393</v>
      </c>
      <c r="B4668">
        <v>4168609016</v>
      </c>
      <c r="C4668" t="s">
        <v>5088</v>
      </c>
    </row>
    <row r="4669" spans="1:3" x14ac:dyDescent="0.25">
      <c r="A4669" t="s">
        <v>393</v>
      </c>
      <c r="B4669">
        <v>6606862651</v>
      </c>
      <c r="C4669" t="s">
        <v>5089</v>
      </c>
    </row>
    <row r="4670" spans="1:3" x14ac:dyDescent="0.25">
      <c r="A4670" t="s">
        <v>393</v>
      </c>
      <c r="B4670">
        <v>8905020619</v>
      </c>
      <c r="C4670" t="s">
        <v>5090</v>
      </c>
    </row>
    <row r="4671" spans="1:3" x14ac:dyDescent="0.25">
      <c r="A4671" t="s">
        <v>393</v>
      </c>
      <c r="B4671">
        <v>8110315218</v>
      </c>
      <c r="C4671" t="s">
        <v>5091</v>
      </c>
    </row>
    <row r="4672" spans="1:3" x14ac:dyDescent="0.25">
      <c r="A4672" t="s">
        <v>393</v>
      </c>
      <c r="B4672">
        <v>5304153157</v>
      </c>
      <c r="C4672" t="s">
        <v>5092</v>
      </c>
    </row>
    <row r="4673" spans="1:3" x14ac:dyDescent="0.25">
      <c r="A4673" t="s">
        <v>393</v>
      </c>
      <c r="B4673">
        <v>8906067312</v>
      </c>
      <c r="C4673" t="s">
        <v>5093</v>
      </c>
    </row>
    <row r="4674" spans="1:3" x14ac:dyDescent="0.25">
      <c r="A4674" t="s">
        <v>393</v>
      </c>
      <c r="B4674">
        <v>7110081283</v>
      </c>
      <c r="C4674" t="s">
        <v>5094</v>
      </c>
    </row>
    <row r="4675" spans="1:3" x14ac:dyDescent="0.25">
      <c r="A4675" t="s">
        <v>393</v>
      </c>
      <c r="B4675">
        <v>9012064391</v>
      </c>
      <c r="C4675" t="s">
        <v>5095</v>
      </c>
    </row>
    <row r="4676" spans="1:3" x14ac:dyDescent="0.25">
      <c r="A4676" t="s">
        <v>393</v>
      </c>
      <c r="B4676">
        <v>7401748749</v>
      </c>
      <c r="C4676" t="s">
        <v>5096</v>
      </c>
    </row>
    <row r="4677" spans="1:3" x14ac:dyDescent="0.25">
      <c r="A4677" t="s">
        <v>393</v>
      </c>
      <c r="B4677">
        <v>9106114391</v>
      </c>
      <c r="C4677" t="s">
        <v>5097</v>
      </c>
    </row>
    <row r="4678" spans="1:3" x14ac:dyDescent="0.25">
      <c r="A4678" t="s">
        <v>393</v>
      </c>
      <c r="B4678">
        <v>7501655950</v>
      </c>
      <c r="C4678" t="s">
        <v>5098</v>
      </c>
    </row>
    <row r="4679" spans="1:3" x14ac:dyDescent="0.25">
      <c r="A4679" t="s">
        <v>393</v>
      </c>
      <c r="B4679">
        <v>7609287268</v>
      </c>
      <c r="C4679" t="s">
        <v>5099</v>
      </c>
    </row>
    <row r="4680" spans="1:3" x14ac:dyDescent="0.25">
      <c r="A4680" t="s">
        <v>393</v>
      </c>
      <c r="B4680">
        <v>9309154897</v>
      </c>
      <c r="C4680" t="s">
        <v>5100</v>
      </c>
    </row>
    <row r="4681" spans="1:3" x14ac:dyDescent="0.25">
      <c r="A4681" t="s">
        <v>393</v>
      </c>
      <c r="B4681">
        <v>5212262082</v>
      </c>
      <c r="C4681" t="s">
        <v>5101</v>
      </c>
    </row>
    <row r="4682" spans="1:3" x14ac:dyDescent="0.25">
      <c r="A4682" t="s">
        <v>393</v>
      </c>
      <c r="B4682">
        <v>8909124789</v>
      </c>
      <c r="C4682" t="s">
        <v>5102</v>
      </c>
    </row>
    <row r="4683" spans="1:3" x14ac:dyDescent="0.25">
      <c r="A4683" t="s">
        <v>393</v>
      </c>
      <c r="B4683">
        <v>7410240423</v>
      </c>
      <c r="C4683" t="s">
        <v>5103</v>
      </c>
    </row>
    <row r="4684" spans="1:3" x14ac:dyDescent="0.25">
      <c r="A4684" t="s">
        <v>393</v>
      </c>
      <c r="B4684">
        <v>9209140277</v>
      </c>
      <c r="C4684" t="s">
        <v>5104</v>
      </c>
    </row>
    <row r="4685" spans="1:3" x14ac:dyDescent="0.25">
      <c r="A4685" t="s">
        <v>393</v>
      </c>
      <c r="B4685">
        <v>9103271558</v>
      </c>
      <c r="C4685" t="s">
        <v>5105</v>
      </c>
    </row>
    <row r="4686" spans="1:3" x14ac:dyDescent="0.25">
      <c r="A4686" t="s">
        <v>393</v>
      </c>
      <c r="B4686">
        <v>8318110056</v>
      </c>
      <c r="C4686" t="s">
        <v>5106</v>
      </c>
    </row>
    <row r="4687" spans="1:3" x14ac:dyDescent="0.25">
      <c r="A4687" t="s">
        <v>393</v>
      </c>
      <c r="B4687">
        <v>3048902047</v>
      </c>
      <c r="C4687" t="s">
        <v>5107</v>
      </c>
    </row>
    <row r="4688" spans="1:3" x14ac:dyDescent="0.25">
      <c r="A4688" t="s">
        <v>393</v>
      </c>
      <c r="B4688">
        <v>6307870557</v>
      </c>
      <c r="C4688" t="s">
        <v>5108</v>
      </c>
    </row>
    <row r="4689" spans="1:3" x14ac:dyDescent="0.25">
      <c r="A4689" t="s">
        <v>393</v>
      </c>
      <c r="B4689">
        <v>4308830639</v>
      </c>
      <c r="C4689" t="s">
        <v>5109</v>
      </c>
    </row>
    <row r="4690" spans="1:3" x14ac:dyDescent="0.25">
      <c r="A4690" t="s">
        <v>393</v>
      </c>
      <c r="B4690">
        <v>9107164189</v>
      </c>
      <c r="C4690" t="s">
        <v>5110</v>
      </c>
    </row>
    <row r="4691" spans="1:3" x14ac:dyDescent="0.25">
      <c r="A4691" t="s">
        <v>393</v>
      </c>
      <c r="B4691">
        <v>8801022537</v>
      </c>
      <c r="C4691" t="s">
        <v>5111</v>
      </c>
    </row>
    <row r="4692" spans="1:3" x14ac:dyDescent="0.25">
      <c r="A4692" t="s">
        <v>393</v>
      </c>
      <c r="B4692">
        <v>9402161682</v>
      </c>
      <c r="C4692" t="s">
        <v>5112</v>
      </c>
    </row>
    <row r="4693" spans="1:3" x14ac:dyDescent="0.25">
      <c r="A4693" t="s">
        <v>393</v>
      </c>
      <c r="B4693">
        <v>7206770138</v>
      </c>
      <c r="C4693" t="s">
        <v>5113</v>
      </c>
    </row>
    <row r="4694" spans="1:3" x14ac:dyDescent="0.25">
      <c r="A4694" t="s">
        <v>393</v>
      </c>
      <c r="B4694">
        <v>8908145835</v>
      </c>
      <c r="C4694" t="s">
        <v>5114</v>
      </c>
    </row>
    <row r="4695" spans="1:3" x14ac:dyDescent="0.25">
      <c r="A4695" t="s">
        <v>393</v>
      </c>
      <c r="B4695">
        <v>6004226947</v>
      </c>
      <c r="C4695" t="s">
        <v>5115</v>
      </c>
    </row>
    <row r="4696" spans="1:3" x14ac:dyDescent="0.25">
      <c r="A4696" t="s">
        <v>393</v>
      </c>
      <c r="B4696">
        <v>8203020584</v>
      </c>
      <c r="C4696" t="s">
        <v>5116</v>
      </c>
    </row>
    <row r="4697" spans="1:3" x14ac:dyDescent="0.25">
      <c r="A4697" t="s">
        <v>393</v>
      </c>
      <c r="B4697">
        <v>4704126244</v>
      </c>
      <c r="C4697" t="s">
        <v>5117</v>
      </c>
    </row>
    <row r="4698" spans="1:3" x14ac:dyDescent="0.25">
      <c r="A4698" t="s">
        <v>393</v>
      </c>
      <c r="B4698">
        <v>8301230101</v>
      </c>
      <c r="C4698" t="s">
        <v>5118</v>
      </c>
    </row>
    <row r="4699" spans="1:3" x14ac:dyDescent="0.25">
      <c r="A4699" t="s">
        <v>393</v>
      </c>
      <c r="B4699">
        <v>7812020290</v>
      </c>
      <c r="C4699" t="s">
        <v>5119</v>
      </c>
    </row>
    <row r="4700" spans="1:3" x14ac:dyDescent="0.25">
      <c r="A4700" t="s">
        <v>393</v>
      </c>
      <c r="B4700">
        <v>7707220211</v>
      </c>
      <c r="C4700" t="s">
        <v>5120</v>
      </c>
    </row>
    <row r="4701" spans="1:3" x14ac:dyDescent="0.25">
      <c r="A4701" t="s">
        <v>393</v>
      </c>
      <c r="B4701">
        <v>4303280665</v>
      </c>
      <c r="C4701" t="s">
        <v>5121</v>
      </c>
    </row>
    <row r="4702" spans="1:3" x14ac:dyDescent="0.25">
      <c r="A4702" t="s">
        <v>393</v>
      </c>
      <c r="B4702">
        <v>9712166637</v>
      </c>
      <c r="C4702" t="s">
        <v>5122</v>
      </c>
    </row>
    <row r="4703" spans="1:3" x14ac:dyDescent="0.25">
      <c r="A4703" t="s">
        <v>393</v>
      </c>
      <c r="B4703">
        <v>4106140355</v>
      </c>
      <c r="C4703" t="s">
        <v>5123</v>
      </c>
    </row>
    <row r="4704" spans="1:3" x14ac:dyDescent="0.25">
      <c r="A4704" t="s">
        <v>393</v>
      </c>
      <c r="B4704">
        <v>8003028225</v>
      </c>
      <c r="C4704" t="s">
        <v>5124</v>
      </c>
    </row>
    <row r="4705" spans="1:3" x14ac:dyDescent="0.25">
      <c r="A4705" t="s">
        <v>393</v>
      </c>
      <c r="B4705">
        <v>4305048235</v>
      </c>
      <c r="C4705" t="s">
        <v>5125</v>
      </c>
    </row>
    <row r="4706" spans="1:3" x14ac:dyDescent="0.25">
      <c r="A4706" t="s">
        <v>393</v>
      </c>
      <c r="B4706">
        <v>8603066575</v>
      </c>
      <c r="C4706" t="s">
        <v>5126</v>
      </c>
    </row>
    <row r="4707" spans="1:3" x14ac:dyDescent="0.25">
      <c r="A4707" t="s">
        <v>393</v>
      </c>
      <c r="B4707">
        <v>5704882512</v>
      </c>
      <c r="C4707" t="s">
        <v>5127</v>
      </c>
    </row>
    <row r="4708" spans="1:3" x14ac:dyDescent="0.25">
      <c r="A4708" t="s">
        <v>393</v>
      </c>
      <c r="B4708">
        <v>4808702460</v>
      </c>
      <c r="C4708" t="s">
        <v>5128</v>
      </c>
    </row>
    <row r="4709" spans="1:3" x14ac:dyDescent="0.25">
      <c r="A4709" t="s">
        <v>393</v>
      </c>
      <c r="B4709">
        <v>5304716656</v>
      </c>
      <c r="C4709" t="s">
        <v>5129</v>
      </c>
    </row>
    <row r="4710" spans="1:3" x14ac:dyDescent="0.25">
      <c r="A4710" t="s">
        <v>393</v>
      </c>
      <c r="B4710">
        <v>8109216252</v>
      </c>
      <c r="C4710" t="s">
        <v>5130</v>
      </c>
    </row>
    <row r="4711" spans="1:3" x14ac:dyDescent="0.25">
      <c r="A4711" t="s">
        <v>393</v>
      </c>
      <c r="B4711">
        <v>8606118456</v>
      </c>
      <c r="C4711" t="s">
        <v>5131</v>
      </c>
    </row>
    <row r="4712" spans="1:3" x14ac:dyDescent="0.25">
      <c r="A4712" t="s">
        <v>393</v>
      </c>
      <c r="B4712">
        <v>6404225085</v>
      </c>
      <c r="C4712" t="s">
        <v>5132</v>
      </c>
    </row>
    <row r="4713" spans="1:3" x14ac:dyDescent="0.25">
      <c r="A4713" t="s">
        <v>393</v>
      </c>
      <c r="B4713">
        <v>7504624193</v>
      </c>
      <c r="C4713" t="s">
        <v>5133</v>
      </c>
    </row>
    <row r="4714" spans="1:3" x14ac:dyDescent="0.25">
      <c r="A4714" t="s">
        <v>393</v>
      </c>
      <c r="B4714">
        <v>8712069056</v>
      </c>
      <c r="C4714" t="s">
        <v>5134</v>
      </c>
    </row>
    <row r="4715" spans="1:3" x14ac:dyDescent="0.25">
      <c r="A4715" t="s">
        <v>393</v>
      </c>
      <c r="B4715">
        <v>5004220157</v>
      </c>
      <c r="C4715" t="s">
        <v>5135</v>
      </c>
    </row>
    <row r="4716" spans="1:3" x14ac:dyDescent="0.25">
      <c r="A4716" t="s">
        <v>393</v>
      </c>
      <c r="B4716">
        <v>8304040119</v>
      </c>
      <c r="C4716" t="s">
        <v>5136</v>
      </c>
    </row>
    <row r="4717" spans="1:3" x14ac:dyDescent="0.25">
      <c r="A4717" t="s">
        <v>393</v>
      </c>
      <c r="B4717">
        <v>8106075875</v>
      </c>
      <c r="C4717" t="s">
        <v>5137</v>
      </c>
    </row>
    <row r="4718" spans="1:3" x14ac:dyDescent="0.25">
      <c r="A4718" t="s">
        <v>393</v>
      </c>
      <c r="B4718">
        <v>8509090570</v>
      </c>
      <c r="C4718" t="s">
        <v>5138</v>
      </c>
    </row>
    <row r="4719" spans="1:3" x14ac:dyDescent="0.25">
      <c r="A4719" t="s">
        <v>393</v>
      </c>
      <c r="B4719">
        <v>8103193432</v>
      </c>
      <c r="C4719" t="s">
        <v>5139</v>
      </c>
    </row>
    <row r="4720" spans="1:3" x14ac:dyDescent="0.25">
      <c r="A4720" t="s">
        <v>393</v>
      </c>
      <c r="B4720">
        <v>5506087856</v>
      </c>
      <c r="C4720" t="s">
        <v>5140</v>
      </c>
    </row>
    <row r="4721" spans="1:3" x14ac:dyDescent="0.25">
      <c r="A4721" t="s">
        <v>393</v>
      </c>
      <c r="B4721">
        <v>7006631985</v>
      </c>
      <c r="C4721" t="s">
        <v>5141</v>
      </c>
    </row>
    <row r="4722" spans="1:3" x14ac:dyDescent="0.25">
      <c r="A4722" t="s">
        <v>393</v>
      </c>
      <c r="B4722">
        <v>7012918392</v>
      </c>
      <c r="C4722" t="s">
        <v>5142</v>
      </c>
    </row>
    <row r="4723" spans="1:3" x14ac:dyDescent="0.25">
      <c r="A4723" t="s">
        <v>393</v>
      </c>
      <c r="B4723">
        <v>7401030643</v>
      </c>
      <c r="C4723" t="s">
        <v>5143</v>
      </c>
    </row>
    <row r="4724" spans="1:3" x14ac:dyDescent="0.25">
      <c r="A4724" t="s">
        <v>393</v>
      </c>
      <c r="B4724">
        <v>9012056082</v>
      </c>
      <c r="C4724" t="s">
        <v>5144</v>
      </c>
    </row>
    <row r="4725" spans="1:3" x14ac:dyDescent="0.25">
      <c r="A4725" t="s">
        <v>393</v>
      </c>
      <c r="B4725">
        <v>3299012058</v>
      </c>
      <c r="C4725" t="s">
        <v>5145</v>
      </c>
    </row>
    <row r="4726" spans="1:3" x14ac:dyDescent="0.25">
      <c r="A4726" t="s">
        <v>393</v>
      </c>
      <c r="B4726">
        <v>9012286739</v>
      </c>
      <c r="C4726" t="s">
        <v>5146</v>
      </c>
    </row>
    <row r="4727" spans="1:3" x14ac:dyDescent="0.25">
      <c r="A4727" t="s">
        <v>393</v>
      </c>
      <c r="B4727">
        <v>5310011530</v>
      </c>
      <c r="C4727" t="s">
        <v>5147</v>
      </c>
    </row>
    <row r="4728" spans="1:3" x14ac:dyDescent="0.25">
      <c r="A4728" t="s">
        <v>393</v>
      </c>
      <c r="B4728">
        <v>3898606052</v>
      </c>
      <c r="C4728" t="s">
        <v>5148</v>
      </c>
    </row>
    <row r="4729" spans="1:3" x14ac:dyDescent="0.25">
      <c r="A4729" t="s">
        <v>393</v>
      </c>
      <c r="B4729">
        <v>8208067978</v>
      </c>
      <c r="C4729" t="s">
        <v>5149</v>
      </c>
    </row>
    <row r="4730" spans="1:3" x14ac:dyDescent="0.25">
      <c r="A4730" t="s">
        <v>393</v>
      </c>
      <c r="B4730">
        <v>9510057525</v>
      </c>
      <c r="C4730" t="s">
        <v>5150</v>
      </c>
    </row>
    <row r="4731" spans="1:3" x14ac:dyDescent="0.25">
      <c r="A4731" t="s">
        <v>393</v>
      </c>
      <c r="B4731">
        <v>8208035322</v>
      </c>
      <c r="C4731" t="s">
        <v>5151</v>
      </c>
    </row>
    <row r="4732" spans="1:3" x14ac:dyDescent="0.25">
      <c r="A4732" t="s">
        <v>393</v>
      </c>
      <c r="B4732">
        <v>3348503032</v>
      </c>
      <c r="C4732" t="s">
        <v>5152</v>
      </c>
    </row>
    <row r="4733" spans="1:3" x14ac:dyDescent="0.25">
      <c r="A4733" t="s">
        <v>393</v>
      </c>
      <c r="B4733">
        <v>8701160676</v>
      </c>
      <c r="C4733" t="s">
        <v>5153</v>
      </c>
    </row>
    <row r="4734" spans="1:3" x14ac:dyDescent="0.25">
      <c r="A4734" t="s">
        <v>393</v>
      </c>
      <c r="B4734">
        <v>8012066034</v>
      </c>
      <c r="C4734" t="s">
        <v>5154</v>
      </c>
    </row>
    <row r="4735" spans="1:3" x14ac:dyDescent="0.25">
      <c r="A4735" t="s">
        <v>393</v>
      </c>
      <c r="B4735">
        <v>6910260220</v>
      </c>
      <c r="C4735" t="s">
        <v>5155</v>
      </c>
    </row>
    <row r="4736" spans="1:3" x14ac:dyDescent="0.25">
      <c r="A4736" t="s">
        <v>393</v>
      </c>
      <c r="B4736">
        <v>7806091448</v>
      </c>
      <c r="C4736" t="s">
        <v>5156</v>
      </c>
    </row>
    <row r="4737" spans="1:3" x14ac:dyDescent="0.25">
      <c r="A4737" t="s">
        <v>393</v>
      </c>
      <c r="B4737">
        <v>5502022378</v>
      </c>
      <c r="C4737" t="s">
        <v>5157</v>
      </c>
    </row>
    <row r="4738" spans="1:3" x14ac:dyDescent="0.25">
      <c r="A4738" t="s">
        <v>393</v>
      </c>
      <c r="B4738">
        <v>9403145312</v>
      </c>
      <c r="C4738" t="s">
        <v>5158</v>
      </c>
    </row>
    <row r="4739" spans="1:3" x14ac:dyDescent="0.25">
      <c r="A4739" t="s">
        <v>393</v>
      </c>
      <c r="B4739">
        <v>8405183321</v>
      </c>
      <c r="C4739" t="s">
        <v>5159</v>
      </c>
    </row>
    <row r="4740" spans="1:3" x14ac:dyDescent="0.25">
      <c r="A4740" t="s">
        <v>393</v>
      </c>
      <c r="B4740">
        <v>6506824819</v>
      </c>
      <c r="C4740" t="s">
        <v>5160</v>
      </c>
    </row>
    <row r="4741" spans="1:3" x14ac:dyDescent="0.25">
      <c r="A4741" t="s">
        <v>393</v>
      </c>
      <c r="B4741">
        <v>9311097035</v>
      </c>
      <c r="C4741" t="s">
        <v>5161</v>
      </c>
    </row>
    <row r="4742" spans="1:3" x14ac:dyDescent="0.25">
      <c r="A4742" t="s">
        <v>393</v>
      </c>
      <c r="B4742">
        <v>3502232931</v>
      </c>
      <c r="C4742" t="s">
        <v>5162</v>
      </c>
    </row>
    <row r="4743" spans="1:3" x14ac:dyDescent="0.25">
      <c r="A4743" t="s">
        <v>393</v>
      </c>
      <c r="B4743">
        <v>6703082518</v>
      </c>
      <c r="C4743" t="s">
        <v>5163</v>
      </c>
    </row>
    <row r="4744" spans="1:3" x14ac:dyDescent="0.25">
      <c r="A4744" t="s">
        <v>393</v>
      </c>
      <c r="B4744">
        <v>9508312478</v>
      </c>
      <c r="C4744" t="s">
        <v>5164</v>
      </c>
    </row>
    <row r="4745" spans="1:3" x14ac:dyDescent="0.25">
      <c r="A4745" t="s">
        <v>393</v>
      </c>
      <c r="B4745">
        <v>7608220393</v>
      </c>
      <c r="C4745" t="s">
        <v>5165</v>
      </c>
    </row>
    <row r="4746" spans="1:3" x14ac:dyDescent="0.25">
      <c r="A4746" t="s">
        <v>393</v>
      </c>
      <c r="B4746">
        <v>9203043204</v>
      </c>
      <c r="C4746" t="s">
        <v>5166</v>
      </c>
    </row>
    <row r="4747" spans="1:3" x14ac:dyDescent="0.25">
      <c r="A4747" t="s">
        <v>393</v>
      </c>
      <c r="B4747">
        <v>9107094535</v>
      </c>
      <c r="C4747" t="s">
        <v>5167</v>
      </c>
    </row>
    <row r="4748" spans="1:3" x14ac:dyDescent="0.25">
      <c r="A4748" t="s">
        <v>393</v>
      </c>
      <c r="B4748">
        <v>9001071050</v>
      </c>
      <c r="C4748" t="s">
        <v>5168</v>
      </c>
    </row>
    <row r="4749" spans="1:3" x14ac:dyDescent="0.25">
      <c r="A4749" t="s">
        <v>393</v>
      </c>
      <c r="B4749">
        <v>4204126934</v>
      </c>
      <c r="C4749" t="s">
        <v>5169</v>
      </c>
    </row>
    <row r="4750" spans="1:3" x14ac:dyDescent="0.25">
      <c r="A4750" t="s">
        <v>393</v>
      </c>
      <c r="B4750">
        <v>8802250053</v>
      </c>
      <c r="C4750" t="s">
        <v>5170</v>
      </c>
    </row>
    <row r="4751" spans="1:3" x14ac:dyDescent="0.25">
      <c r="A4751" t="s">
        <v>393</v>
      </c>
      <c r="B4751">
        <v>8805161513</v>
      </c>
      <c r="C4751" t="s">
        <v>5171</v>
      </c>
    </row>
    <row r="4752" spans="1:3" x14ac:dyDescent="0.25">
      <c r="A4752" t="s">
        <v>393</v>
      </c>
      <c r="B4752">
        <v>9106131379</v>
      </c>
      <c r="C4752" t="s">
        <v>5172</v>
      </c>
    </row>
    <row r="4753" spans="1:3" x14ac:dyDescent="0.25">
      <c r="A4753" t="s">
        <v>393</v>
      </c>
      <c r="B4753">
        <v>8709280161</v>
      </c>
      <c r="C4753" t="s">
        <v>5173</v>
      </c>
    </row>
    <row r="4754" spans="1:3" x14ac:dyDescent="0.25">
      <c r="A4754" t="s">
        <v>393</v>
      </c>
      <c r="B4754">
        <v>8702190466</v>
      </c>
      <c r="C4754" t="s">
        <v>5174</v>
      </c>
    </row>
    <row r="4755" spans="1:3" x14ac:dyDescent="0.25">
      <c r="A4755" t="s">
        <v>393</v>
      </c>
      <c r="B4755">
        <v>6302188252</v>
      </c>
      <c r="C4755" t="s">
        <v>5175</v>
      </c>
    </row>
    <row r="4756" spans="1:3" x14ac:dyDescent="0.25">
      <c r="A4756" t="s">
        <v>393</v>
      </c>
      <c r="B4756">
        <v>3704160187</v>
      </c>
      <c r="C4756" t="s">
        <v>5176</v>
      </c>
    </row>
    <row r="4757" spans="1:3" x14ac:dyDescent="0.25">
      <c r="A4757" t="s">
        <v>393</v>
      </c>
      <c r="B4757">
        <v>4406230658</v>
      </c>
      <c r="C4757" t="s">
        <v>5177</v>
      </c>
    </row>
    <row r="4758" spans="1:3" x14ac:dyDescent="0.25">
      <c r="A4758" t="s">
        <v>393</v>
      </c>
      <c r="B4758">
        <v>8704270563</v>
      </c>
      <c r="C4758" t="s">
        <v>5178</v>
      </c>
    </row>
    <row r="4759" spans="1:3" x14ac:dyDescent="0.25">
      <c r="A4759" t="s">
        <v>393</v>
      </c>
      <c r="B4759">
        <v>8110254631</v>
      </c>
      <c r="C4759" t="s">
        <v>5179</v>
      </c>
    </row>
    <row r="4760" spans="1:3" x14ac:dyDescent="0.25">
      <c r="A4760" t="s">
        <v>393</v>
      </c>
      <c r="B4760">
        <v>9209234039</v>
      </c>
      <c r="C4760" t="s">
        <v>5180</v>
      </c>
    </row>
    <row r="4761" spans="1:3" x14ac:dyDescent="0.25">
      <c r="A4761" t="s">
        <v>393</v>
      </c>
      <c r="B4761">
        <v>4905022119</v>
      </c>
      <c r="C4761" t="s">
        <v>5181</v>
      </c>
    </row>
    <row r="4762" spans="1:3" x14ac:dyDescent="0.25">
      <c r="A4762" t="s">
        <v>393</v>
      </c>
      <c r="B4762">
        <v>8504140099</v>
      </c>
      <c r="C4762" t="s">
        <v>5182</v>
      </c>
    </row>
    <row r="4763" spans="1:3" x14ac:dyDescent="0.25">
      <c r="A4763" t="s">
        <v>393</v>
      </c>
      <c r="B4763">
        <v>7108678249</v>
      </c>
      <c r="C4763" t="s">
        <v>5183</v>
      </c>
    </row>
    <row r="4764" spans="1:3" x14ac:dyDescent="0.25">
      <c r="A4764" t="s">
        <v>393</v>
      </c>
      <c r="B4764">
        <v>4107696371</v>
      </c>
      <c r="C4764" t="s">
        <v>5184</v>
      </c>
    </row>
    <row r="4765" spans="1:3" x14ac:dyDescent="0.25">
      <c r="A4765" t="s">
        <v>393</v>
      </c>
      <c r="B4765">
        <v>9306197238</v>
      </c>
      <c r="C4765" t="s">
        <v>5185</v>
      </c>
    </row>
    <row r="4766" spans="1:3" x14ac:dyDescent="0.25">
      <c r="A4766" t="s">
        <v>393</v>
      </c>
      <c r="B4766">
        <v>9310124764</v>
      </c>
      <c r="C4766" t="s">
        <v>5186</v>
      </c>
    </row>
    <row r="4767" spans="1:3" x14ac:dyDescent="0.25">
      <c r="A4767" t="s">
        <v>393</v>
      </c>
      <c r="B4767">
        <v>8105250362</v>
      </c>
      <c r="C4767" t="s">
        <v>5187</v>
      </c>
    </row>
    <row r="4768" spans="1:3" x14ac:dyDescent="0.25">
      <c r="A4768" t="s">
        <v>393</v>
      </c>
      <c r="B4768">
        <v>8608186915</v>
      </c>
      <c r="C4768" t="s">
        <v>5188</v>
      </c>
    </row>
    <row r="4769" spans="1:3" x14ac:dyDescent="0.25">
      <c r="A4769" t="s">
        <v>393</v>
      </c>
      <c r="B4769">
        <v>8304052114</v>
      </c>
      <c r="C4769" t="s">
        <v>5189</v>
      </c>
    </row>
    <row r="4770" spans="1:3" x14ac:dyDescent="0.25">
      <c r="A4770" t="s">
        <v>393</v>
      </c>
      <c r="B4770">
        <v>4608040491</v>
      </c>
      <c r="C4770" t="s">
        <v>5190</v>
      </c>
    </row>
    <row r="4771" spans="1:3" x14ac:dyDescent="0.25">
      <c r="A4771" t="s">
        <v>393</v>
      </c>
      <c r="B4771">
        <v>6311654237</v>
      </c>
      <c r="C4771" t="s">
        <v>5191</v>
      </c>
    </row>
    <row r="4772" spans="1:3" x14ac:dyDescent="0.25">
      <c r="A4772" t="s">
        <v>393</v>
      </c>
      <c r="B4772">
        <v>8809210084</v>
      </c>
      <c r="C4772" t="s">
        <v>5192</v>
      </c>
    </row>
    <row r="4773" spans="1:3" x14ac:dyDescent="0.25">
      <c r="A4773" t="s">
        <v>393</v>
      </c>
      <c r="B4773">
        <v>7011113235</v>
      </c>
      <c r="C4773" t="s">
        <v>5193</v>
      </c>
    </row>
    <row r="4774" spans="1:3" x14ac:dyDescent="0.25">
      <c r="A4774" t="s">
        <v>393</v>
      </c>
      <c r="B4774">
        <v>7110151870</v>
      </c>
      <c r="C4774" t="s">
        <v>5194</v>
      </c>
    </row>
    <row r="4775" spans="1:3" x14ac:dyDescent="0.25">
      <c r="A4775" t="s">
        <v>393</v>
      </c>
      <c r="B4775">
        <v>8911270646</v>
      </c>
      <c r="C4775" t="s">
        <v>5195</v>
      </c>
    </row>
    <row r="4776" spans="1:3" x14ac:dyDescent="0.25">
      <c r="A4776" t="s">
        <v>393</v>
      </c>
      <c r="B4776">
        <v>8805247130</v>
      </c>
      <c r="C4776" t="s">
        <v>5196</v>
      </c>
    </row>
    <row r="4777" spans="1:3" x14ac:dyDescent="0.25">
      <c r="A4777" t="s">
        <v>393</v>
      </c>
      <c r="B4777">
        <v>4309302943</v>
      </c>
      <c r="C4777" t="s">
        <v>5197</v>
      </c>
    </row>
    <row r="4778" spans="1:3" x14ac:dyDescent="0.25">
      <c r="A4778" t="s">
        <v>393</v>
      </c>
      <c r="B4778">
        <v>8205040341</v>
      </c>
      <c r="C4778" t="s">
        <v>5198</v>
      </c>
    </row>
    <row r="4779" spans="1:3" x14ac:dyDescent="0.25">
      <c r="A4779" t="s">
        <v>393</v>
      </c>
      <c r="B4779">
        <v>4901171605</v>
      </c>
      <c r="C4779" t="s">
        <v>5199</v>
      </c>
    </row>
    <row r="4780" spans="1:3" x14ac:dyDescent="0.25">
      <c r="A4780" t="s">
        <v>393</v>
      </c>
      <c r="B4780">
        <v>6602874676</v>
      </c>
      <c r="C4780" t="s">
        <v>5200</v>
      </c>
    </row>
    <row r="4781" spans="1:3" x14ac:dyDescent="0.25">
      <c r="A4781" t="s">
        <v>393</v>
      </c>
      <c r="B4781">
        <v>8803191660</v>
      </c>
      <c r="C4781" t="s">
        <v>5201</v>
      </c>
    </row>
    <row r="4782" spans="1:3" x14ac:dyDescent="0.25">
      <c r="A4782" t="s">
        <v>393</v>
      </c>
      <c r="B4782">
        <v>8801137160</v>
      </c>
      <c r="C4782" t="s">
        <v>5202</v>
      </c>
    </row>
    <row r="4783" spans="1:3" x14ac:dyDescent="0.25">
      <c r="A4783" t="s">
        <v>393</v>
      </c>
      <c r="B4783">
        <v>7411010635</v>
      </c>
      <c r="C4783" t="s">
        <v>5203</v>
      </c>
    </row>
    <row r="4784" spans="1:3" x14ac:dyDescent="0.25">
      <c r="A4784" t="s">
        <v>393</v>
      </c>
      <c r="B4784">
        <v>9003213577</v>
      </c>
      <c r="C4784" t="s">
        <v>5204</v>
      </c>
    </row>
    <row r="4785" spans="1:3" x14ac:dyDescent="0.25">
      <c r="A4785" t="s">
        <v>393</v>
      </c>
      <c r="B4785">
        <v>6407290359</v>
      </c>
      <c r="C4785" t="s">
        <v>5205</v>
      </c>
    </row>
    <row r="4786" spans="1:3" x14ac:dyDescent="0.25">
      <c r="A4786" t="s">
        <v>393</v>
      </c>
      <c r="B4786">
        <v>5811050086</v>
      </c>
      <c r="C4786" t="s">
        <v>5206</v>
      </c>
    </row>
    <row r="4787" spans="1:3" x14ac:dyDescent="0.25">
      <c r="A4787" t="s">
        <v>393</v>
      </c>
      <c r="B4787">
        <v>8402280534</v>
      </c>
      <c r="C4787" t="s">
        <v>5207</v>
      </c>
    </row>
    <row r="4788" spans="1:3" x14ac:dyDescent="0.25">
      <c r="A4788" t="s">
        <v>393</v>
      </c>
      <c r="B4788">
        <v>8912080432</v>
      </c>
      <c r="C4788" t="s">
        <v>5208</v>
      </c>
    </row>
    <row r="4789" spans="1:3" x14ac:dyDescent="0.25">
      <c r="A4789" t="s">
        <v>393</v>
      </c>
      <c r="B4789">
        <v>8207276299</v>
      </c>
      <c r="C4789" t="s">
        <v>5209</v>
      </c>
    </row>
    <row r="4790" spans="1:3" x14ac:dyDescent="0.25">
      <c r="A4790" t="s">
        <v>393</v>
      </c>
      <c r="B4790">
        <v>8701274915</v>
      </c>
      <c r="C4790" t="s">
        <v>5209</v>
      </c>
    </row>
    <row r="4791" spans="1:3" x14ac:dyDescent="0.25">
      <c r="A4791" t="s">
        <v>393</v>
      </c>
      <c r="B4791">
        <v>9105075031</v>
      </c>
      <c r="C4791" t="s">
        <v>5210</v>
      </c>
    </row>
    <row r="4792" spans="1:3" x14ac:dyDescent="0.25">
      <c r="A4792" t="s">
        <v>393</v>
      </c>
      <c r="B4792">
        <v>7309252042</v>
      </c>
      <c r="C4792" t="s">
        <v>5211</v>
      </c>
    </row>
    <row r="4793" spans="1:3" x14ac:dyDescent="0.25">
      <c r="A4793" t="s">
        <v>393</v>
      </c>
      <c r="B4793">
        <v>9007245633</v>
      </c>
      <c r="C4793" t="s">
        <v>5212</v>
      </c>
    </row>
    <row r="4794" spans="1:3" x14ac:dyDescent="0.25">
      <c r="A4794" t="s">
        <v>393</v>
      </c>
      <c r="B4794">
        <v>4503237606</v>
      </c>
      <c r="C4794" t="s">
        <v>5213</v>
      </c>
    </row>
    <row r="4795" spans="1:3" x14ac:dyDescent="0.25">
      <c r="A4795" t="s">
        <v>393</v>
      </c>
      <c r="B4795">
        <v>7998212075</v>
      </c>
      <c r="C4795" t="s">
        <v>5214</v>
      </c>
    </row>
    <row r="4796" spans="1:3" x14ac:dyDescent="0.25">
      <c r="A4796" t="s">
        <v>393</v>
      </c>
      <c r="B4796">
        <v>9505231762</v>
      </c>
      <c r="C4796" t="s">
        <v>5215</v>
      </c>
    </row>
    <row r="4797" spans="1:3" x14ac:dyDescent="0.25">
      <c r="A4797" t="s">
        <v>393</v>
      </c>
      <c r="B4797">
        <v>8107779699</v>
      </c>
      <c r="C4797" t="s">
        <v>5216</v>
      </c>
    </row>
    <row r="4798" spans="1:3" x14ac:dyDescent="0.25">
      <c r="A4798" t="s">
        <v>393</v>
      </c>
      <c r="B4798">
        <v>8803279333</v>
      </c>
      <c r="C4798" t="s">
        <v>5217</v>
      </c>
    </row>
    <row r="4799" spans="1:3" x14ac:dyDescent="0.25">
      <c r="A4799" t="s">
        <v>393</v>
      </c>
      <c r="B4799">
        <v>9109251935</v>
      </c>
      <c r="C4799" t="s">
        <v>5218</v>
      </c>
    </row>
    <row r="4800" spans="1:3" x14ac:dyDescent="0.25">
      <c r="A4800" t="s">
        <v>393</v>
      </c>
      <c r="B4800">
        <v>8811150914</v>
      </c>
      <c r="C4800" t="s">
        <v>5219</v>
      </c>
    </row>
    <row r="4801" spans="1:3" x14ac:dyDescent="0.25">
      <c r="A4801" t="s">
        <v>393</v>
      </c>
      <c r="B4801">
        <v>6508050132</v>
      </c>
      <c r="C4801" t="s">
        <v>5220</v>
      </c>
    </row>
    <row r="4802" spans="1:3" x14ac:dyDescent="0.25">
      <c r="A4802" t="s">
        <v>393</v>
      </c>
      <c r="B4802">
        <v>9406304585</v>
      </c>
      <c r="C4802" t="s">
        <v>5221</v>
      </c>
    </row>
    <row r="4803" spans="1:3" x14ac:dyDescent="0.25">
      <c r="A4803" t="s">
        <v>393</v>
      </c>
      <c r="B4803">
        <v>5706264347</v>
      </c>
      <c r="C4803" t="s">
        <v>5222</v>
      </c>
    </row>
    <row r="4804" spans="1:3" x14ac:dyDescent="0.25">
      <c r="A4804" t="s">
        <v>393</v>
      </c>
      <c r="B4804">
        <v>8409166215</v>
      </c>
      <c r="C4804" t="s">
        <v>5223</v>
      </c>
    </row>
    <row r="4805" spans="1:3" x14ac:dyDescent="0.25">
      <c r="A4805" t="s">
        <v>393</v>
      </c>
      <c r="B4805">
        <v>9303141999</v>
      </c>
      <c r="C4805" t="s">
        <v>5224</v>
      </c>
    </row>
    <row r="4806" spans="1:3" x14ac:dyDescent="0.25">
      <c r="A4806" t="s">
        <v>393</v>
      </c>
      <c r="B4806">
        <v>8411300331</v>
      </c>
      <c r="C4806" t="s">
        <v>5225</v>
      </c>
    </row>
    <row r="4807" spans="1:3" x14ac:dyDescent="0.25">
      <c r="A4807" t="s">
        <v>393</v>
      </c>
      <c r="B4807">
        <v>8101305954</v>
      </c>
      <c r="C4807" t="s">
        <v>5226</v>
      </c>
    </row>
    <row r="4808" spans="1:3" x14ac:dyDescent="0.25">
      <c r="A4808" t="s">
        <v>393</v>
      </c>
      <c r="B4808">
        <v>7012289257</v>
      </c>
      <c r="C4808" t="s">
        <v>5227</v>
      </c>
    </row>
    <row r="4809" spans="1:3" x14ac:dyDescent="0.25">
      <c r="A4809" t="s">
        <v>393</v>
      </c>
      <c r="B4809">
        <v>1098105040</v>
      </c>
      <c r="C4809" t="s">
        <v>5228</v>
      </c>
    </row>
    <row r="4810" spans="1:3" x14ac:dyDescent="0.25">
      <c r="A4810" t="s">
        <v>393</v>
      </c>
      <c r="B4810">
        <v>9007163653</v>
      </c>
      <c r="C4810" t="s">
        <v>5229</v>
      </c>
    </row>
    <row r="4811" spans="1:3" x14ac:dyDescent="0.25">
      <c r="A4811" t="s">
        <v>393</v>
      </c>
      <c r="B4811">
        <v>8104129757</v>
      </c>
      <c r="C4811" t="s">
        <v>5230</v>
      </c>
    </row>
    <row r="4812" spans="1:3" x14ac:dyDescent="0.25">
      <c r="A4812" t="s">
        <v>393</v>
      </c>
      <c r="B4812">
        <v>9009220501</v>
      </c>
      <c r="C4812" t="s">
        <v>5231</v>
      </c>
    </row>
    <row r="4813" spans="1:3" x14ac:dyDescent="0.25">
      <c r="A4813" t="s">
        <v>393</v>
      </c>
      <c r="B4813">
        <v>8904215988</v>
      </c>
      <c r="C4813" t="s">
        <v>5232</v>
      </c>
    </row>
    <row r="4814" spans="1:3" x14ac:dyDescent="0.25">
      <c r="A4814" t="s">
        <v>393</v>
      </c>
      <c r="B4814">
        <v>9007057517</v>
      </c>
      <c r="C4814" t="s">
        <v>5233</v>
      </c>
    </row>
    <row r="4815" spans="1:3" x14ac:dyDescent="0.25">
      <c r="A4815" t="s">
        <v>393</v>
      </c>
      <c r="B4815">
        <v>6107685916</v>
      </c>
      <c r="C4815" t="s">
        <v>5234</v>
      </c>
    </row>
    <row r="4816" spans="1:3" x14ac:dyDescent="0.25">
      <c r="A4816" t="s">
        <v>393</v>
      </c>
      <c r="B4816">
        <v>6610635515</v>
      </c>
      <c r="C4816" t="s">
        <v>5235</v>
      </c>
    </row>
    <row r="4817" spans="1:3" x14ac:dyDescent="0.25">
      <c r="A4817" t="s">
        <v>393</v>
      </c>
      <c r="B4817">
        <v>9012188331</v>
      </c>
      <c r="C4817" t="s">
        <v>5236</v>
      </c>
    </row>
    <row r="4818" spans="1:3" x14ac:dyDescent="0.25">
      <c r="A4818" t="s">
        <v>393</v>
      </c>
      <c r="B4818">
        <v>5201762290</v>
      </c>
      <c r="C4818" t="s">
        <v>5237</v>
      </c>
    </row>
    <row r="4819" spans="1:3" x14ac:dyDescent="0.25">
      <c r="A4819" t="s">
        <v>393</v>
      </c>
      <c r="B4819">
        <v>9001311597</v>
      </c>
      <c r="C4819" t="s">
        <v>5238</v>
      </c>
    </row>
    <row r="4820" spans="1:3" x14ac:dyDescent="0.25">
      <c r="A4820" t="s">
        <v>393</v>
      </c>
      <c r="B4820">
        <v>9010205517</v>
      </c>
      <c r="C4820" t="s">
        <v>5239</v>
      </c>
    </row>
    <row r="4821" spans="1:3" x14ac:dyDescent="0.25">
      <c r="A4821" t="s">
        <v>393</v>
      </c>
      <c r="B4821">
        <v>8501318524</v>
      </c>
      <c r="C4821" t="s">
        <v>5240</v>
      </c>
    </row>
    <row r="4822" spans="1:3" x14ac:dyDescent="0.25">
      <c r="A4822" t="s">
        <v>393</v>
      </c>
      <c r="B4822">
        <v>8701252457</v>
      </c>
      <c r="C4822" t="s">
        <v>5241</v>
      </c>
    </row>
    <row r="4823" spans="1:3" x14ac:dyDescent="0.25">
      <c r="A4823" t="s">
        <v>393</v>
      </c>
      <c r="B4823">
        <v>3306865332</v>
      </c>
      <c r="C4823" t="s">
        <v>5242</v>
      </c>
    </row>
    <row r="4824" spans="1:3" x14ac:dyDescent="0.25">
      <c r="A4824" t="s">
        <v>393</v>
      </c>
      <c r="B4824">
        <v>5805839072</v>
      </c>
      <c r="C4824" t="s">
        <v>5243</v>
      </c>
    </row>
    <row r="4825" spans="1:3" x14ac:dyDescent="0.25">
      <c r="A4825" t="s">
        <v>393</v>
      </c>
      <c r="B4825">
        <v>8810171291</v>
      </c>
      <c r="C4825" t="s">
        <v>5244</v>
      </c>
    </row>
    <row r="4826" spans="1:3" x14ac:dyDescent="0.25">
      <c r="A4826" t="s">
        <v>393</v>
      </c>
      <c r="B4826">
        <v>6005877953</v>
      </c>
      <c r="C4826" t="s">
        <v>5245</v>
      </c>
    </row>
    <row r="4827" spans="1:3" x14ac:dyDescent="0.25">
      <c r="A4827" t="s">
        <v>393</v>
      </c>
      <c r="B4827">
        <v>8104077592</v>
      </c>
      <c r="C4827" t="s">
        <v>5246</v>
      </c>
    </row>
    <row r="4828" spans="1:3" x14ac:dyDescent="0.25">
      <c r="A4828" t="s">
        <v>393</v>
      </c>
      <c r="B4828">
        <v>8203054914</v>
      </c>
      <c r="C4828" t="s">
        <v>5247</v>
      </c>
    </row>
    <row r="4829" spans="1:3" x14ac:dyDescent="0.25">
      <c r="A4829" t="s">
        <v>393</v>
      </c>
      <c r="B4829">
        <v>4398609083</v>
      </c>
      <c r="C4829" t="s">
        <v>5248</v>
      </c>
    </row>
    <row r="4830" spans="1:3" x14ac:dyDescent="0.25">
      <c r="A4830" t="s">
        <v>393</v>
      </c>
      <c r="B4830">
        <v>4709145512</v>
      </c>
      <c r="C4830" t="s">
        <v>5249</v>
      </c>
    </row>
    <row r="4831" spans="1:3" x14ac:dyDescent="0.25">
      <c r="A4831" t="s">
        <v>393</v>
      </c>
      <c r="B4831">
        <v>8503261714</v>
      </c>
      <c r="C4831" t="s">
        <v>5250</v>
      </c>
    </row>
    <row r="4832" spans="1:3" x14ac:dyDescent="0.25">
      <c r="A4832" t="s">
        <v>393</v>
      </c>
      <c r="B4832">
        <v>6705040654</v>
      </c>
      <c r="C4832" t="s">
        <v>5251</v>
      </c>
    </row>
    <row r="4833" spans="1:3" x14ac:dyDescent="0.25">
      <c r="A4833" t="s">
        <v>393</v>
      </c>
      <c r="B4833">
        <v>8803159170</v>
      </c>
      <c r="C4833" t="s">
        <v>5252</v>
      </c>
    </row>
    <row r="4834" spans="1:3" x14ac:dyDescent="0.25">
      <c r="A4834" t="s">
        <v>393</v>
      </c>
      <c r="B4834">
        <v>5512136937</v>
      </c>
      <c r="C4834" t="s">
        <v>5253</v>
      </c>
    </row>
    <row r="4835" spans="1:3" x14ac:dyDescent="0.25">
      <c r="A4835" t="s">
        <v>393</v>
      </c>
      <c r="B4835">
        <v>7502170322</v>
      </c>
      <c r="C4835" t="s">
        <v>5254</v>
      </c>
    </row>
    <row r="4836" spans="1:3" x14ac:dyDescent="0.25">
      <c r="A4836" t="s">
        <v>393</v>
      </c>
      <c r="B4836">
        <v>8411129136</v>
      </c>
      <c r="C4836" t="s">
        <v>5255</v>
      </c>
    </row>
    <row r="4837" spans="1:3" x14ac:dyDescent="0.25">
      <c r="A4837" t="s">
        <v>393</v>
      </c>
      <c r="B4837">
        <v>8545311196</v>
      </c>
      <c r="C4837" t="s">
        <v>5256</v>
      </c>
    </row>
    <row r="4838" spans="1:3" x14ac:dyDescent="0.25">
      <c r="A4838" t="s">
        <v>393</v>
      </c>
      <c r="B4838">
        <v>5907861495</v>
      </c>
      <c r="C4838" t="s">
        <v>5257</v>
      </c>
    </row>
    <row r="4839" spans="1:3" x14ac:dyDescent="0.25">
      <c r="A4839" t="s">
        <v>393</v>
      </c>
      <c r="B4839">
        <v>7907665330</v>
      </c>
      <c r="C4839" t="s">
        <v>5258</v>
      </c>
    </row>
    <row r="4840" spans="1:3" x14ac:dyDescent="0.25">
      <c r="A4840" t="s">
        <v>393</v>
      </c>
      <c r="B4840">
        <v>8203205797</v>
      </c>
      <c r="C4840" t="s">
        <v>5259</v>
      </c>
    </row>
    <row r="4841" spans="1:3" x14ac:dyDescent="0.25">
      <c r="A4841" t="s">
        <v>393</v>
      </c>
      <c r="B4841">
        <v>8501177490</v>
      </c>
      <c r="C4841" t="s">
        <v>5260</v>
      </c>
    </row>
    <row r="4842" spans="1:3" x14ac:dyDescent="0.25">
      <c r="A4842" t="s">
        <v>393</v>
      </c>
      <c r="B4842">
        <v>8205248399</v>
      </c>
      <c r="C4842" t="s">
        <v>5261</v>
      </c>
    </row>
    <row r="4843" spans="1:3" x14ac:dyDescent="0.25">
      <c r="A4843" t="s">
        <v>393</v>
      </c>
      <c r="B4843">
        <v>9103303054</v>
      </c>
      <c r="C4843" t="s">
        <v>5262</v>
      </c>
    </row>
    <row r="4844" spans="1:3" x14ac:dyDescent="0.25">
      <c r="A4844" t="s">
        <v>393</v>
      </c>
      <c r="B4844">
        <v>7510702413</v>
      </c>
      <c r="C4844" t="s">
        <v>5263</v>
      </c>
    </row>
    <row r="4845" spans="1:3" x14ac:dyDescent="0.25">
      <c r="A4845" t="s">
        <v>393</v>
      </c>
      <c r="B4845">
        <v>6307753233</v>
      </c>
      <c r="C4845" t="s">
        <v>5264</v>
      </c>
    </row>
    <row r="4846" spans="1:3" x14ac:dyDescent="0.25">
      <c r="A4846" t="s">
        <v>393</v>
      </c>
      <c r="B4846">
        <v>5104212138</v>
      </c>
      <c r="C4846" t="s">
        <v>5265</v>
      </c>
    </row>
    <row r="4847" spans="1:3" x14ac:dyDescent="0.25">
      <c r="A4847" t="s">
        <v>393</v>
      </c>
      <c r="B4847">
        <v>8211090413</v>
      </c>
      <c r="C4847" t="s">
        <v>5266</v>
      </c>
    </row>
    <row r="4848" spans="1:3" x14ac:dyDescent="0.25">
      <c r="A4848" t="s">
        <v>393</v>
      </c>
      <c r="B4848">
        <v>4405230535</v>
      </c>
      <c r="C4848" t="s">
        <v>5267</v>
      </c>
    </row>
    <row r="4849" spans="1:3" x14ac:dyDescent="0.25">
      <c r="A4849" t="s">
        <v>393</v>
      </c>
      <c r="B4849">
        <v>6104708612</v>
      </c>
      <c r="C4849" t="s">
        <v>5268</v>
      </c>
    </row>
    <row r="4850" spans="1:3" x14ac:dyDescent="0.25">
      <c r="A4850" t="s">
        <v>393</v>
      </c>
      <c r="B4850">
        <v>4003197714</v>
      </c>
      <c r="C4850" t="s">
        <v>5269</v>
      </c>
    </row>
    <row r="4851" spans="1:3" x14ac:dyDescent="0.25">
      <c r="A4851" t="s">
        <v>393</v>
      </c>
      <c r="B4851">
        <v>9506282566</v>
      </c>
      <c r="C4851" t="s">
        <v>5270</v>
      </c>
    </row>
    <row r="4852" spans="1:3" x14ac:dyDescent="0.25">
      <c r="A4852" t="s">
        <v>393</v>
      </c>
      <c r="B4852">
        <v>8407190076</v>
      </c>
      <c r="C4852" t="s">
        <v>5271</v>
      </c>
    </row>
    <row r="4853" spans="1:3" x14ac:dyDescent="0.25">
      <c r="A4853" t="s">
        <v>393</v>
      </c>
      <c r="B4853">
        <v>7506270698</v>
      </c>
      <c r="C4853" t="s">
        <v>5272</v>
      </c>
    </row>
    <row r="4854" spans="1:3" x14ac:dyDescent="0.25">
      <c r="A4854" t="s">
        <v>393</v>
      </c>
      <c r="B4854">
        <v>8810174139</v>
      </c>
      <c r="C4854" t="s">
        <v>5273</v>
      </c>
    </row>
    <row r="4855" spans="1:3" x14ac:dyDescent="0.25">
      <c r="A4855" t="s">
        <v>393</v>
      </c>
      <c r="B4855">
        <v>8908277950</v>
      </c>
      <c r="C4855" t="s">
        <v>5274</v>
      </c>
    </row>
    <row r="4856" spans="1:3" x14ac:dyDescent="0.25">
      <c r="A4856" t="s">
        <v>393</v>
      </c>
      <c r="B4856">
        <v>8805784496</v>
      </c>
      <c r="C4856" t="s">
        <v>5275</v>
      </c>
    </row>
    <row r="4857" spans="1:3" x14ac:dyDescent="0.25">
      <c r="A4857" t="s">
        <v>393</v>
      </c>
      <c r="B4857">
        <v>3988902056</v>
      </c>
      <c r="C4857" t="s">
        <v>5276</v>
      </c>
    </row>
    <row r="4858" spans="1:3" x14ac:dyDescent="0.25">
      <c r="A4858" t="s">
        <v>393</v>
      </c>
      <c r="B4858">
        <v>8905137496</v>
      </c>
      <c r="C4858" t="s">
        <v>5277</v>
      </c>
    </row>
    <row r="4859" spans="1:3" x14ac:dyDescent="0.25">
      <c r="A4859" t="s">
        <v>393</v>
      </c>
      <c r="B4859">
        <v>6605810016</v>
      </c>
      <c r="C4859" t="s">
        <v>5278</v>
      </c>
    </row>
    <row r="4860" spans="1:3" x14ac:dyDescent="0.25">
      <c r="A4860" t="s">
        <v>393</v>
      </c>
      <c r="B4860">
        <v>9109155839</v>
      </c>
      <c r="C4860" t="s">
        <v>5279</v>
      </c>
    </row>
    <row r="4861" spans="1:3" x14ac:dyDescent="0.25">
      <c r="A4861" t="s">
        <v>393</v>
      </c>
      <c r="B4861">
        <v>8611840193</v>
      </c>
      <c r="C4861" t="s">
        <v>5280</v>
      </c>
    </row>
    <row r="4862" spans="1:3" x14ac:dyDescent="0.25">
      <c r="A4862" t="s">
        <v>393</v>
      </c>
      <c r="B4862">
        <v>8902681447</v>
      </c>
      <c r="C4862" t="s">
        <v>5281</v>
      </c>
    </row>
    <row r="4863" spans="1:3" x14ac:dyDescent="0.25">
      <c r="A4863" t="s">
        <v>393</v>
      </c>
      <c r="B4863">
        <v>4411216627</v>
      </c>
      <c r="C4863" t="s">
        <v>5282</v>
      </c>
    </row>
    <row r="4864" spans="1:3" x14ac:dyDescent="0.25">
      <c r="A4864" t="s">
        <v>393</v>
      </c>
      <c r="B4864">
        <v>5204042021</v>
      </c>
      <c r="C4864" t="s">
        <v>5283</v>
      </c>
    </row>
    <row r="4865" spans="1:3" x14ac:dyDescent="0.25">
      <c r="A4865" t="s">
        <v>393</v>
      </c>
      <c r="B4865">
        <v>5310282305</v>
      </c>
      <c r="C4865" t="s">
        <v>5284</v>
      </c>
    </row>
    <row r="4866" spans="1:3" x14ac:dyDescent="0.25">
      <c r="A4866" t="s">
        <v>393</v>
      </c>
      <c r="B4866">
        <v>6910305512</v>
      </c>
      <c r="C4866" t="s">
        <v>5285</v>
      </c>
    </row>
    <row r="4867" spans="1:3" x14ac:dyDescent="0.25">
      <c r="A4867" t="s">
        <v>393</v>
      </c>
      <c r="B4867">
        <v>4809289046</v>
      </c>
      <c r="C4867" t="s">
        <v>5286</v>
      </c>
    </row>
    <row r="4868" spans="1:3" x14ac:dyDescent="0.25">
      <c r="A4868" t="s">
        <v>393</v>
      </c>
      <c r="B4868">
        <v>9607300630</v>
      </c>
      <c r="C4868" t="s">
        <v>5287</v>
      </c>
    </row>
    <row r="4869" spans="1:3" x14ac:dyDescent="0.25">
      <c r="A4869" t="s">
        <v>393</v>
      </c>
      <c r="B4869">
        <v>8903120379</v>
      </c>
      <c r="C4869" t="s">
        <v>5288</v>
      </c>
    </row>
    <row r="4870" spans="1:3" x14ac:dyDescent="0.25">
      <c r="A4870" t="s">
        <v>393</v>
      </c>
      <c r="B4870">
        <v>8305159124</v>
      </c>
      <c r="C4870" t="s">
        <v>5289</v>
      </c>
    </row>
    <row r="4871" spans="1:3" x14ac:dyDescent="0.25">
      <c r="A4871" t="s">
        <v>393</v>
      </c>
      <c r="B4871">
        <v>8603027478</v>
      </c>
      <c r="C4871" t="s">
        <v>5290</v>
      </c>
    </row>
    <row r="4872" spans="1:3" x14ac:dyDescent="0.25">
      <c r="A4872" t="s">
        <v>393</v>
      </c>
      <c r="B4872">
        <v>8608107317</v>
      </c>
      <c r="C4872" t="s">
        <v>5291</v>
      </c>
    </row>
    <row r="4873" spans="1:3" x14ac:dyDescent="0.25">
      <c r="A4873" t="s">
        <v>393</v>
      </c>
      <c r="B4873">
        <v>4309300079</v>
      </c>
      <c r="C4873" t="s">
        <v>5292</v>
      </c>
    </row>
    <row r="4874" spans="1:3" x14ac:dyDescent="0.25">
      <c r="A4874" t="s">
        <v>393</v>
      </c>
      <c r="B4874">
        <v>8005235802</v>
      </c>
      <c r="C4874" t="s">
        <v>5293</v>
      </c>
    </row>
    <row r="4875" spans="1:3" x14ac:dyDescent="0.25">
      <c r="A4875" t="s">
        <v>393</v>
      </c>
      <c r="B4875">
        <v>7002823511</v>
      </c>
      <c r="C4875" t="s">
        <v>5294</v>
      </c>
    </row>
    <row r="4876" spans="1:3" x14ac:dyDescent="0.25">
      <c r="A4876" t="s">
        <v>393</v>
      </c>
      <c r="B4876">
        <v>7910721237</v>
      </c>
      <c r="C4876" t="s">
        <v>5295</v>
      </c>
    </row>
    <row r="4877" spans="1:3" x14ac:dyDescent="0.25">
      <c r="A4877" t="s">
        <v>393</v>
      </c>
      <c r="B4877">
        <v>9304246953</v>
      </c>
      <c r="C4877" t="s">
        <v>5296</v>
      </c>
    </row>
    <row r="4878" spans="1:3" x14ac:dyDescent="0.25">
      <c r="A4878" t="s">
        <v>393</v>
      </c>
      <c r="B4878">
        <v>9101274182</v>
      </c>
      <c r="C4878" t="s">
        <v>5297</v>
      </c>
    </row>
    <row r="4879" spans="1:3" x14ac:dyDescent="0.25">
      <c r="A4879" t="s">
        <v>393</v>
      </c>
      <c r="B4879">
        <v>9012109758</v>
      </c>
      <c r="C4879" t="s">
        <v>5298</v>
      </c>
    </row>
    <row r="4880" spans="1:3" x14ac:dyDescent="0.25">
      <c r="A4880" t="s">
        <v>393</v>
      </c>
      <c r="B4880">
        <v>6610616473</v>
      </c>
      <c r="C4880" t="s">
        <v>5299</v>
      </c>
    </row>
    <row r="4881" spans="1:3" x14ac:dyDescent="0.25">
      <c r="A4881" t="s">
        <v>393</v>
      </c>
      <c r="B4881">
        <v>4404246839</v>
      </c>
      <c r="C4881" t="s">
        <v>5300</v>
      </c>
    </row>
    <row r="4882" spans="1:3" x14ac:dyDescent="0.25">
      <c r="A4882" t="s">
        <v>393</v>
      </c>
      <c r="B4882">
        <v>8210753227</v>
      </c>
      <c r="C4882" t="s">
        <v>5301</v>
      </c>
    </row>
    <row r="4883" spans="1:3" x14ac:dyDescent="0.25">
      <c r="A4883" t="s">
        <v>393</v>
      </c>
      <c r="B4883">
        <v>9412266828</v>
      </c>
      <c r="C4883" t="s">
        <v>5302</v>
      </c>
    </row>
    <row r="4884" spans="1:3" x14ac:dyDescent="0.25">
      <c r="A4884" t="s">
        <v>393</v>
      </c>
      <c r="B4884">
        <v>5110617759</v>
      </c>
      <c r="C4884" t="s">
        <v>5303</v>
      </c>
    </row>
    <row r="4885" spans="1:3" x14ac:dyDescent="0.25">
      <c r="A4885" t="s">
        <v>393</v>
      </c>
      <c r="B4885">
        <v>7812104136</v>
      </c>
      <c r="C4885" t="s">
        <v>5304</v>
      </c>
    </row>
    <row r="4886" spans="1:3" x14ac:dyDescent="0.25">
      <c r="A4886" t="s">
        <v>393</v>
      </c>
      <c r="B4886">
        <v>9401172912</v>
      </c>
      <c r="C4886" t="s">
        <v>5305</v>
      </c>
    </row>
    <row r="4887" spans="1:3" x14ac:dyDescent="0.25">
      <c r="A4887" t="s">
        <v>393</v>
      </c>
      <c r="B4887">
        <v>8209886590</v>
      </c>
      <c r="C4887" t="s">
        <v>5306</v>
      </c>
    </row>
    <row r="4888" spans="1:3" x14ac:dyDescent="0.25">
      <c r="A4888" t="s">
        <v>393</v>
      </c>
      <c r="B4888">
        <v>8209282352</v>
      </c>
      <c r="C4888" t="s">
        <v>5306</v>
      </c>
    </row>
    <row r="4889" spans="1:3" x14ac:dyDescent="0.25">
      <c r="A4889" t="s">
        <v>393</v>
      </c>
      <c r="B4889">
        <v>6010792932</v>
      </c>
      <c r="C4889" t="s">
        <v>5307</v>
      </c>
    </row>
    <row r="4890" spans="1:3" x14ac:dyDescent="0.25">
      <c r="A4890" t="s">
        <v>393</v>
      </c>
      <c r="B4890">
        <v>8412013438</v>
      </c>
      <c r="C4890" t="s">
        <v>5308</v>
      </c>
    </row>
    <row r="4891" spans="1:3" x14ac:dyDescent="0.25">
      <c r="A4891" t="s">
        <v>393</v>
      </c>
      <c r="B4891">
        <v>7811779797</v>
      </c>
      <c r="C4891" t="s">
        <v>5309</v>
      </c>
    </row>
    <row r="4892" spans="1:3" x14ac:dyDescent="0.25">
      <c r="A4892" t="s">
        <v>393</v>
      </c>
      <c r="B4892">
        <v>8205252482</v>
      </c>
      <c r="C4892" t="s">
        <v>5310</v>
      </c>
    </row>
    <row r="4893" spans="1:3" x14ac:dyDescent="0.25">
      <c r="A4893" t="s">
        <v>393</v>
      </c>
      <c r="B4893">
        <v>9210066669</v>
      </c>
      <c r="C4893" t="s">
        <v>5311</v>
      </c>
    </row>
    <row r="4894" spans="1:3" x14ac:dyDescent="0.25">
      <c r="A4894" t="s">
        <v>393</v>
      </c>
      <c r="B4894">
        <v>5408112026</v>
      </c>
      <c r="C4894" t="s">
        <v>5312</v>
      </c>
    </row>
    <row r="4895" spans="1:3" x14ac:dyDescent="0.25">
      <c r="A4895" t="s">
        <v>393</v>
      </c>
      <c r="B4895">
        <v>7503202876</v>
      </c>
      <c r="C4895" t="s">
        <v>5313</v>
      </c>
    </row>
    <row r="4896" spans="1:3" x14ac:dyDescent="0.25">
      <c r="A4896" t="s">
        <v>393</v>
      </c>
      <c r="B4896">
        <v>8188709292</v>
      </c>
      <c r="C4896" t="s">
        <v>5314</v>
      </c>
    </row>
    <row r="4897" spans="1:3" x14ac:dyDescent="0.25">
      <c r="A4897" t="s">
        <v>393</v>
      </c>
      <c r="B4897">
        <v>8709292497</v>
      </c>
      <c r="C4897" t="s">
        <v>5315</v>
      </c>
    </row>
    <row r="4898" spans="1:3" x14ac:dyDescent="0.25">
      <c r="A4898" t="s">
        <v>393</v>
      </c>
      <c r="B4898">
        <v>3088412030</v>
      </c>
      <c r="C4898" t="s">
        <v>5316</v>
      </c>
    </row>
    <row r="4899" spans="1:3" x14ac:dyDescent="0.25">
      <c r="A4899" t="s">
        <v>393</v>
      </c>
      <c r="B4899">
        <v>9109131954</v>
      </c>
      <c r="C4899" t="s">
        <v>5317</v>
      </c>
    </row>
    <row r="4900" spans="1:3" x14ac:dyDescent="0.25">
      <c r="A4900" t="s">
        <v>393</v>
      </c>
      <c r="B4900">
        <v>8008219373</v>
      </c>
      <c r="C4900" t="s">
        <v>5318</v>
      </c>
    </row>
    <row r="4901" spans="1:3" x14ac:dyDescent="0.25">
      <c r="A4901" t="s">
        <v>393</v>
      </c>
      <c r="B4901">
        <v>9110061414</v>
      </c>
      <c r="C4901" t="s">
        <v>5319</v>
      </c>
    </row>
    <row r="4902" spans="1:3" x14ac:dyDescent="0.25">
      <c r="A4902" t="s">
        <v>393</v>
      </c>
      <c r="B4902">
        <v>9306214538</v>
      </c>
      <c r="C4902" t="s">
        <v>5320</v>
      </c>
    </row>
    <row r="4903" spans="1:3" x14ac:dyDescent="0.25">
      <c r="A4903" t="s">
        <v>393</v>
      </c>
      <c r="B4903">
        <v>5610073214</v>
      </c>
      <c r="C4903" t="s">
        <v>5321</v>
      </c>
    </row>
    <row r="4904" spans="1:3" x14ac:dyDescent="0.25">
      <c r="A4904" t="s">
        <v>393</v>
      </c>
      <c r="B4904">
        <v>5610312026</v>
      </c>
      <c r="C4904" t="s">
        <v>5322</v>
      </c>
    </row>
    <row r="4905" spans="1:3" x14ac:dyDescent="0.25">
      <c r="A4905" t="s">
        <v>393</v>
      </c>
      <c r="B4905">
        <v>8607150292</v>
      </c>
      <c r="C4905" t="s">
        <v>5323</v>
      </c>
    </row>
    <row r="4906" spans="1:3" x14ac:dyDescent="0.25">
      <c r="A4906" t="s">
        <v>393</v>
      </c>
      <c r="B4906">
        <v>6104141046</v>
      </c>
      <c r="C4906" t="s">
        <v>5324</v>
      </c>
    </row>
    <row r="4907" spans="1:3" x14ac:dyDescent="0.25">
      <c r="A4907" t="s">
        <v>393</v>
      </c>
      <c r="B4907">
        <v>8506252140</v>
      </c>
      <c r="C4907" t="s">
        <v>5325</v>
      </c>
    </row>
    <row r="4908" spans="1:3" x14ac:dyDescent="0.25">
      <c r="A4908" t="s">
        <v>393</v>
      </c>
      <c r="B4908">
        <v>3612089379</v>
      </c>
      <c r="C4908" t="s">
        <v>5326</v>
      </c>
    </row>
    <row r="4909" spans="1:3" x14ac:dyDescent="0.25">
      <c r="A4909" t="s">
        <v>393</v>
      </c>
      <c r="B4909">
        <v>7412110301</v>
      </c>
      <c r="C4909" t="s">
        <v>5327</v>
      </c>
    </row>
    <row r="4910" spans="1:3" x14ac:dyDescent="0.25">
      <c r="A4910" t="s">
        <v>393</v>
      </c>
      <c r="B4910">
        <v>7006717958</v>
      </c>
      <c r="C4910" t="s">
        <v>5328</v>
      </c>
    </row>
    <row r="4911" spans="1:3" x14ac:dyDescent="0.25">
      <c r="A4911" t="s">
        <v>393</v>
      </c>
      <c r="B4911">
        <v>8101287178</v>
      </c>
      <c r="C4911" t="s">
        <v>5329</v>
      </c>
    </row>
    <row r="4912" spans="1:3" x14ac:dyDescent="0.25">
      <c r="A4912" t="s">
        <v>393</v>
      </c>
      <c r="B4912">
        <v>7611108353</v>
      </c>
      <c r="C4912" t="s">
        <v>5330</v>
      </c>
    </row>
    <row r="4913" spans="1:3" x14ac:dyDescent="0.25">
      <c r="A4913" t="s">
        <v>393</v>
      </c>
      <c r="B4913">
        <v>8611214142</v>
      </c>
      <c r="C4913" t="s">
        <v>5331</v>
      </c>
    </row>
    <row r="4914" spans="1:3" x14ac:dyDescent="0.25">
      <c r="A4914" t="s">
        <v>393</v>
      </c>
      <c r="B4914">
        <v>7509045659</v>
      </c>
      <c r="C4914" t="s">
        <v>5332</v>
      </c>
    </row>
    <row r="4915" spans="1:3" x14ac:dyDescent="0.25">
      <c r="A4915" t="s">
        <v>393</v>
      </c>
      <c r="B4915">
        <v>8902223372</v>
      </c>
      <c r="C4915" t="s">
        <v>5333</v>
      </c>
    </row>
    <row r="4916" spans="1:3" x14ac:dyDescent="0.25">
      <c r="A4916" t="s">
        <v>393</v>
      </c>
      <c r="B4916">
        <v>8407018186</v>
      </c>
      <c r="C4916" t="s">
        <v>5334</v>
      </c>
    </row>
    <row r="4917" spans="1:3" x14ac:dyDescent="0.25">
      <c r="A4917" t="s">
        <v>393</v>
      </c>
      <c r="B4917">
        <v>8902234346</v>
      </c>
      <c r="C4917" t="s">
        <v>5335</v>
      </c>
    </row>
    <row r="4918" spans="1:3" x14ac:dyDescent="0.25">
      <c r="A4918" t="s">
        <v>393</v>
      </c>
      <c r="B4918">
        <v>8804221888</v>
      </c>
      <c r="C4918" t="s">
        <v>5336</v>
      </c>
    </row>
    <row r="4919" spans="1:3" x14ac:dyDescent="0.25">
      <c r="A4919" t="s">
        <v>393</v>
      </c>
      <c r="B4919">
        <v>9307174871</v>
      </c>
      <c r="C4919" t="s">
        <v>5337</v>
      </c>
    </row>
    <row r="4920" spans="1:3" x14ac:dyDescent="0.25">
      <c r="A4920" t="s">
        <v>393</v>
      </c>
      <c r="B4920">
        <v>8612252034</v>
      </c>
      <c r="C4920" t="s">
        <v>5338</v>
      </c>
    </row>
    <row r="4921" spans="1:3" x14ac:dyDescent="0.25">
      <c r="A4921" t="s">
        <v>393</v>
      </c>
      <c r="B4921">
        <v>8806231232</v>
      </c>
      <c r="C4921" t="s">
        <v>5339</v>
      </c>
    </row>
    <row r="4922" spans="1:3" x14ac:dyDescent="0.25">
      <c r="A4922" t="s">
        <v>393</v>
      </c>
      <c r="B4922">
        <v>9207065377</v>
      </c>
      <c r="C4922" t="s">
        <v>5340</v>
      </c>
    </row>
    <row r="4923" spans="1:3" x14ac:dyDescent="0.25">
      <c r="A4923" t="s">
        <v>393</v>
      </c>
      <c r="B4923">
        <v>8104906378</v>
      </c>
      <c r="C4923" t="s">
        <v>5341</v>
      </c>
    </row>
    <row r="4924" spans="1:3" x14ac:dyDescent="0.25">
      <c r="A4924" t="s">
        <v>393</v>
      </c>
      <c r="B4924">
        <v>7806266032</v>
      </c>
      <c r="C4924" t="s">
        <v>5342</v>
      </c>
    </row>
    <row r="4925" spans="1:3" x14ac:dyDescent="0.25">
      <c r="A4925" t="s">
        <v>393</v>
      </c>
      <c r="B4925">
        <v>8209212870</v>
      </c>
      <c r="C4925" t="s">
        <v>5343</v>
      </c>
    </row>
    <row r="4926" spans="1:3" x14ac:dyDescent="0.25">
      <c r="A4926" t="s">
        <v>393</v>
      </c>
      <c r="B4926">
        <v>9310058418</v>
      </c>
      <c r="C4926" t="s">
        <v>5344</v>
      </c>
    </row>
    <row r="4927" spans="1:3" x14ac:dyDescent="0.25">
      <c r="A4927" t="s">
        <v>393</v>
      </c>
      <c r="B4927">
        <v>9108114712</v>
      </c>
      <c r="C4927" t="s">
        <v>5345</v>
      </c>
    </row>
    <row r="4928" spans="1:3" x14ac:dyDescent="0.25">
      <c r="A4928" t="s">
        <v>393</v>
      </c>
      <c r="B4928">
        <v>8409077461</v>
      </c>
      <c r="C4928" t="s">
        <v>5346</v>
      </c>
    </row>
    <row r="4929" spans="1:3" x14ac:dyDescent="0.25">
      <c r="A4929" t="s">
        <v>393</v>
      </c>
      <c r="B4929">
        <v>7410099597</v>
      </c>
      <c r="C4929" t="s">
        <v>5347</v>
      </c>
    </row>
    <row r="4930" spans="1:3" x14ac:dyDescent="0.25">
      <c r="A4930" t="s">
        <v>393</v>
      </c>
      <c r="B4930">
        <v>4706208412</v>
      </c>
      <c r="C4930" t="s">
        <v>5348</v>
      </c>
    </row>
    <row r="4931" spans="1:3" x14ac:dyDescent="0.25">
      <c r="A4931" t="s">
        <v>393</v>
      </c>
      <c r="B4931">
        <v>5502763773</v>
      </c>
      <c r="C4931" t="s">
        <v>5349</v>
      </c>
    </row>
    <row r="4932" spans="1:3" x14ac:dyDescent="0.25">
      <c r="A4932" t="s">
        <v>393</v>
      </c>
      <c r="B4932">
        <v>3211069210</v>
      </c>
      <c r="C4932" t="s">
        <v>5350</v>
      </c>
    </row>
    <row r="4933" spans="1:3" x14ac:dyDescent="0.25">
      <c r="A4933" t="s">
        <v>393</v>
      </c>
      <c r="B4933">
        <v>6608854938</v>
      </c>
      <c r="C4933" t="s">
        <v>5351</v>
      </c>
    </row>
    <row r="4934" spans="1:3" x14ac:dyDescent="0.25">
      <c r="A4934" t="s">
        <v>393</v>
      </c>
      <c r="B4934">
        <v>8605270316</v>
      </c>
      <c r="C4934" t="s">
        <v>5352</v>
      </c>
    </row>
    <row r="4935" spans="1:3" x14ac:dyDescent="0.25">
      <c r="A4935" t="s">
        <v>393</v>
      </c>
      <c r="B4935">
        <v>6403065052</v>
      </c>
      <c r="C4935" t="s">
        <v>5353</v>
      </c>
    </row>
    <row r="4936" spans="1:3" x14ac:dyDescent="0.25">
      <c r="A4936" t="s">
        <v>393</v>
      </c>
      <c r="B4936">
        <v>9303020623</v>
      </c>
      <c r="C4936" t="s">
        <v>5354</v>
      </c>
    </row>
    <row r="4937" spans="1:3" x14ac:dyDescent="0.25">
      <c r="A4937" t="s">
        <v>393</v>
      </c>
      <c r="B4937">
        <v>8308228959</v>
      </c>
      <c r="C4937" t="s">
        <v>5355</v>
      </c>
    </row>
    <row r="4938" spans="1:3" x14ac:dyDescent="0.25">
      <c r="A4938" t="s">
        <v>393</v>
      </c>
      <c r="B4938">
        <v>6709252032</v>
      </c>
      <c r="C4938" t="s">
        <v>5356</v>
      </c>
    </row>
    <row r="4939" spans="1:3" x14ac:dyDescent="0.25">
      <c r="A4939" t="s">
        <v>393</v>
      </c>
      <c r="B4939">
        <v>8311162039</v>
      </c>
      <c r="C4939" t="s">
        <v>5357</v>
      </c>
    </row>
    <row r="4940" spans="1:3" x14ac:dyDescent="0.25">
      <c r="A4940" t="s">
        <v>393</v>
      </c>
      <c r="B4940">
        <v>8910304883</v>
      </c>
      <c r="C4940" t="s">
        <v>5358</v>
      </c>
    </row>
    <row r="4941" spans="1:3" x14ac:dyDescent="0.25">
      <c r="A4941" t="s">
        <v>393</v>
      </c>
      <c r="B4941">
        <v>8909286265</v>
      </c>
      <c r="C4941" t="s">
        <v>5359</v>
      </c>
    </row>
    <row r="4942" spans="1:3" x14ac:dyDescent="0.25">
      <c r="A4942" t="s">
        <v>393</v>
      </c>
      <c r="B4942">
        <v>6508217137</v>
      </c>
      <c r="C4942" t="s">
        <v>5360</v>
      </c>
    </row>
    <row r="4943" spans="1:3" x14ac:dyDescent="0.25">
      <c r="A4943" t="s">
        <v>393</v>
      </c>
      <c r="B4943">
        <v>8611236632</v>
      </c>
      <c r="C4943" t="s">
        <v>5361</v>
      </c>
    </row>
    <row r="4944" spans="1:3" x14ac:dyDescent="0.25">
      <c r="A4944" t="s">
        <v>393</v>
      </c>
      <c r="B4944">
        <v>8905110253</v>
      </c>
      <c r="C4944" t="s">
        <v>5362</v>
      </c>
    </row>
    <row r="4945" spans="1:3" x14ac:dyDescent="0.25">
      <c r="A4945" t="s">
        <v>393</v>
      </c>
      <c r="B4945">
        <v>7147804210</v>
      </c>
      <c r="C4945" t="s">
        <v>5363</v>
      </c>
    </row>
    <row r="4946" spans="1:3" x14ac:dyDescent="0.25">
      <c r="A4946" t="s">
        <v>393</v>
      </c>
      <c r="B4946">
        <v>8009206015</v>
      </c>
      <c r="C4946" t="s">
        <v>5364</v>
      </c>
    </row>
    <row r="4947" spans="1:3" x14ac:dyDescent="0.25">
      <c r="A4947" t="s">
        <v>393</v>
      </c>
      <c r="B4947">
        <v>4304833595</v>
      </c>
      <c r="C4947" t="s">
        <v>5365</v>
      </c>
    </row>
    <row r="4948" spans="1:3" x14ac:dyDescent="0.25">
      <c r="A4948" t="s">
        <v>393</v>
      </c>
      <c r="B4948">
        <v>1284304233</v>
      </c>
      <c r="C4948" t="s">
        <v>5366</v>
      </c>
    </row>
    <row r="4949" spans="1:3" x14ac:dyDescent="0.25">
      <c r="A4949" t="s">
        <v>393</v>
      </c>
      <c r="B4949">
        <v>8503171715</v>
      </c>
      <c r="C4949" t="s">
        <v>5367</v>
      </c>
    </row>
    <row r="4950" spans="1:3" x14ac:dyDescent="0.25">
      <c r="A4950" t="s">
        <v>393</v>
      </c>
      <c r="B4950">
        <v>7688503171</v>
      </c>
      <c r="C4950" t="s">
        <v>5367</v>
      </c>
    </row>
    <row r="4951" spans="1:3" x14ac:dyDescent="0.25">
      <c r="A4951" t="s">
        <v>393</v>
      </c>
      <c r="B4951">
        <v>9008312457</v>
      </c>
      <c r="C4951" t="s">
        <v>5368</v>
      </c>
    </row>
    <row r="4952" spans="1:3" x14ac:dyDescent="0.25">
      <c r="A4952" t="s">
        <v>393</v>
      </c>
      <c r="B4952">
        <v>4004197051</v>
      </c>
      <c r="C4952" t="s">
        <v>5369</v>
      </c>
    </row>
    <row r="4953" spans="1:3" x14ac:dyDescent="0.25">
      <c r="A4953" t="s">
        <v>393</v>
      </c>
      <c r="B4953">
        <v>3698606203</v>
      </c>
      <c r="C4953" t="s">
        <v>5370</v>
      </c>
    </row>
    <row r="4954" spans="1:3" x14ac:dyDescent="0.25">
      <c r="A4954" t="s">
        <v>393</v>
      </c>
      <c r="B4954">
        <v>8211157477</v>
      </c>
      <c r="C4954" t="s">
        <v>5371</v>
      </c>
    </row>
    <row r="4955" spans="1:3" x14ac:dyDescent="0.25">
      <c r="A4955" t="s">
        <v>393</v>
      </c>
      <c r="B4955">
        <v>8802240492</v>
      </c>
      <c r="C4955" t="s">
        <v>5372</v>
      </c>
    </row>
    <row r="4956" spans="1:3" x14ac:dyDescent="0.25">
      <c r="A4956" t="s">
        <v>393</v>
      </c>
      <c r="B4956">
        <v>8401131407</v>
      </c>
      <c r="C4956" t="s">
        <v>5373</v>
      </c>
    </row>
    <row r="4957" spans="1:3" x14ac:dyDescent="0.25">
      <c r="A4957" t="s">
        <v>393</v>
      </c>
      <c r="B4957">
        <v>7302065615</v>
      </c>
      <c r="C4957" t="s">
        <v>5374</v>
      </c>
    </row>
    <row r="4958" spans="1:3" x14ac:dyDescent="0.25">
      <c r="A4958" t="s">
        <v>393</v>
      </c>
      <c r="B4958">
        <v>9104220133</v>
      </c>
      <c r="C4958" t="s">
        <v>5375</v>
      </c>
    </row>
    <row r="4959" spans="1:3" x14ac:dyDescent="0.25">
      <c r="A4959" t="s">
        <v>393</v>
      </c>
      <c r="B4959">
        <v>7209265227</v>
      </c>
      <c r="C4959" t="s">
        <v>5376</v>
      </c>
    </row>
    <row r="4960" spans="1:3" x14ac:dyDescent="0.25">
      <c r="A4960" t="s">
        <v>393</v>
      </c>
      <c r="B4960">
        <v>6707014376</v>
      </c>
      <c r="C4960" t="s">
        <v>5377</v>
      </c>
    </row>
    <row r="4961" spans="1:3" x14ac:dyDescent="0.25">
      <c r="A4961" t="s">
        <v>393</v>
      </c>
      <c r="B4961">
        <v>8702110613</v>
      </c>
      <c r="C4961" t="s">
        <v>5378</v>
      </c>
    </row>
    <row r="4962" spans="1:3" x14ac:dyDescent="0.25">
      <c r="A4962" t="s">
        <v>393</v>
      </c>
      <c r="B4962">
        <v>7810300595</v>
      </c>
      <c r="C4962" t="s">
        <v>5379</v>
      </c>
    </row>
    <row r="4963" spans="1:3" x14ac:dyDescent="0.25">
      <c r="A4963" t="s">
        <v>393</v>
      </c>
      <c r="B4963">
        <v>7312030229</v>
      </c>
      <c r="C4963" t="s">
        <v>5380</v>
      </c>
    </row>
    <row r="4964" spans="1:3" x14ac:dyDescent="0.25">
      <c r="A4964" t="s">
        <v>393</v>
      </c>
      <c r="B4964">
        <v>9003201697</v>
      </c>
      <c r="C4964" t="s">
        <v>5381</v>
      </c>
    </row>
    <row r="4965" spans="1:3" x14ac:dyDescent="0.25">
      <c r="A4965" t="s">
        <v>393</v>
      </c>
      <c r="B4965">
        <v>7203219238</v>
      </c>
      <c r="C4965" t="s">
        <v>5382</v>
      </c>
    </row>
    <row r="4966" spans="1:3" x14ac:dyDescent="0.25">
      <c r="A4966" t="s">
        <v>393</v>
      </c>
      <c r="B4966">
        <v>8408160367</v>
      </c>
      <c r="C4966" t="s">
        <v>5383</v>
      </c>
    </row>
    <row r="4967" spans="1:3" x14ac:dyDescent="0.25">
      <c r="A4967" t="s">
        <v>393</v>
      </c>
      <c r="B4967">
        <v>8109231608</v>
      </c>
      <c r="C4967" t="s">
        <v>5384</v>
      </c>
    </row>
    <row r="4968" spans="1:3" x14ac:dyDescent="0.25">
      <c r="A4968" t="s">
        <v>393</v>
      </c>
      <c r="B4968">
        <v>9304210538</v>
      </c>
      <c r="C4968" t="s">
        <v>5385</v>
      </c>
    </row>
    <row r="4969" spans="1:3" x14ac:dyDescent="0.25">
      <c r="A4969" t="s">
        <v>393</v>
      </c>
      <c r="B4969">
        <v>8903240201</v>
      </c>
      <c r="C4969" t="s">
        <v>5386</v>
      </c>
    </row>
    <row r="4970" spans="1:3" x14ac:dyDescent="0.25">
      <c r="A4970" t="s">
        <v>393</v>
      </c>
      <c r="B4970">
        <v>6601253054</v>
      </c>
      <c r="C4970" t="s">
        <v>5387</v>
      </c>
    </row>
    <row r="4971" spans="1:3" x14ac:dyDescent="0.25">
      <c r="A4971" t="s">
        <v>393</v>
      </c>
      <c r="B4971">
        <v>6306261006</v>
      </c>
      <c r="C4971" t="s">
        <v>5388</v>
      </c>
    </row>
    <row r="4972" spans="1:3" x14ac:dyDescent="0.25">
      <c r="A4972" t="s">
        <v>393</v>
      </c>
      <c r="B4972">
        <v>8808190030</v>
      </c>
      <c r="C4972" t="s">
        <v>5389</v>
      </c>
    </row>
    <row r="4973" spans="1:3" x14ac:dyDescent="0.25">
      <c r="A4973" t="s">
        <v>393</v>
      </c>
      <c r="B4973">
        <v>7306898771</v>
      </c>
      <c r="C4973" t="s">
        <v>5390</v>
      </c>
    </row>
    <row r="4974" spans="1:3" x14ac:dyDescent="0.25">
      <c r="A4974" t="s">
        <v>393</v>
      </c>
      <c r="B4974">
        <v>7002657315</v>
      </c>
      <c r="C4974" t="s">
        <v>5391</v>
      </c>
    </row>
    <row r="4975" spans="1:3" x14ac:dyDescent="0.25">
      <c r="A4975" t="s">
        <v>393</v>
      </c>
      <c r="B4975">
        <v>8009196018</v>
      </c>
      <c r="C4975" t="s">
        <v>5392</v>
      </c>
    </row>
    <row r="4976" spans="1:3" x14ac:dyDescent="0.25">
      <c r="A4976" t="s">
        <v>393</v>
      </c>
      <c r="B4976">
        <v>9302015665</v>
      </c>
      <c r="C4976" t="s">
        <v>5393</v>
      </c>
    </row>
    <row r="4977" spans="1:3" x14ac:dyDescent="0.25">
      <c r="A4977" t="s">
        <v>393</v>
      </c>
      <c r="B4977">
        <v>8212170321</v>
      </c>
      <c r="C4977" t="s">
        <v>5394</v>
      </c>
    </row>
    <row r="4978" spans="1:3" x14ac:dyDescent="0.25">
      <c r="A4978" t="s">
        <v>393</v>
      </c>
      <c r="B4978">
        <v>8902108201</v>
      </c>
      <c r="C4978" t="s">
        <v>5395</v>
      </c>
    </row>
    <row r="4979" spans="1:3" x14ac:dyDescent="0.25">
      <c r="A4979" t="s">
        <v>393</v>
      </c>
      <c r="B4979">
        <v>4206160659</v>
      </c>
      <c r="C4979" t="s">
        <v>5396</v>
      </c>
    </row>
    <row r="4980" spans="1:3" x14ac:dyDescent="0.25">
      <c r="A4980" t="s">
        <v>393</v>
      </c>
      <c r="B4980">
        <v>4302180361</v>
      </c>
      <c r="C4980" t="s">
        <v>5397</v>
      </c>
    </row>
    <row r="4981" spans="1:3" x14ac:dyDescent="0.25">
      <c r="A4981" t="s">
        <v>393</v>
      </c>
      <c r="B4981">
        <v>9104213088</v>
      </c>
      <c r="C4981" t="s">
        <v>5398</v>
      </c>
    </row>
    <row r="4982" spans="1:3" x14ac:dyDescent="0.25">
      <c r="A4982" t="s">
        <v>393</v>
      </c>
      <c r="B4982">
        <v>9211040424</v>
      </c>
      <c r="C4982" t="s">
        <v>5399</v>
      </c>
    </row>
    <row r="4983" spans="1:3" x14ac:dyDescent="0.25">
      <c r="A4983" t="s">
        <v>393</v>
      </c>
      <c r="B4983">
        <v>8511252564</v>
      </c>
      <c r="C4983" t="s">
        <v>5400</v>
      </c>
    </row>
    <row r="4984" spans="1:3" x14ac:dyDescent="0.25">
      <c r="A4984" t="s">
        <v>393</v>
      </c>
      <c r="B4984">
        <v>8309100140</v>
      </c>
      <c r="C4984" t="s">
        <v>5401</v>
      </c>
    </row>
    <row r="4985" spans="1:3" x14ac:dyDescent="0.25">
      <c r="A4985" t="s">
        <v>393</v>
      </c>
      <c r="B4985">
        <v>7309090301</v>
      </c>
      <c r="C4985" t="s">
        <v>5402</v>
      </c>
    </row>
    <row r="4986" spans="1:3" x14ac:dyDescent="0.25">
      <c r="A4986" t="s">
        <v>393</v>
      </c>
      <c r="B4986">
        <v>7410210897</v>
      </c>
      <c r="C4986" t="s">
        <v>5403</v>
      </c>
    </row>
    <row r="4987" spans="1:3" x14ac:dyDescent="0.25">
      <c r="A4987" t="s">
        <v>393</v>
      </c>
      <c r="B4987">
        <v>9404040637</v>
      </c>
      <c r="C4987" t="s">
        <v>5404</v>
      </c>
    </row>
    <row r="4988" spans="1:3" x14ac:dyDescent="0.25">
      <c r="A4988" t="s">
        <v>393</v>
      </c>
      <c r="B4988">
        <v>7308901953</v>
      </c>
      <c r="C4988" t="s">
        <v>5405</v>
      </c>
    </row>
    <row r="4989" spans="1:3" x14ac:dyDescent="0.25">
      <c r="A4989" t="s">
        <v>393</v>
      </c>
      <c r="B4989">
        <v>7903144504</v>
      </c>
      <c r="C4989" t="s">
        <v>5406</v>
      </c>
    </row>
    <row r="4990" spans="1:3" x14ac:dyDescent="0.25">
      <c r="A4990" t="s">
        <v>393</v>
      </c>
      <c r="B4990">
        <v>1268307129</v>
      </c>
      <c r="C4990" t="s">
        <v>5407</v>
      </c>
    </row>
    <row r="4991" spans="1:3" x14ac:dyDescent="0.25">
      <c r="A4991" t="s">
        <v>393</v>
      </c>
      <c r="B4991">
        <v>8701057138</v>
      </c>
      <c r="C4991" t="s">
        <v>5408</v>
      </c>
    </row>
    <row r="4992" spans="1:3" x14ac:dyDescent="0.25">
      <c r="A4992" t="s">
        <v>393</v>
      </c>
      <c r="B4992">
        <v>8038105261</v>
      </c>
      <c r="C4992" t="s">
        <v>5409</v>
      </c>
    </row>
    <row r="4993" spans="1:3" x14ac:dyDescent="0.25">
      <c r="A4993" t="s">
        <v>393</v>
      </c>
      <c r="B4993">
        <v>7607140055</v>
      </c>
      <c r="C4993" t="s">
        <v>5410</v>
      </c>
    </row>
    <row r="4994" spans="1:3" x14ac:dyDescent="0.25">
      <c r="A4994" t="s">
        <v>393</v>
      </c>
      <c r="B4994">
        <v>8901010218</v>
      </c>
      <c r="C4994" t="s">
        <v>5411</v>
      </c>
    </row>
    <row r="4995" spans="1:3" x14ac:dyDescent="0.25">
      <c r="A4995" t="s">
        <v>393</v>
      </c>
      <c r="B4995">
        <v>6109850351</v>
      </c>
      <c r="C4995" t="s">
        <v>5412</v>
      </c>
    </row>
    <row r="4996" spans="1:3" x14ac:dyDescent="0.25">
      <c r="A4996" t="s">
        <v>393</v>
      </c>
      <c r="B4996">
        <v>6007133017</v>
      </c>
      <c r="C4996" t="s">
        <v>5413</v>
      </c>
    </row>
    <row r="4997" spans="1:3" x14ac:dyDescent="0.25">
      <c r="A4997" t="s">
        <v>393</v>
      </c>
      <c r="B4997">
        <v>8405177935</v>
      </c>
      <c r="C4997" t="s">
        <v>5414</v>
      </c>
    </row>
    <row r="4998" spans="1:3" x14ac:dyDescent="0.25">
      <c r="A4998" t="s">
        <v>393</v>
      </c>
      <c r="B4998">
        <v>8797709113</v>
      </c>
      <c r="C4998" t="s">
        <v>5415</v>
      </c>
    </row>
    <row r="4999" spans="1:3" x14ac:dyDescent="0.25">
      <c r="A4999" t="s">
        <v>393</v>
      </c>
      <c r="B4999">
        <v>7701052313</v>
      </c>
      <c r="C4999" t="s">
        <v>5416</v>
      </c>
    </row>
    <row r="5000" spans="1:3" x14ac:dyDescent="0.25">
      <c r="A5000" t="s">
        <v>393</v>
      </c>
      <c r="B5000">
        <v>7104747683</v>
      </c>
      <c r="C5000" t="s">
        <v>5417</v>
      </c>
    </row>
    <row r="5001" spans="1:3" x14ac:dyDescent="0.25">
      <c r="A5001" t="s">
        <v>393</v>
      </c>
      <c r="B5001">
        <v>9104092805</v>
      </c>
      <c r="C5001" t="s">
        <v>5418</v>
      </c>
    </row>
    <row r="5002" spans="1:3" x14ac:dyDescent="0.25">
      <c r="A5002" t="s">
        <v>393</v>
      </c>
      <c r="B5002">
        <v>8509260447</v>
      </c>
      <c r="C5002" t="s">
        <v>5419</v>
      </c>
    </row>
    <row r="5003" spans="1:3" x14ac:dyDescent="0.25">
      <c r="A5003" t="s">
        <v>393</v>
      </c>
      <c r="B5003">
        <v>8803212664</v>
      </c>
      <c r="C5003" t="s">
        <v>5420</v>
      </c>
    </row>
    <row r="5004" spans="1:3" x14ac:dyDescent="0.25">
      <c r="A5004" t="s">
        <v>393</v>
      </c>
      <c r="B5004">
        <v>8604181290</v>
      </c>
      <c r="C5004" t="s">
        <v>5421</v>
      </c>
    </row>
    <row r="5005" spans="1:3" x14ac:dyDescent="0.25">
      <c r="A5005" t="s">
        <v>393</v>
      </c>
      <c r="B5005">
        <v>8710228241</v>
      </c>
      <c r="C5005" t="s">
        <v>5422</v>
      </c>
    </row>
    <row r="5006" spans="1:3" x14ac:dyDescent="0.25">
      <c r="A5006" t="s">
        <v>393</v>
      </c>
      <c r="B5006">
        <v>2368710220</v>
      </c>
      <c r="C5006" t="s">
        <v>5423</v>
      </c>
    </row>
    <row r="5007" spans="1:3" x14ac:dyDescent="0.25">
      <c r="A5007" t="s">
        <v>393</v>
      </c>
      <c r="B5007">
        <v>9007282354</v>
      </c>
      <c r="C5007" t="s">
        <v>5424</v>
      </c>
    </row>
    <row r="5008" spans="1:3" x14ac:dyDescent="0.25">
      <c r="A5008" t="s">
        <v>393</v>
      </c>
      <c r="B5008">
        <v>4204071437</v>
      </c>
      <c r="C5008" t="s">
        <v>5425</v>
      </c>
    </row>
    <row r="5009" spans="1:3" x14ac:dyDescent="0.25">
      <c r="A5009" t="s">
        <v>393</v>
      </c>
      <c r="B5009">
        <v>8803690315</v>
      </c>
      <c r="C5009" t="s">
        <v>5426</v>
      </c>
    </row>
    <row r="5010" spans="1:3" x14ac:dyDescent="0.25">
      <c r="A5010" t="s">
        <v>393</v>
      </c>
      <c r="B5010">
        <v>9103260593</v>
      </c>
      <c r="C5010" t="s">
        <v>5427</v>
      </c>
    </row>
    <row r="5011" spans="1:3" x14ac:dyDescent="0.25">
      <c r="A5011" t="s">
        <v>393</v>
      </c>
      <c r="B5011">
        <v>9401031019</v>
      </c>
      <c r="C5011" t="s">
        <v>5428</v>
      </c>
    </row>
    <row r="5012" spans="1:3" x14ac:dyDescent="0.25">
      <c r="A5012" t="s">
        <v>393</v>
      </c>
      <c r="B5012">
        <v>4311068441</v>
      </c>
      <c r="C5012" t="s">
        <v>5429</v>
      </c>
    </row>
    <row r="5013" spans="1:3" x14ac:dyDescent="0.25">
      <c r="A5013" t="s">
        <v>393</v>
      </c>
      <c r="B5013">
        <v>1537812263</v>
      </c>
      <c r="C5013" t="s">
        <v>5430</v>
      </c>
    </row>
    <row r="5014" spans="1:3" x14ac:dyDescent="0.25">
      <c r="A5014" t="s">
        <v>393</v>
      </c>
      <c r="B5014">
        <v>7204010313</v>
      </c>
      <c r="C5014" t="s">
        <v>5431</v>
      </c>
    </row>
    <row r="5015" spans="1:3" x14ac:dyDescent="0.25">
      <c r="A5015" t="s">
        <v>393</v>
      </c>
      <c r="B5015">
        <v>4712199126</v>
      </c>
      <c r="C5015" t="s">
        <v>5432</v>
      </c>
    </row>
    <row r="5016" spans="1:3" x14ac:dyDescent="0.25">
      <c r="A5016" t="s">
        <v>393</v>
      </c>
      <c r="B5016">
        <v>5902251213</v>
      </c>
      <c r="C5016" t="s">
        <v>5433</v>
      </c>
    </row>
    <row r="5017" spans="1:3" x14ac:dyDescent="0.25">
      <c r="A5017" t="s">
        <v>393</v>
      </c>
      <c r="B5017">
        <v>7501181957</v>
      </c>
      <c r="C5017" t="s">
        <v>5434</v>
      </c>
    </row>
    <row r="5018" spans="1:3" x14ac:dyDescent="0.25">
      <c r="A5018" t="s">
        <v>393</v>
      </c>
      <c r="B5018">
        <v>5588008234</v>
      </c>
      <c r="C5018" t="s">
        <v>5435</v>
      </c>
    </row>
    <row r="5019" spans="1:3" x14ac:dyDescent="0.25">
      <c r="A5019" t="s">
        <v>393</v>
      </c>
      <c r="B5019">
        <v>6608276603</v>
      </c>
      <c r="C5019" t="s">
        <v>5436</v>
      </c>
    </row>
    <row r="5020" spans="1:3" x14ac:dyDescent="0.25">
      <c r="A5020" t="s">
        <v>393</v>
      </c>
      <c r="B5020">
        <v>5603181503</v>
      </c>
      <c r="C5020" t="s">
        <v>5437</v>
      </c>
    </row>
    <row r="5021" spans="1:3" x14ac:dyDescent="0.25">
      <c r="A5021" t="s">
        <v>393</v>
      </c>
      <c r="B5021">
        <v>8512246904</v>
      </c>
      <c r="C5021" t="s">
        <v>5438</v>
      </c>
    </row>
    <row r="5022" spans="1:3" x14ac:dyDescent="0.25">
      <c r="A5022" t="s">
        <v>393</v>
      </c>
      <c r="B5022">
        <v>3911170367</v>
      </c>
      <c r="C5022" t="s">
        <v>5439</v>
      </c>
    </row>
    <row r="5023" spans="1:3" x14ac:dyDescent="0.25">
      <c r="A5023" t="s">
        <v>393</v>
      </c>
      <c r="B5023">
        <v>6405041051</v>
      </c>
      <c r="C5023" t="s">
        <v>5440</v>
      </c>
    </row>
    <row r="5024" spans="1:3" x14ac:dyDescent="0.25">
      <c r="A5024" t="s">
        <v>393</v>
      </c>
      <c r="B5024">
        <v>4707160380</v>
      </c>
      <c r="C5024" t="s">
        <v>5441</v>
      </c>
    </row>
    <row r="5025" spans="1:3" x14ac:dyDescent="0.25">
      <c r="A5025" t="s">
        <v>393</v>
      </c>
      <c r="B5025">
        <v>4601288055</v>
      </c>
      <c r="C5025" t="s">
        <v>5442</v>
      </c>
    </row>
    <row r="5026" spans="1:3" x14ac:dyDescent="0.25">
      <c r="A5026" t="s">
        <v>393</v>
      </c>
      <c r="B5026">
        <v>8902210783</v>
      </c>
      <c r="C5026" t="s">
        <v>5443</v>
      </c>
    </row>
    <row r="5027" spans="1:3" x14ac:dyDescent="0.25">
      <c r="A5027" t="s">
        <v>393</v>
      </c>
      <c r="B5027">
        <v>8808101938</v>
      </c>
      <c r="C5027" t="s">
        <v>5444</v>
      </c>
    </row>
    <row r="5028" spans="1:3" x14ac:dyDescent="0.25">
      <c r="A5028" t="s">
        <v>393</v>
      </c>
      <c r="B5028">
        <v>8803010035</v>
      </c>
      <c r="C5028" t="s">
        <v>5445</v>
      </c>
    </row>
    <row r="5029" spans="1:3" x14ac:dyDescent="0.25">
      <c r="A5029" t="s">
        <v>393</v>
      </c>
      <c r="B5029">
        <v>8811140360</v>
      </c>
      <c r="C5029" t="s">
        <v>5446</v>
      </c>
    </row>
    <row r="5030" spans="1:3" x14ac:dyDescent="0.25">
      <c r="A5030" t="s">
        <v>393</v>
      </c>
      <c r="B5030">
        <v>9502210421</v>
      </c>
      <c r="C5030" t="s">
        <v>5447</v>
      </c>
    </row>
    <row r="5031" spans="1:3" x14ac:dyDescent="0.25">
      <c r="A5031" t="s">
        <v>393</v>
      </c>
      <c r="B5031">
        <v>9309177237</v>
      </c>
      <c r="C5031" t="s">
        <v>5448</v>
      </c>
    </row>
    <row r="5032" spans="1:3" x14ac:dyDescent="0.25">
      <c r="A5032" t="s">
        <v>393</v>
      </c>
      <c r="B5032">
        <v>8810217516</v>
      </c>
      <c r="C5032" t="s">
        <v>5449</v>
      </c>
    </row>
    <row r="5033" spans="1:3" x14ac:dyDescent="0.25">
      <c r="A5033" t="s">
        <v>393</v>
      </c>
      <c r="B5033">
        <v>7506257935</v>
      </c>
      <c r="C5033" t="s">
        <v>5450</v>
      </c>
    </row>
    <row r="5034" spans="1:3" x14ac:dyDescent="0.25">
      <c r="A5034" t="s">
        <v>393</v>
      </c>
      <c r="B5034">
        <v>8506308520</v>
      </c>
      <c r="C5034" t="s">
        <v>5451</v>
      </c>
    </row>
    <row r="5035" spans="1:3" x14ac:dyDescent="0.25">
      <c r="A5035" t="s">
        <v>393</v>
      </c>
      <c r="B5035">
        <v>9104294864</v>
      </c>
      <c r="C5035" t="s">
        <v>5452</v>
      </c>
    </row>
    <row r="5036" spans="1:3" x14ac:dyDescent="0.25">
      <c r="A5036" t="s">
        <v>393</v>
      </c>
      <c r="B5036">
        <v>7705170152</v>
      </c>
      <c r="C5036" t="s">
        <v>5453</v>
      </c>
    </row>
    <row r="5037" spans="1:3" x14ac:dyDescent="0.25">
      <c r="A5037" t="s">
        <v>393</v>
      </c>
      <c r="B5037">
        <v>6802237542</v>
      </c>
      <c r="C5037" t="s">
        <v>5454</v>
      </c>
    </row>
    <row r="5038" spans="1:3" x14ac:dyDescent="0.25">
      <c r="A5038" t="s">
        <v>393</v>
      </c>
      <c r="B5038">
        <v>8501243268</v>
      </c>
      <c r="C5038" t="s">
        <v>5455</v>
      </c>
    </row>
    <row r="5039" spans="1:3" x14ac:dyDescent="0.25">
      <c r="A5039" t="s">
        <v>393</v>
      </c>
      <c r="B5039">
        <v>8805151746</v>
      </c>
      <c r="C5039" t="s">
        <v>5456</v>
      </c>
    </row>
    <row r="5040" spans="1:3" x14ac:dyDescent="0.25">
      <c r="A5040" t="s">
        <v>393</v>
      </c>
      <c r="B5040">
        <v>7802270509</v>
      </c>
      <c r="C5040" t="s">
        <v>5457</v>
      </c>
    </row>
    <row r="5041" spans="1:3" x14ac:dyDescent="0.25">
      <c r="A5041" t="s">
        <v>393</v>
      </c>
      <c r="B5041">
        <v>5810086693</v>
      </c>
      <c r="C5041" t="s">
        <v>5458</v>
      </c>
    </row>
    <row r="5042" spans="1:3" x14ac:dyDescent="0.25">
      <c r="A5042" t="s">
        <v>393</v>
      </c>
      <c r="B5042">
        <v>6011012850</v>
      </c>
      <c r="C5042" t="s">
        <v>5459</v>
      </c>
    </row>
    <row r="5043" spans="1:3" x14ac:dyDescent="0.25">
      <c r="A5043" t="s">
        <v>393</v>
      </c>
      <c r="B5043">
        <v>9312094874</v>
      </c>
      <c r="C5043" t="s">
        <v>5460</v>
      </c>
    </row>
    <row r="5044" spans="1:3" x14ac:dyDescent="0.25">
      <c r="A5044" t="s">
        <v>393</v>
      </c>
      <c r="B5044">
        <v>9402242318</v>
      </c>
      <c r="C5044" t="s">
        <v>5461</v>
      </c>
    </row>
    <row r="5045" spans="1:3" x14ac:dyDescent="0.25">
      <c r="A5045" t="s">
        <v>393</v>
      </c>
      <c r="B5045">
        <v>7901012570</v>
      </c>
      <c r="C5045" t="s">
        <v>5462</v>
      </c>
    </row>
    <row r="5046" spans="1:3" x14ac:dyDescent="0.25">
      <c r="A5046" t="s">
        <v>393</v>
      </c>
      <c r="B5046">
        <v>7408110497</v>
      </c>
      <c r="C5046" t="s">
        <v>5463</v>
      </c>
    </row>
    <row r="5047" spans="1:3" x14ac:dyDescent="0.25">
      <c r="A5047" t="s">
        <v>393</v>
      </c>
      <c r="B5047">
        <v>5505854231</v>
      </c>
      <c r="C5047" t="s">
        <v>5464</v>
      </c>
    </row>
    <row r="5048" spans="1:3" x14ac:dyDescent="0.25">
      <c r="A5048" t="s">
        <v>393</v>
      </c>
      <c r="B5048">
        <v>8502115952</v>
      </c>
      <c r="C5048" t="s">
        <v>5465</v>
      </c>
    </row>
    <row r="5049" spans="1:3" x14ac:dyDescent="0.25">
      <c r="A5049" t="s">
        <v>393</v>
      </c>
      <c r="B5049">
        <v>7412637758</v>
      </c>
      <c r="C5049" t="s">
        <v>5466</v>
      </c>
    </row>
    <row r="5050" spans="1:3" x14ac:dyDescent="0.25">
      <c r="A5050" t="s">
        <v>393</v>
      </c>
      <c r="B5050">
        <v>7404268299</v>
      </c>
      <c r="C5050" t="s">
        <v>5467</v>
      </c>
    </row>
    <row r="5051" spans="1:3" x14ac:dyDescent="0.25">
      <c r="A5051" t="s">
        <v>393</v>
      </c>
      <c r="B5051">
        <v>8310630028</v>
      </c>
      <c r="C5051" t="s">
        <v>5468</v>
      </c>
    </row>
    <row r="5052" spans="1:3" x14ac:dyDescent="0.25">
      <c r="A5052" t="s">
        <v>393</v>
      </c>
      <c r="B5052">
        <v>7401878850</v>
      </c>
      <c r="C5052" t="s">
        <v>5469</v>
      </c>
    </row>
    <row r="5053" spans="1:3" x14ac:dyDescent="0.25">
      <c r="A5053" t="s">
        <v>393</v>
      </c>
      <c r="B5053">
        <v>9001200667</v>
      </c>
      <c r="C5053" t="s">
        <v>5470</v>
      </c>
    </row>
    <row r="5054" spans="1:3" x14ac:dyDescent="0.25">
      <c r="A5054" t="s">
        <v>393</v>
      </c>
      <c r="B5054">
        <v>7903250145</v>
      </c>
      <c r="C5054" t="s">
        <v>5471</v>
      </c>
    </row>
    <row r="5055" spans="1:3" x14ac:dyDescent="0.25">
      <c r="A5055" t="s">
        <v>393</v>
      </c>
      <c r="B5055">
        <v>7902786313</v>
      </c>
      <c r="C5055" t="s">
        <v>5472</v>
      </c>
    </row>
    <row r="5056" spans="1:3" x14ac:dyDescent="0.25">
      <c r="A5056" t="s">
        <v>393</v>
      </c>
      <c r="B5056">
        <v>4102151018</v>
      </c>
      <c r="C5056" t="s">
        <v>5473</v>
      </c>
    </row>
    <row r="5057" spans="1:3" x14ac:dyDescent="0.25">
      <c r="A5057" t="s">
        <v>393</v>
      </c>
      <c r="B5057">
        <v>8308093908</v>
      </c>
      <c r="C5057" t="s">
        <v>5474</v>
      </c>
    </row>
    <row r="5058" spans="1:3" x14ac:dyDescent="0.25">
      <c r="A5058" t="s">
        <v>393</v>
      </c>
      <c r="B5058">
        <v>4438412167</v>
      </c>
      <c r="C5058" t="s">
        <v>5475</v>
      </c>
    </row>
    <row r="5059" spans="1:3" x14ac:dyDescent="0.25">
      <c r="A5059" t="s">
        <v>393</v>
      </c>
      <c r="B5059">
        <v>5107763913</v>
      </c>
      <c r="C5059" t="s">
        <v>5476</v>
      </c>
    </row>
    <row r="5060" spans="1:3" x14ac:dyDescent="0.25">
      <c r="A5060" t="s">
        <v>393</v>
      </c>
      <c r="B5060">
        <v>5107287533</v>
      </c>
      <c r="C5060" t="s">
        <v>5477</v>
      </c>
    </row>
    <row r="5061" spans="1:3" x14ac:dyDescent="0.25">
      <c r="A5061" t="s">
        <v>393</v>
      </c>
      <c r="B5061">
        <v>9007014484</v>
      </c>
      <c r="C5061" t="s">
        <v>5478</v>
      </c>
    </row>
    <row r="5062" spans="1:3" x14ac:dyDescent="0.25">
      <c r="A5062" t="s">
        <v>393</v>
      </c>
      <c r="B5062">
        <v>9110090975</v>
      </c>
      <c r="C5062" t="s">
        <v>5479</v>
      </c>
    </row>
    <row r="5063" spans="1:3" x14ac:dyDescent="0.25">
      <c r="A5063" t="s">
        <v>393</v>
      </c>
      <c r="B5063">
        <v>8504232425</v>
      </c>
      <c r="C5063" t="s">
        <v>5480</v>
      </c>
    </row>
    <row r="5064" spans="1:3" x14ac:dyDescent="0.25">
      <c r="A5064" t="s">
        <v>393</v>
      </c>
      <c r="B5064">
        <v>3910140700</v>
      </c>
      <c r="C5064" t="s">
        <v>5481</v>
      </c>
    </row>
    <row r="5065" spans="1:3" x14ac:dyDescent="0.25">
      <c r="A5065" t="s">
        <v>393</v>
      </c>
      <c r="B5065">
        <v>4909815799</v>
      </c>
      <c r="C5065" t="s">
        <v>5482</v>
      </c>
    </row>
    <row r="5066" spans="1:3" x14ac:dyDescent="0.25">
      <c r="A5066" t="s">
        <v>393</v>
      </c>
      <c r="B5066">
        <v>7510010288</v>
      </c>
      <c r="C5066" t="s">
        <v>5483</v>
      </c>
    </row>
    <row r="5067" spans="1:3" x14ac:dyDescent="0.25">
      <c r="A5067" t="s">
        <v>393</v>
      </c>
      <c r="B5067">
        <v>8607301234</v>
      </c>
      <c r="C5067" t="s">
        <v>5484</v>
      </c>
    </row>
    <row r="5068" spans="1:3" x14ac:dyDescent="0.25">
      <c r="A5068" t="s">
        <v>393</v>
      </c>
      <c r="B5068">
        <v>6502244491</v>
      </c>
      <c r="C5068" t="s">
        <v>5485</v>
      </c>
    </row>
    <row r="5069" spans="1:3" x14ac:dyDescent="0.25">
      <c r="A5069" t="s">
        <v>393</v>
      </c>
      <c r="B5069">
        <v>9201201739</v>
      </c>
      <c r="C5069" t="s">
        <v>5486</v>
      </c>
    </row>
    <row r="5070" spans="1:3" x14ac:dyDescent="0.25">
      <c r="A5070" t="s">
        <v>393</v>
      </c>
      <c r="B5070">
        <v>8301905330</v>
      </c>
      <c r="C5070" t="s">
        <v>5487</v>
      </c>
    </row>
    <row r="5071" spans="1:3" x14ac:dyDescent="0.25">
      <c r="A5071" t="s">
        <v>393</v>
      </c>
      <c r="B5071">
        <v>8301309251</v>
      </c>
      <c r="C5071" t="s">
        <v>5487</v>
      </c>
    </row>
    <row r="5072" spans="1:3" x14ac:dyDescent="0.25">
      <c r="A5072" t="s">
        <v>393</v>
      </c>
      <c r="B5072">
        <v>9207245383</v>
      </c>
      <c r="C5072" t="s">
        <v>5488</v>
      </c>
    </row>
    <row r="5073" spans="1:3" x14ac:dyDescent="0.25">
      <c r="A5073" t="s">
        <v>393</v>
      </c>
      <c r="B5073">
        <v>7702844494</v>
      </c>
      <c r="C5073" t="s">
        <v>5489</v>
      </c>
    </row>
    <row r="5074" spans="1:3" x14ac:dyDescent="0.25">
      <c r="A5074" t="s">
        <v>393</v>
      </c>
      <c r="B5074">
        <v>7201295206</v>
      </c>
      <c r="C5074" t="s">
        <v>5490</v>
      </c>
    </row>
    <row r="5075" spans="1:3" x14ac:dyDescent="0.25">
      <c r="A5075" t="s">
        <v>393</v>
      </c>
      <c r="B5075">
        <v>9207073231</v>
      </c>
      <c r="C5075" t="s">
        <v>5491</v>
      </c>
    </row>
    <row r="5076" spans="1:3" x14ac:dyDescent="0.25">
      <c r="A5076" t="s">
        <v>393</v>
      </c>
      <c r="B5076">
        <v>9203031670</v>
      </c>
      <c r="C5076" t="s">
        <v>5492</v>
      </c>
    </row>
    <row r="5077" spans="1:3" x14ac:dyDescent="0.25">
      <c r="A5077" t="s">
        <v>393</v>
      </c>
      <c r="B5077">
        <v>5206065830</v>
      </c>
      <c r="C5077" t="s">
        <v>5493</v>
      </c>
    </row>
    <row r="5078" spans="1:3" x14ac:dyDescent="0.25">
      <c r="A5078" t="s">
        <v>393</v>
      </c>
      <c r="B5078">
        <v>6206152164</v>
      </c>
      <c r="C5078" t="s">
        <v>5494</v>
      </c>
    </row>
    <row r="5079" spans="1:3" x14ac:dyDescent="0.25">
      <c r="A5079" t="s">
        <v>393</v>
      </c>
      <c r="B5079">
        <v>9008053259</v>
      </c>
      <c r="C5079" t="s">
        <v>5495</v>
      </c>
    </row>
    <row r="5080" spans="1:3" x14ac:dyDescent="0.25">
      <c r="A5080" t="s">
        <v>393</v>
      </c>
      <c r="B5080">
        <v>8810863988</v>
      </c>
      <c r="C5080" t="s">
        <v>5496</v>
      </c>
    </row>
    <row r="5081" spans="1:3" x14ac:dyDescent="0.25">
      <c r="A5081" t="s">
        <v>393</v>
      </c>
      <c r="B5081">
        <v>5701644428</v>
      </c>
      <c r="C5081" t="s">
        <v>5497</v>
      </c>
    </row>
    <row r="5082" spans="1:3" x14ac:dyDescent="0.25">
      <c r="A5082" t="s">
        <v>393</v>
      </c>
      <c r="B5082">
        <v>4812276915</v>
      </c>
      <c r="C5082" t="s">
        <v>5498</v>
      </c>
    </row>
    <row r="5083" spans="1:3" x14ac:dyDescent="0.25">
      <c r="A5083" t="s">
        <v>393</v>
      </c>
      <c r="B5083">
        <v>8510037131</v>
      </c>
      <c r="C5083" t="s">
        <v>5499</v>
      </c>
    </row>
    <row r="5084" spans="1:3" x14ac:dyDescent="0.25">
      <c r="A5084" t="s">
        <v>393</v>
      </c>
      <c r="B5084">
        <v>7601220036</v>
      </c>
      <c r="C5084" t="s">
        <v>5500</v>
      </c>
    </row>
    <row r="5085" spans="1:3" x14ac:dyDescent="0.25">
      <c r="A5085" t="s">
        <v>393</v>
      </c>
      <c r="B5085">
        <v>8210060250</v>
      </c>
      <c r="C5085" t="s">
        <v>5501</v>
      </c>
    </row>
    <row r="5086" spans="1:3" x14ac:dyDescent="0.25">
      <c r="A5086" t="s">
        <v>393</v>
      </c>
      <c r="B5086">
        <v>4610220768</v>
      </c>
      <c r="C5086" t="s">
        <v>5502</v>
      </c>
    </row>
    <row r="5087" spans="1:3" x14ac:dyDescent="0.25">
      <c r="A5087" t="s">
        <v>393</v>
      </c>
      <c r="B5087">
        <v>4708227592</v>
      </c>
      <c r="C5087" t="s">
        <v>5503</v>
      </c>
    </row>
    <row r="5088" spans="1:3" x14ac:dyDescent="0.25">
      <c r="A5088" t="s">
        <v>393</v>
      </c>
      <c r="B5088">
        <v>7805770133</v>
      </c>
      <c r="C5088" t="s">
        <v>5504</v>
      </c>
    </row>
    <row r="5089" spans="1:3" x14ac:dyDescent="0.25">
      <c r="A5089" t="s">
        <v>393</v>
      </c>
      <c r="B5089">
        <v>9264701153</v>
      </c>
      <c r="C5089" t="s">
        <v>5505</v>
      </c>
    </row>
    <row r="5090" spans="1:3" x14ac:dyDescent="0.25">
      <c r="A5090" t="s">
        <v>393</v>
      </c>
      <c r="B5090">
        <v>4202790046</v>
      </c>
      <c r="C5090" t="s">
        <v>5506</v>
      </c>
    </row>
    <row r="5091" spans="1:3" x14ac:dyDescent="0.25">
      <c r="A5091" t="s">
        <v>393</v>
      </c>
      <c r="B5091">
        <v>4404222533</v>
      </c>
      <c r="C5091" t="s">
        <v>5507</v>
      </c>
    </row>
    <row r="5092" spans="1:3" x14ac:dyDescent="0.25">
      <c r="A5092" t="s">
        <v>393</v>
      </c>
      <c r="B5092">
        <v>7003144065</v>
      </c>
      <c r="C5092" t="s">
        <v>5508</v>
      </c>
    </row>
    <row r="5093" spans="1:3" x14ac:dyDescent="0.25">
      <c r="A5093" t="s">
        <v>393</v>
      </c>
      <c r="B5093">
        <v>6306020204</v>
      </c>
      <c r="C5093" t="s">
        <v>5509</v>
      </c>
    </row>
    <row r="5094" spans="1:3" x14ac:dyDescent="0.25">
      <c r="A5094" t="s">
        <v>393</v>
      </c>
      <c r="B5094">
        <v>8203060093</v>
      </c>
      <c r="C5094" t="s">
        <v>5510</v>
      </c>
    </row>
    <row r="5095" spans="1:3" x14ac:dyDescent="0.25">
      <c r="A5095" t="s">
        <v>393</v>
      </c>
      <c r="B5095">
        <v>6308271144</v>
      </c>
      <c r="C5095" t="s">
        <v>5511</v>
      </c>
    </row>
    <row r="5096" spans="1:3" x14ac:dyDescent="0.25">
      <c r="A5096" t="s">
        <v>393</v>
      </c>
      <c r="B5096">
        <v>3908087111</v>
      </c>
      <c r="C5096" t="s">
        <v>5512</v>
      </c>
    </row>
    <row r="5097" spans="1:3" x14ac:dyDescent="0.25">
      <c r="A5097" t="s">
        <v>393</v>
      </c>
      <c r="B5097">
        <v>8302281442</v>
      </c>
      <c r="C5097" t="s">
        <v>5513</v>
      </c>
    </row>
    <row r="5098" spans="1:3" x14ac:dyDescent="0.25">
      <c r="A5098" t="s">
        <v>393</v>
      </c>
      <c r="B5098">
        <v>3211267558</v>
      </c>
      <c r="C5098" t="s">
        <v>5514</v>
      </c>
    </row>
    <row r="5099" spans="1:3" x14ac:dyDescent="0.25">
      <c r="A5099" t="s">
        <v>393</v>
      </c>
      <c r="B5099">
        <v>8303162039</v>
      </c>
      <c r="C5099" t="s">
        <v>5515</v>
      </c>
    </row>
    <row r="5100" spans="1:3" x14ac:dyDescent="0.25">
      <c r="A5100" t="s">
        <v>393</v>
      </c>
      <c r="B5100">
        <v>9410027669</v>
      </c>
      <c r="C5100" t="s">
        <v>5516</v>
      </c>
    </row>
    <row r="5101" spans="1:3" x14ac:dyDescent="0.25">
      <c r="A5101" t="s">
        <v>393</v>
      </c>
      <c r="B5101">
        <v>9507085489</v>
      </c>
      <c r="C5101" t="s">
        <v>5517</v>
      </c>
    </row>
    <row r="5102" spans="1:3" x14ac:dyDescent="0.25">
      <c r="A5102" t="s">
        <v>393</v>
      </c>
      <c r="B5102">
        <v>9208095365</v>
      </c>
      <c r="C5102" t="s">
        <v>5518</v>
      </c>
    </row>
    <row r="5103" spans="1:3" x14ac:dyDescent="0.25">
      <c r="A5103" t="s">
        <v>393</v>
      </c>
      <c r="B5103">
        <v>6603040178</v>
      </c>
      <c r="C5103" t="s">
        <v>5519</v>
      </c>
    </row>
    <row r="5104" spans="1:3" x14ac:dyDescent="0.25">
      <c r="A5104" t="s">
        <v>393</v>
      </c>
      <c r="B5104">
        <v>6710736635</v>
      </c>
      <c r="C5104" t="s">
        <v>5520</v>
      </c>
    </row>
    <row r="5105" spans="1:3" x14ac:dyDescent="0.25">
      <c r="A5105" t="s">
        <v>393</v>
      </c>
      <c r="B5105">
        <v>8504100036</v>
      </c>
      <c r="C5105" t="s">
        <v>5521</v>
      </c>
    </row>
    <row r="5106" spans="1:3" x14ac:dyDescent="0.25">
      <c r="A5106" t="s">
        <v>393</v>
      </c>
      <c r="B5106">
        <v>9212095294</v>
      </c>
      <c r="C5106" t="s">
        <v>5522</v>
      </c>
    </row>
    <row r="5107" spans="1:3" x14ac:dyDescent="0.25">
      <c r="A5107" t="s">
        <v>393</v>
      </c>
      <c r="B5107">
        <v>5209626844</v>
      </c>
      <c r="C5107" t="s">
        <v>5523</v>
      </c>
    </row>
    <row r="5108" spans="1:3" x14ac:dyDescent="0.25">
      <c r="A5108" t="s">
        <v>393</v>
      </c>
      <c r="B5108">
        <v>7307916986</v>
      </c>
      <c r="C5108" t="s">
        <v>5524</v>
      </c>
    </row>
    <row r="5109" spans="1:3" x14ac:dyDescent="0.25">
      <c r="A5109" t="s">
        <v>393</v>
      </c>
      <c r="B5109">
        <v>8408210048</v>
      </c>
      <c r="C5109" t="s">
        <v>5525</v>
      </c>
    </row>
    <row r="5110" spans="1:3" x14ac:dyDescent="0.25">
      <c r="A5110" t="s">
        <v>393</v>
      </c>
      <c r="B5110">
        <v>9309012194</v>
      </c>
      <c r="C5110" t="s">
        <v>5526</v>
      </c>
    </row>
    <row r="5111" spans="1:3" x14ac:dyDescent="0.25">
      <c r="A5111" t="s">
        <v>393</v>
      </c>
      <c r="B5111">
        <v>5712070225</v>
      </c>
      <c r="C5111" t="s">
        <v>5527</v>
      </c>
    </row>
    <row r="5112" spans="1:3" x14ac:dyDescent="0.25">
      <c r="A5112" t="s">
        <v>393</v>
      </c>
      <c r="B5112">
        <v>3305884193</v>
      </c>
      <c r="C5112" t="s">
        <v>5528</v>
      </c>
    </row>
    <row r="5113" spans="1:3" x14ac:dyDescent="0.25">
      <c r="A5113" t="s">
        <v>393</v>
      </c>
      <c r="B5113">
        <v>5707694377</v>
      </c>
      <c r="C5113" t="s">
        <v>5529</v>
      </c>
    </row>
    <row r="5114" spans="1:3" x14ac:dyDescent="0.25">
      <c r="A5114" t="s">
        <v>393</v>
      </c>
      <c r="B5114">
        <v>7702012670</v>
      </c>
      <c r="C5114" t="s">
        <v>5530</v>
      </c>
    </row>
    <row r="5115" spans="1:3" x14ac:dyDescent="0.25">
      <c r="A5115" t="s">
        <v>393</v>
      </c>
      <c r="B5115">
        <v>8509141696</v>
      </c>
      <c r="C5115" t="s">
        <v>5531</v>
      </c>
    </row>
    <row r="5116" spans="1:3" x14ac:dyDescent="0.25">
      <c r="A5116" t="s">
        <v>393</v>
      </c>
      <c r="B5116">
        <v>8804130337</v>
      </c>
      <c r="C5116" t="s">
        <v>5532</v>
      </c>
    </row>
    <row r="5117" spans="1:3" x14ac:dyDescent="0.25">
      <c r="A5117" t="s">
        <v>393</v>
      </c>
      <c r="B5117">
        <v>9003253334</v>
      </c>
      <c r="C5117" t="s">
        <v>5533</v>
      </c>
    </row>
    <row r="5118" spans="1:3" x14ac:dyDescent="0.25">
      <c r="A5118" t="s">
        <v>393</v>
      </c>
      <c r="B5118">
        <v>8607227678</v>
      </c>
      <c r="C5118" t="s">
        <v>5534</v>
      </c>
    </row>
    <row r="5119" spans="1:3" x14ac:dyDescent="0.25">
      <c r="A5119" t="s">
        <v>393</v>
      </c>
      <c r="B5119">
        <v>5605218055</v>
      </c>
      <c r="C5119" t="s">
        <v>5535</v>
      </c>
    </row>
    <row r="5120" spans="1:3" x14ac:dyDescent="0.25">
      <c r="A5120" t="s">
        <v>393</v>
      </c>
      <c r="B5120">
        <v>8111196955</v>
      </c>
      <c r="C5120" t="s">
        <v>5536</v>
      </c>
    </row>
    <row r="5121" spans="1:3" x14ac:dyDescent="0.25">
      <c r="A5121" t="s">
        <v>393</v>
      </c>
      <c r="B5121">
        <v>8110880377</v>
      </c>
      <c r="C5121" t="s">
        <v>5537</v>
      </c>
    </row>
    <row r="5122" spans="1:3" x14ac:dyDescent="0.25">
      <c r="A5122" t="s">
        <v>393</v>
      </c>
      <c r="B5122">
        <v>1027506219</v>
      </c>
      <c r="C5122" t="s">
        <v>5538</v>
      </c>
    </row>
    <row r="5123" spans="1:3" x14ac:dyDescent="0.25">
      <c r="A5123" t="s">
        <v>393</v>
      </c>
      <c r="B5123">
        <v>8812177809</v>
      </c>
      <c r="C5123" t="s">
        <v>5539</v>
      </c>
    </row>
    <row r="5124" spans="1:3" x14ac:dyDescent="0.25">
      <c r="A5124" t="s">
        <v>393</v>
      </c>
      <c r="B5124">
        <v>7305095635</v>
      </c>
      <c r="C5124" t="s">
        <v>5540</v>
      </c>
    </row>
    <row r="5125" spans="1:3" x14ac:dyDescent="0.25">
      <c r="A5125" t="s">
        <v>393</v>
      </c>
      <c r="B5125">
        <v>9309065671</v>
      </c>
      <c r="C5125" t="s">
        <v>5541</v>
      </c>
    </row>
    <row r="5126" spans="1:3" x14ac:dyDescent="0.25">
      <c r="A5126" t="s">
        <v>393</v>
      </c>
      <c r="B5126">
        <v>9301031234</v>
      </c>
      <c r="C5126" t="s">
        <v>5542</v>
      </c>
    </row>
    <row r="5127" spans="1:3" x14ac:dyDescent="0.25">
      <c r="A5127" t="s">
        <v>393</v>
      </c>
      <c r="B5127">
        <v>7103128554</v>
      </c>
      <c r="C5127" t="s">
        <v>5543</v>
      </c>
    </row>
    <row r="5128" spans="1:3" x14ac:dyDescent="0.25">
      <c r="A5128" t="s">
        <v>393</v>
      </c>
      <c r="B5128">
        <v>6104160236</v>
      </c>
      <c r="C5128" t="s">
        <v>5544</v>
      </c>
    </row>
    <row r="5129" spans="1:3" x14ac:dyDescent="0.25">
      <c r="A5129" t="s">
        <v>393</v>
      </c>
      <c r="B5129">
        <v>6907124892</v>
      </c>
      <c r="C5129" t="s">
        <v>5545</v>
      </c>
    </row>
    <row r="5130" spans="1:3" x14ac:dyDescent="0.25">
      <c r="A5130" t="s">
        <v>393</v>
      </c>
      <c r="B5130">
        <v>3708201052</v>
      </c>
      <c r="C5130" t="s">
        <v>5546</v>
      </c>
    </row>
    <row r="5131" spans="1:3" x14ac:dyDescent="0.25">
      <c r="A5131" t="s">
        <v>393</v>
      </c>
      <c r="B5131">
        <v>8604210438</v>
      </c>
      <c r="C5131" t="s">
        <v>5547</v>
      </c>
    </row>
    <row r="5132" spans="1:3" x14ac:dyDescent="0.25">
      <c r="A5132" t="s">
        <v>393</v>
      </c>
      <c r="B5132">
        <v>8612170426</v>
      </c>
      <c r="C5132" t="s">
        <v>5548</v>
      </c>
    </row>
    <row r="5133" spans="1:3" x14ac:dyDescent="0.25">
      <c r="A5133" t="s">
        <v>393</v>
      </c>
      <c r="B5133">
        <v>9012110251</v>
      </c>
      <c r="C5133" t="s">
        <v>5549</v>
      </c>
    </row>
    <row r="5134" spans="1:3" x14ac:dyDescent="0.25">
      <c r="A5134" t="s">
        <v>393</v>
      </c>
      <c r="B5134">
        <v>4503191076</v>
      </c>
      <c r="C5134" t="s">
        <v>5550</v>
      </c>
    </row>
    <row r="5135" spans="1:3" x14ac:dyDescent="0.25">
      <c r="A5135" t="s">
        <v>393</v>
      </c>
      <c r="B5135">
        <v>8409290080</v>
      </c>
      <c r="C5135" t="s">
        <v>5551</v>
      </c>
    </row>
    <row r="5136" spans="1:3" x14ac:dyDescent="0.25">
      <c r="A5136" t="s">
        <v>393</v>
      </c>
      <c r="B5136">
        <v>9305130867</v>
      </c>
      <c r="C5136" t="s">
        <v>5552</v>
      </c>
    </row>
    <row r="5137" spans="1:3" x14ac:dyDescent="0.25">
      <c r="A5137" t="s">
        <v>393</v>
      </c>
      <c r="B5137">
        <v>6105230103</v>
      </c>
      <c r="C5137" t="s">
        <v>5553</v>
      </c>
    </row>
    <row r="5138" spans="1:3" x14ac:dyDescent="0.25">
      <c r="A5138" t="s">
        <v>393</v>
      </c>
      <c r="B5138">
        <v>9008120793</v>
      </c>
      <c r="C5138" t="s">
        <v>5554</v>
      </c>
    </row>
    <row r="5139" spans="1:3" x14ac:dyDescent="0.25">
      <c r="A5139" t="s">
        <v>393</v>
      </c>
      <c r="B5139">
        <v>5803812469</v>
      </c>
      <c r="C5139" t="s">
        <v>5555</v>
      </c>
    </row>
    <row r="5140" spans="1:3" x14ac:dyDescent="0.25">
      <c r="A5140" t="s">
        <v>393</v>
      </c>
      <c r="B5140">
        <v>4312039318</v>
      </c>
      <c r="C5140" t="s">
        <v>5556</v>
      </c>
    </row>
    <row r="5141" spans="1:3" x14ac:dyDescent="0.25">
      <c r="A5141" t="s">
        <v>393</v>
      </c>
      <c r="B5141">
        <v>8409197459</v>
      </c>
      <c r="C5141" t="s">
        <v>5557</v>
      </c>
    </row>
    <row r="5142" spans="1:3" x14ac:dyDescent="0.25">
      <c r="A5142" t="s">
        <v>393</v>
      </c>
      <c r="B5142">
        <v>8504150692</v>
      </c>
      <c r="C5142" t="s">
        <v>5558</v>
      </c>
    </row>
    <row r="5143" spans="1:3" x14ac:dyDescent="0.25">
      <c r="A5143" t="s">
        <v>393</v>
      </c>
      <c r="B5143">
        <v>8705027582</v>
      </c>
      <c r="C5143" t="s">
        <v>5559</v>
      </c>
    </row>
    <row r="5144" spans="1:3" x14ac:dyDescent="0.25">
      <c r="A5144" t="s">
        <v>393</v>
      </c>
      <c r="B5144">
        <v>7308101430</v>
      </c>
      <c r="C5144" t="s">
        <v>5560</v>
      </c>
    </row>
    <row r="5145" spans="1:3" x14ac:dyDescent="0.25">
      <c r="A5145" t="s">
        <v>393</v>
      </c>
      <c r="B5145">
        <v>8708190205</v>
      </c>
      <c r="C5145" t="s">
        <v>5561</v>
      </c>
    </row>
    <row r="5146" spans="1:3" x14ac:dyDescent="0.25">
      <c r="A5146" t="s">
        <v>393</v>
      </c>
      <c r="B5146">
        <v>8812170127</v>
      </c>
      <c r="C5146" t="s">
        <v>5562</v>
      </c>
    </row>
    <row r="5147" spans="1:3" x14ac:dyDescent="0.25">
      <c r="A5147" t="s">
        <v>393</v>
      </c>
      <c r="B5147">
        <v>8009060388</v>
      </c>
      <c r="C5147" t="s">
        <v>5563</v>
      </c>
    </row>
    <row r="5148" spans="1:3" x14ac:dyDescent="0.25">
      <c r="A5148" t="s">
        <v>393</v>
      </c>
      <c r="B5148">
        <v>8601317483</v>
      </c>
      <c r="C5148" t="s">
        <v>5564</v>
      </c>
    </row>
    <row r="5149" spans="1:3" x14ac:dyDescent="0.25">
      <c r="A5149" t="s">
        <v>393</v>
      </c>
      <c r="B5149">
        <v>9001221861</v>
      </c>
      <c r="C5149" t="s">
        <v>5565</v>
      </c>
    </row>
    <row r="5150" spans="1:3" x14ac:dyDescent="0.25">
      <c r="A5150" t="s">
        <v>393</v>
      </c>
      <c r="B5150">
        <v>8801050652</v>
      </c>
      <c r="C5150" t="s">
        <v>5566</v>
      </c>
    </row>
    <row r="5151" spans="1:3" x14ac:dyDescent="0.25">
      <c r="A5151" t="s">
        <v>393</v>
      </c>
      <c r="B5151">
        <v>7507080310</v>
      </c>
      <c r="C5151" t="s">
        <v>5567</v>
      </c>
    </row>
    <row r="5152" spans="1:3" x14ac:dyDescent="0.25">
      <c r="A5152" t="s">
        <v>393</v>
      </c>
      <c r="B5152">
        <v>8210195924</v>
      </c>
      <c r="C5152" t="s">
        <v>5568</v>
      </c>
    </row>
    <row r="5153" spans="1:3" x14ac:dyDescent="0.25">
      <c r="A5153" t="s">
        <v>393</v>
      </c>
      <c r="B5153">
        <v>8210153212</v>
      </c>
      <c r="C5153" t="s">
        <v>5569</v>
      </c>
    </row>
    <row r="5154" spans="1:3" x14ac:dyDescent="0.25">
      <c r="A5154" t="s">
        <v>393</v>
      </c>
      <c r="B5154">
        <v>7912190258</v>
      </c>
      <c r="C5154" t="s">
        <v>5570</v>
      </c>
    </row>
    <row r="5155" spans="1:3" x14ac:dyDescent="0.25">
      <c r="A5155" t="s">
        <v>393</v>
      </c>
      <c r="B5155">
        <v>6809050195</v>
      </c>
      <c r="C5155" t="s">
        <v>5571</v>
      </c>
    </row>
    <row r="5156" spans="1:3" x14ac:dyDescent="0.25">
      <c r="A5156" t="s">
        <v>393</v>
      </c>
      <c r="B5156">
        <v>6301081292</v>
      </c>
      <c r="C5156" t="s">
        <v>5572</v>
      </c>
    </row>
    <row r="5157" spans="1:3" x14ac:dyDescent="0.25">
      <c r="A5157" t="s">
        <v>393</v>
      </c>
      <c r="B5157">
        <v>6304705913</v>
      </c>
      <c r="C5157" t="s">
        <v>5573</v>
      </c>
    </row>
    <row r="5158" spans="1:3" x14ac:dyDescent="0.25">
      <c r="A5158" t="s">
        <v>393</v>
      </c>
      <c r="B5158">
        <v>7506250419</v>
      </c>
      <c r="C5158" t="s">
        <v>5574</v>
      </c>
    </row>
    <row r="5159" spans="1:3" x14ac:dyDescent="0.25">
      <c r="A5159" t="s">
        <v>393</v>
      </c>
      <c r="B5159">
        <v>8808130069</v>
      </c>
      <c r="C5159" t="s">
        <v>5575</v>
      </c>
    </row>
    <row r="5160" spans="1:3" x14ac:dyDescent="0.25">
      <c r="A5160" t="s">
        <v>393</v>
      </c>
      <c r="B5160">
        <v>8501200250</v>
      </c>
      <c r="C5160" t="s">
        <v>5576</v>
      </c>
    </row>
    <row r="5161" spans="1:3" x14ac:dyDescent="0.25">
      <c r="A5161" t="s">
        <v>393</v>
      </c>
      <c r="B5161">
        <v>8605161234</v>
      </c>
      <c r="C5161" t="s">
        <v>5577</v>
      </c>
    </row>
    <row r="5162" spans="1:3" x14ac:dyDescent="0.25">
      <c r="A5162" t="s">
        <v>393</v>
      </c>
      <c r="B5162">
        <v>6412315795</v>
      </c>
      <c r="C5162" t="s">
        <v>5578</v>
      </c>
    </row>
    <row r="5163" spans="1:3" x14ac:dyDescent="0.25">
      <c r="A5163" t="s">
        <v>393</v>
      </c>
      <c r="B5163">
        <v>8811821258</v>
      </c>
      <c r="C5163" t="s">
        <v>5579</v>
      </c>
    </row>
    <row r="5164" spans="1:3" x14ac:dyDescent="0.25">
      <c r="A5164" t="s">
        <v>393</v>
      </c>
      <c r="B5164">
        <v>8503130653</v>
      </c>
      <c r="C5164" t="s">
        <v>5580</v>
      </c>
    </row>
    <row r="5165" spans="1:3" x14ac:dyDescent="0.25">
      <c r="A5165" t="s">
        <v>393</v>
      </c>
      <c r="B5165">
        <v>8604188238</v>
      </c>
      <c r="C5165" t="s">
        <v>5581</v>
      </c>
    </row>
    <row r="5166" spans="1:3" x14ac:dyDescent="0.25">
      <c r="A5166" t="s">
        <v>393</v>
      </c>
      <c r="B5166">
        <v>9211082822</v>
      </c>
      <c r="C5166" t="s">
        <v>5582</v>
      </c>
    </row>
    <row r="5167" spans="1:3" x14ac:dyDescent="0.25">
      <c r="A5167" t="s">
        <v>393</v>
      </c>
      <c r="B5167">
        <v>8412882352</v>
      </c>
      <c r="C5167" t="s">
        <v>5583</v>
      </c>
    </row>
    <row r="5168" spans="1:3" x14ac:dyDescent="0.25">
      <c r="A5168" t="s">
        <v>393</v>
      </c>
      <c r="B5168">
        <v>8106806337</v>
      </c>
      <c r="C5168" t="s">
        <v>5584</v>
      </c>
    </row>
    <row r="5169" spans="1:3" x14ac:dyDescent="0.25">
      <c r="A5169" t="s">
        <v>393</v>
      </c>
      <c r="B5169">
        <v>8503730239</v>
      </c>
      <c r="C5169" t="s">
        <v>5585</v>
      </c>
    </row>
    <row r="5170" spans="1:3" x14ac:dyDescent="0.25">
      <c r="A5170" t="s">
        <v>393</v>
      </c>
      <c r="B5170">
        <v>7211852053</v>
      </c>
      <c r="C5170" t="s">
        <v>5586</v>
      </c>
    </row>
    <row r="5171" spans="1:3" x14ac:dyDescent="0.25">
      <c r="A5171" t="s">
        <v>393</v>
      </c>
      <c r="B5171">
        <v>8903147794</v>
      </c>
      <c r="C5171" t="s">
        <v>5587</v>
      </c>
    </row>
    <row r="5172" spans="1:3" x14ac:dyDescent="0.25">
      <c r="A5172" t="s">
        <v>393</v>
      </c>
      <c r="B5172">
        <v>8806210038</v>
      </c>
      <c r="C5172" t="s">
        <v>5588</v>
      </c>
    </row>
    <row r="5173" spans="1:3" x14ac:dyDescent="0.25">
      <c r="A5173" t="s">
        <v>393</v>
      </c>
      <c r="B5173">
        <v>7708235622</v>
      </c>
      <c r="C5173" t="s">
        <v>5589</v>
      </c>
    </row>
    <row r="5174" spans="1:3" x14ac:dyDescent="0.25">
      <c r="A5174" t="s">
        <v>393</v>
      </c>
      <c r="B5174">
        <v>5207010736</v>
      </c>
      <c r="C5174" t="s">
        <v>5590</v>
      </c>
    </row>
    <row r="5175" spans="1:3" x14ac:dyDescent="0.25">
      <c r="A5175" t="s">
        <v>393</v>
      </c>
      <c r="B5175">
        <v>8911845355</v>
      </c>
      <c r="C5175" t="s">
        <v>5591</v>
      </c>
    </row>
    <row r="5176" spans="1:3" x14ac:dyDescent="0.25">
      <c r="A5176" t="s">
        <v>393</v>
      </c>
      <c r="B5176">
        <v>4378605192</v>
      </c>
      <c r="C5176" t="s">
        <v>5592</v>
      </c>
    </row>
    <row r="5177" spans="1:3" x14ac:dyDescent="0.25">
      <c r="A5177" t="s">
        <v>393</v>
      </c>
      <c r="B5177">
        <v>8307018310</v>
      </c>
      <c r="C5177" t="s">
        <v>5593</v>
      </c>
    </row>
    <row r="5178" spans="1:3" x14ac:dyDescent="0.25">
      <c r="A5178" t="s">
        <v>393</v>
      </c>
      <c r="B5178">
        <v>8506233330</v>
      </c>
      <c r="C5178" t="s">
        <v>5594</v>
      </c>
    </row>
    <row r="5179" spans="1:3" x14ac:dyDescent="0.25">
      <c r="A5179" t="s">
        <v>393</v>
      </c>
      <c r="B5179">
        <v>7709114693</v>
      </c>
      <c r="C5179" t="s">
        <v>5595</v>
      </c>
    </row>
    <row r="5180" spans="1:3" x14ac:dyDescent="0.25">
      <c r="A5180" t="s">
        <v>393</v>
      </c>
      <c r="B5180">
        <v>8707284496</v>
      </c>
      <c r="C5180" t="s">
        <v>5596</v>
      </c>
    </row>
    <row r="5181" spans="1:3" x14ac:dyDescent="0.25">
      <c r="A5181" t="s">
        <v>393</v>
      </c>
      <c r="B5181">
        <v>8238502267</v>
      </c>
      <c r="C5181" t="s">
        <v>5597</v>
      </c>
    </row>
    <row r="5182" spans="1:3" x14ac:dyDescent="0.25">
      <c r="A5182" t="s">
        <v>393</v>
      </c>
      <c r="B5182">
        <v>2648612238</v>
      </c>
      <c r="C5182" t="s">
        <v>5598</v>
      </c>
    </row>
    <row r="5183" spans="1:3" x14ac:dyDescent="0.25">
      <c r="A5183" t="s">
        <v>393</v>
      </c>
      <c r="B5183">
        <v>8512310478</v>
      </c>
      <c r="C5183" t="s">
        <v>5599</v>
      </c>
    </row>
    <row r="5184" spans="1:3" x14ac:dyDescent="0.25">
      <c r="A5184" t="s">
        <v>393</v>
      </c>
      <c r="B5184">
        <v>8409119032</v>
      </c>
      <c r="C5184" t="s">
        <v>5600</v>
      </c>
    </row>
    <row r="5185" spans="1:3" x14ac:dyDescent="0.25">
      <c r="A5185" t="s">
        <v>393</v>
      </c>
      <c r="B5185">
        <v>2659001156</v>
      </c>
      <c r="C5185" t="s">
        <v>5601</v>
      </c>
    </row>
    <row r="5186" spans="1:3" x14ac:dyDescent="0.25">
      <c r="A5186" t="s">
        <v>393</v>
      </c>
      <c r="B5186">
        <v>5309010311</v>
      </c>
      <c r="C5186" t="s">
        <v>5602</v>
      </c>
    </row>
    <row r="5187" spans="1:3" x14ac:dyDescent="0.25">
      <c r="A5187" t="s">
        <v>393</v>
      </c>
      <c r="B5187">
        <v>8805164210</v>
      </c>
      <c r="C5187" t="s">
        <v>5603</v>
      </c>
    </row>
    <row r="5188" spans="1:3" x14ac:dyDescent="0.25">
      <c r="A5188" t="s">
        <v>393</v>
      </c>
      <c r="B5188">
        <v>9212053699</v>
      </c>
      <c r="C5188" t="s">
        <v>5604</v>
      </c>
    </row>
    <row r="5189" spans="1:3" x14ac:dyDescent="0.25">
      <c r="A5189" t="s">
        <v>393</v>
      </c>
      <c r="B5189">
        <v>8601170288</v>
      </c>
      <c r="C5189" t="s">
        <v>5605</v>
      </c>
    </row>
    <row r="5190" spans="1:3" x14ac:dyDescent="0.25">
      <c r="A5190" t="s">
        <v>393</v>
      </c>
      <c r="B5190">
        <v>9202040631</v>
      </c>
      <c r="C5190" t="s">
        <v>5606</v>
      </c>
    </row>
    <row r="5191" spans="1:3" x14ac:dyDescent="0.25">
      <c r="A5191" t="s">
        <v>393</v>
      </c>
      <c r="B5191">
        <v>9307244906</v>
      </c>
      <c r="C5191" t="s">
        <v>5607</v>
      </c>
    </row>
    <row r="5192" spans="1:3" x14ac:dyDescent="0.25">
      <c r="A5192" t="s">
        <v>393</v>
      </c>
      <c r="B5192">
        <v>6403120154</v>
      </c>
      <c r="C5192" t="s">
        <v>5608</v>
      </c>
    </row>
    <row r="5193" spans="1:3" x14ac:dyDescent="0.25">
      <c r="A5193" t="s">
        <v>393</v>
      </c>
      <c r="B5193">
        <v>8701276159</v>
      </c>
      <c r="C5193" t="s">
        <v>5609</v>
      </c>
    </row>
    <row r="5194" spans="1:3" x14ac:dyDescent="0.25">
      <c r="A5194" t="s">
        <v>393</v>
      </c>
      <c r="B5194">
        <v>1937604120</v>
      </c>
      <c r="C5194" t="s">
        <v>5610</v>
      </c>
    </row>
    <row r="5195" spans="1:3" x14ac:dyDescent="0.25">
      <c r="A5195" t="s">
        <v>393</v>
      </c>
      <c r="B5195">
        <v>7702748794</v>
      </c>
      <c r="C5195" t="s">
        <v>5611</v>
      </c>
    </row>
    <row r="5196" spans="1:3" x14ac:dyDescent="0.25">
      <c r="A5196" t="s">
        <v>393</v>
      </c>
      <c r="B5196">
        <v>9004265824</v>
      </c>
      <c r="C5196" t="s">
        <v>5612</v>
      </c>
    </row>
    <row r="5197" spans="1:3" x14ac:dyDescent="0.25">
      <c r="A5197" t="s">
        <v>393</v>
      </c>
      <c r="B5197">
        <v>7709193739</v>
      </c>
      <c r="C5197" t="s">
        <v>5613</v>
      </c>
    </row>
    <row r="5198" spans="1:3" x14ac:dyDescent="0.25">
      <c r="A5198" t="s">
        <v>393</v>
      </c>
      <c r="B5198">
        <v>8704114175</v>
      </c>
      <c r="C5198" t="s">
        <v>5614</v>
      </c>
    </row>
    <row r="5199" spans="1:3" x14ac:dyDescent="0.25">
      <c r="A5199" t="s">
        <v>393</v>
      </c>
      <c r="B5199">
        <v>8504260558</v>
      </c>
      <c r="C5199" t="s">
        <v>5615</v>
      </c>
    </row>
    <row r="5200" spans="1:3" x14ac:dyDescent="0.25">
      <c r="A5200" t="s">
        <v>393</v>
      </c>
      <c r="B5200">
        <v>8608230069</v>
      </c>
      <c r="C5200" t="s">
        <v>5616</v>
      </c>
    </row>
    <row r="5201" spans="1:3" x14ac:dyDescent="0.25">
      <c r="A5201" t="s">
        <v>393</v>
      </c>
      <c r="B5201">
        <v>5205281396</v>
      </c>
      <c r="C5201" t="s">
        <v>5617</v>
      </c>
    </row>
    <row r="5202" spans="1:3" x14ac:dyDescent="0.25">
      <c r="A5202" t="s">
        <v>393</v>
      </c>
      <c r="B5202">
        <v>8803255754</v>
      </c>
      <c r="C5202" t="s">
        <v>5618</v>
      </c>
    </row>
    <row r="5203" spans="1:3" x14ac:dyDescent="0.25">
      <c r="A5203" t="s">
        <v>393</v>
      </c>
      <c r="B5203">
        <v>5901220102</v>
      </c>
      <c r="C5203" t="s">
        <v>5619</v>
      </c>
    </row>
    <row r="5204" spans="1:3" x14ac:dyDescent="0.25">
      <c r="A5204" t="s">
        <v>393</v>
      </c>
      <c r="B5204">
        <v>8604155948</v>
      </c>
      <c r="C5204" t="s">
        <v>5620</v>
      </c>
    </row>
    <row r="5205" spans="1:3" x14ac:dyDescent="0.25">
      <c r="A5205" t="s">
        <v>393</v>
      </c>
      <c r="B5205">
        <v>8101025719</v>
      </c>
      <c r="C5205" t="s">
        <v>5621</v>
      </c>
    </row>
    <row r="5206" spans="1:3" x14ac:dyDescent="0.25">
      <c r="A5206" t="s">
        <v>393</v>
      </c>
      <c r="B5206">
        <v>7707040312</v>
      </c>
      <c r="C5206" t="s">
        <v>5622</v>
      </c>
    </row>
    <row r="5207" spans="1:3" x14ac:dyDescent="0.25">
      <c r="A5207" t="s">
        <v>393</v>
      </c>
      <c r="B5207">
        <v>8305041355</v>
      </c>
      <c r="C5207" t="s">
        <v>5623</v>
      </c>
    </row>
    <row r="5208" spans="1:3" x14ac:dyDescent="0.25">
      <c r="A5208" t="s">
        <v>393</v>
      </c>
      <c r="B5208">
        <v>9209224501</v>
      </c>
      <c r="C5208" t="s">
        <v>5624</v>
      </c>
    </row>
    <row r="5209" spans="1:3" x14ac:dyDescent="0.25">
      <c r="A5209" t="s">
        <v>393</v>
      </c>
      <c r="B5209">
        <v>8912041632</v>
      </c>
      <c r="C5209" t="s">
        <v>5625</v>
      </c>
    </row>
    <row r="5210" spans="1:3" x14ac:dyDescent="0.25">
      <c r="A5210" t="s">
        <v>393</v>
      </c>
      <c r="B5210">
        <v>6702786952</v>
      </c>
      <c r="C5210" t="s">
        <v>5626</v>
      </c>
    </row>
    <row r="5211" spans="1:3" x14ac:dyDescent="0.25">
      <c r="A5211" t="s">
        <v>393</v>
      </c>
      <c r="B5211">
        <v>7604115308</v>
      </c>
      <c r="C5211" t="s">
        <v>5627</v>
      </c>
    </row>
    <row r="5212" spans="1:3" x14ac:dyDescent="0.25">
      <c r="A5212" t="s">
        <v>393</v>
      </c>
      <c r="B5212">
        <v>7609050104</v>
      </c>
      <c r="C5212" t="s">
        <v>5628</v>
      </c>
    </row>
    <row r="5213" spans="1:3" x14ac:dyDescent="0.25">
      <c r="A5213" t="s">
        <v>393</v>
      </c>
      <c r="B5213">
        <v>3412091955</v>
      </c>
      <c r="C5213" t="s">
        <v>5629</v>
      </c>
    </row>
    <row r="5214" spans="1:3" x14ac:dyDescent="0.25">
      <c r="A5214" t="s">
        <v>393</v>
      </c>
      <c r="B5214">
        <v>8707236264</v>
      </c>
      <c r="C5214" t="s">
        <v>5630</v>
      </c>
    </row>
    <row r="5215" spans="1:3" x14ac:dyDescent="0.25">
      <c r="A5215" t="s">
        <v>393</v>
      </c>
      <c r="B5215">
        <v>8504035331</v>
      </c>
      <c r="C5215" t="s">
        <v>5631</v>
      </c>
    </row>
    <row r="5216" spans="1:3" x14ac:dyDescent="0.25">
      <c r="A5216" t="s">
        <v>393</v>
      </c>
      <c r="B5216">
        <v>9211182358</v>
      </c>
      <c r="C5216" t="s">
        <v>5632</v>
      </c>
    </row>
    <row r="5217" spans="1:3" x14ac:dyDescent="0.25">
      <c r="A5217" t="s">
        <v>393</v>
      </c>
      <c r="B5217">
        <v>8911058686</v>
      </c>
      <c r="C5217" t="s">
        <v>5633</v>
      </c>
    </row>
    <row r="5218" spans="1:3" x14ac:dyDescent="0.25">
      <c r="A5218" t="s">
        <v>393</v>
      </c>
      <c r="B5218">
        <v>8308239568</v>
      </c>
      <c r="C5218" t="s">
        <v>5634</v>
      </c>
    </row>
    <row r="5219" spans="1:3" x14ac:dyDescent="0.25">
      <c r="A5219" t="s">
        <v>393</v>
      </c>
      <c r="B5219">
        <v>9305175359</v>
      </c>
      <c r="C5219" t="s">
        <v>5635</v>
      </c>
    </row>
    <row r="5220" spans="1:3" x14ac:dyDescent="0.25">
      <c r="A5220" t="s">
        <v>393</v>
      </c>
      <c r="B5220">
        <v>7612290465</v>
      </c>
      <c r="C5220" t="s">
        <v>5636</v>
      </c>
    </row>
    <row r="5221" spans="1:3" x14ac:dyDescent="0.25">
      <c r="A5221" t="s">
        <v>393</v>
      </c>
      <c r="B5221">
        <v>8404768171</v>
      </c>
      <c r="C5221" t="s">
        <v>5637</v>
      </c>
    </row>
    <row r="5222" spans="1:3" x14ac:dyDescent="0.25">
      <c r="A5222" t="s">
        <v>393</v>
      </c>
      <c r="B5222">
        <v>7411250686</v>
      </c>
      <c r="C5222" t="s">
        <v>5638</v>
      </c>
    </row>
    <row r="5223" spans="1:3" x14ac:dyDescent="0.25">
      <c r="A5223" t="s">
        <v>393</v>
      </c>
      <c r="B5223">
        <v>8905288612</v>
      </c>
      <c r="C5223" t="s">
        <v>5639</v>
      </c>
    </row>
    <row r="5224" spans="1:3" x14ac:dyDescent="0.25">
      <c r="A5224" t="s">
        <v>393</v>
      </c>
      <c r="B5224">
        <v>8801194948</v>
      </c>
      <c r="C5224" t="s">
        <v>5640</v>
      </c>
    </row>
    <row r="5225" spans="1:3" x14ac:dyDescent="0.25">
      <c r="A5225" t="s">
        <v>393</v>
      </c>
      <c r="B5225">
        <v>6404222488</v>
      </c>
      <c r="C5225" t="s">
        <v>5641</v>
      </c>
    </row>
    <row r="5226" spans="1:3" x14ac:dyDescent="0.25">
      <c r="A5226" t="s">
        <v>393</v>
      </c>
      <c r="B5226">
        <v>8412050398</v>
      </c>
      <c r="C5226" t="s">
        <v>5642</v>
      </c>
    </row>
    <row r="5227" spans="1:3" x14ac:dyDescent="0.25">
      <c r="A5227" t="s">
        <v>393</v>
      </c>
      <c r="B5227">
        <v>9207310385</v>
      </c>
      <c r="C5227" t="s">
        <v>5643</v>
      </c>
    </row>
    <row r="5228" spans="1:3" x14ac:dyDescent="0.25">
      <c r="A5228" t="s">
        <v>393</v>
      </c>
      <c r="B5228">
        <v>8104905792</v>
      </c>
      <c r="C5228" t="s">
        <v>5644</v>
      </c>
    </row>
    <row r="5229" spans="1:3" x14ac:dyDescent="0.25">
      <c r="A5229" t="s">
        <v>393</v>
      </c>
      <c r="B5229">
        <v>7948503177</v>
      </c>
      <c r="C5229" t="s">
        <v>5645</v>
      </c>
    </row>
    <row r="5230" spans="1:3" x14ac:dyDescent="0.25">
      <c r="A5230" t="s">
        <v>393</v>
      </c>
      <c r="B5230">
        <v>7112016097</v>
      </c>
      <c r="C5230" t="s">
        <v>5646</v>
      </c>
    </row>
    <row r="5231" spans="1:3" x14ac:dyDescent="0.25">
      <c r="A5231" t="s">
        <v>393</v>
      </c>
      <c r="B5231">
        <v>7704743231</v>
      </c>
      <c r="C5231" t="s">
        <v>5647</v>
      </c>
    </row>
    <row r="5232" spans="1:3" x14ac:dyDescent="0.25">
      <c r="A5232" t="s">
        <v>393</v>
      </c>
      <c r="B5232">
        <v>8211207157</v>
      </c>
      <c r="C5232" t="s">
        <v>5648</v>
      </c>
    </row>
    <row r="5233" spans="1:3" x14ac:dyDescent="0.25">
      <c r="A5233" t="s">
        <v>393</v>
      </c>
      <c r="B5233">
        <v>8911060088</v>
      </c>
      <c r="C5233" t="s">
        <v>5649</v>
      </c>
    </row>
    <row r="5234" spans="1:3" x14ac:dyDescent="0.25">
      <c r="A5234" t="s">
        <v>393</v>
      </c>
      <c r="B5234">
        <v>4511112411</v>
      </c>
      <c r="C5234" t="s">
        <v>5650</v>
      </c>
    </row>
    <row r="5235" spans="1:3" x14ac:dyDescent="0.25">
      <c r="A5235" t="s">
        <v>393</v>
      </c>
      <c r="B5235">
        <v>4306241953</v>
      </c>
      <c r="C5235" t="s">
        <v>5651</v>
      </c>
    </row>
    <row r="5236" spans="1:3" x14ac:dyDescent="0.25">
      <c r="A5236" t="s">
        <v>393</v>
      </c>
      <c r="B5236">
        <v>6604114832</v>
      </c>
      <c r="C5236" t="s">
        <v>5652</v>
      </c>
    </row>
    <row r="5237" spans="1:3" x14ac:dyDescent="0.25">
      <c r="A5237" t="s">
        <v>393</v>
      </c>
      <c r="B5237">
        <v>8811260200</v>
      </c>
      <c r="C5237" t="s">
        <v>5653</v>
      </c>
    </row>
    <row r="5238" spans="1:3" x14ac:dyDescent="0.25">
      <c r="A5238" t="s">
        <v>393</v>
      </c>
      <c r="B5238">
        <v>9004222049</v>
      </c>
      <c r="C5238" t="s">
        <v>5654</v>
      </c>
    </row>
    <row r="5239" spans="1:3" x14ac:dyDescent="0.25">
      <c r="A5239" t="s">
        <v>393</v>
      </c>
      <c r="B5239">
        <v>8504251458</v>
      </c>
      <c r="C5239" t="s">
        <v>5655</v>
      </c>
    </row>
    <row r="5240" spans="1:3" x14ac:dyDescent="0.25">
      <c r="A5240" t="s">
        <v>393</v>
      </c>
      <c r="B5240">
        <v>8005148914</v>
      </c>
      <c r="C5240" t="s">
        <v>5656</v>
      </c>
    </row>
    <row r="5241" spans="1:3" x14ac:dyDescent="0.25">
      <c r="A5241" t="s">
        <v>393</v>
      </c>
      <c r="B5241">
        <v>6607081905</v>
      </c>
      <c r="C5241" t="s">
        <v>5657</v>
      </c>
    </row>
    <row r="5242" spans="1:3" x14ac:dyDescent="0.25">
      <c r="A5242" t="s">
        <v>393</v>
      </c>
      <c r="B5242">
        <v>7303104991</v>
      </c>
      <c r="C5242" t="s">
        <v>5658</v>
      </c>
    </row>
    <row r="5243" spans="1:3" x14ac:dyDescent="0.25">
      <c r="A5243" t="s">
        <v>393</v>
      </c>
      <c r="B5243">
        <v>8506040560</v>
      </c>
      <c r="C5243" t="s">
        <v>5659</v>
      </c>
    </row>
    <row r="5244" spans="1:3" x14ac:dyDescent="0.25">
      <c r="A5244" t="s">
        <v>393</v>
      </c>
      <c r="B5244">
        <v>4502122338</v>
      </c>
      <c r="C5244" t="s">
        <v>5660</v>
      </c>
    </row>
    <row r="5245" spans="1:3" x14ac:dyDescent="0.25">
      <c r="A5245" t="s">
        <v>393</v>
      </c>
      <c r="B5245">
        <v>8602090055</v>
      </c>
      <c r="C5245" t="s">
        <v>5661</v>
      </c>
    </row>
    <row r="5246" spans="1:3" x14ac:dyDescent="0.25">
      <c r="A5246" t="s">
        <v>393</v>
      </c>
      <c r="B5246">
        <v>7418007014</v>
      </c>
      <c r="C5246" t="s">
        <v>5662</v>
      </c>
    </row>
    <row r="5247" spans="1:3" x14ac:dyDescent="0.25">
      <c r="A5247" t="s">
        <v>393</v>
      </c>
      <c r="B5247">
        <v>8703270655</v>
      </c>
      <c r="C5247" t="s">
        <v>5663</v>
      </c>
    </row>
    <row r="5248" spans="1:3" x14ac:dyDescent="0.25">
      <c r="A5248" t="s">
        <v>393</v>
      </c>
      <c r="B5248">
        <v>4304197892</v>
      </c>
      <c r="C5248" t="s">
        <v>5664</v>
      </c>
    </row>
    <row r="5249" spans="1:3" x14ac:dyDescent="0.25">
      <c r="A5249" t="s">
        <v>393</v>
      </c>
      <c r="B5249">
        <v>4607123207</v>
      </c>
      <c r="C5249" t="s">
        <v>5665</v>
      </c>
    </row>
    <row r="5250" spans="1:3" x14ac:dyDescent="0.25">
      <c r="A5250" t="s">
        <v>393</v>
      </c>
      <c r="B5250">
        <v>8703070493</v>
      </c>
      <c r="C5250" t="s">
        <v>5666</v>
      </c>
    </row>
    <row r="5251" spans="1:3" x14ac:dyDescent="0.25">
      <c r="A5251" t="s">
        <v>393</v>
      </c>
      <c r="B5251">
        <v>9103015732</v>
      </c>
      <c r="C5251" t="s">
        <v>5667</v>
      </c>
    </row>
    <row r="5252" spans="1:3" x14ac:dyDescent="0.25">
      <c r="A5252" t="s">
        <v>393</v>
      </c>
      <c r="B5252">
        <v>8211155927</v>
      </c>
      <c r="C5252" t="s">
        <v>5668</v>
      </c>
    </row>
    <row r="5253" spans="1:3" x14ac:dyDescent="0.25">
      <c r="A5253" t="s">
        <v>393</v>
      </c>
      <c r="B5253">
        <v>6806184815</v>
      </c>
      <c r="C5253" t="s">
        <v>5669</v>
      </c>
    </row>
    <row r="5254" spans="1:3" x14ac:dyDescent="0.25">
      <c r="A5254" t="s">
        <v>393</v>
      </c>
      <c r="B5254">
        <v>3505209621</v>
      </c>
      <c r="C5254" t="s">
        <v>5670</v>
      </c>
    </row>
    <row r="5255" spans="1:3" x14ac:dyDescent="0.25">
      <c r="A5255" t="s">
        <v>393</v>
      </c>
      <c r="B5255">
        <v>6306240703</v>
      </c>
      <c r="C5255" t="s">
        <v>5671</v>
      </c>
    </row>
    <row r="5256" spans="1:3" x14ac:dyDescent="0.25">
      <c r="A5256" t="s">
        <v>393</v>
      </c>
      <c r="B5256">
        <v>5602263633</v>
      </c>
      <c r="C5256" t="s">
        <v>5672</v>
      </c>
    </row>
    <row r="5257" spans="1:3" x14ac:dyDescent="0.25">
      <c r="A5257" t="s">
        <v>393</v>
      </c>
      <c r="B5257">
        <v>8901110257</v>
      </c>
      <c r="C5257" t="s">
        <v>5673</v>
      </c>
    </row>
    <row r="5258" spans="1:3" x14ac:dyDescent="0.25">
      <c r="A5258" t="s">
        <v>393</v>
      </c>
      <c r="B5258">
        <v>5908183162</v>
      </c>
      <c r="C5258" t="s">
        <v>5674</v>
      </c>
    </row>
    <row r="5259" spans="1:3" x14ac:dyDescent="0.25">
      <c r="A5259" t="s">
        <v>393</v>
      </c>
      <c r="B5259">
        <v>8906240034</v>
      </c>
      <c r="C5259" t="s">
        <v>5675</v>
      </c>
    </row>
    <row r="5260" spans="1:3" x14ac:dyDescent="0.25">
      <c r="A5260" t="s">
        <v>393</v>
      </c>
      <c r="B5260">
        <v>8210172451</v>
      </c>
      <c r="C5260" t="s">
        <v>5676</v>
      </c>
    </row>
    <row r="5261" spans="1:3" x14ac:dyDescent="0.25">
      <c r="A5261" t="s">
        <v>393</v>
      </c>
      <c r="B5261">
        <v>9106040935</v>
      </c>
      <c r="C5261" t="s">
        <v>5677</v>
      </c>
    </row>
    <row r="5262" spans="1:3" x14ac:dyDescent="0.25">
      <c r="A5262" t="s">
        <v>393</v>
      </c>
      <c r="B5262">
        <v>8807070605</v>
      </c>
      <c r="C5262" t="s">
        <v>5678</v>
      </c>
    </row>
    <row r="5263" spans="1:3" x14ac:dyDescent="0.25">
      <c r="A5263" t="s">
        <v>393</v>
      </c>
      <c r="B5263">
        <v>4306010531</v>
      </c>
      <c r="C5263" t="s">
        <v>5679</v>
      </c>
    </row>
    <row r="5264" spans="1:3" x14ac:dyDescent="0.25">
      <c r="A5264" t="s">
        <v>393</v>
      </c>
      <c r="B5264">
        <v>5308121416</v>
      </c>
      <c r="C5264" t="s">
        <v>5680</v>
      </c>
    </row>
    <row r="5265" spans="1:3" x14ac:dyDescent="0.25">
      <c r="A5265" t="s">
        <v>393</v>
      </c>
      <c r="B5265">
        <v>4002210815</v>
      </c>
      <c r="C5265" t="s">
        <v>5681</v>
      </c>
    </row>
    <row r="5266" spans="1:3" x14ac:dyDescent="0.25">
      <c r="A5266" t="s">
        <v>393</v>
      </c>
      <c r="B5266">
        <v>8208194715</v>
      </c>
      <c r="C5266" t="s">
        <v>5682</v>
      </c>
    </row>
    <row r="5267" spans="1:3" x14ac:dyDescent="0.25">
      <c r="A5267" t="s">
        <v>393</v>
      </c>
      <c r="B5267">
        <v>6602040054</v>
      </c>
      <c r="C5267" t="s">
        <v>5683</v>
      </c>
    </row>
    <row r="5268" spans="1:3" x14ac:dyDescent="0.25">
      <c r="A5268" t="s">
        <v>393</v>
      </c>
      <c r="B5268">
        <v>7212737758</v>
      </c>
      <c r="C5268" t="s">
        <v>5684</v>
      </c>
    </row>
    <row r="5269" spans="1:3" x14ac:dyDescent="0.25">
      <c r="A5269" t="s">
        <v>393</v>
      </c>
      <c r="B5269">
        <v>2168710131</v>
      </c>
      <c r="C5269" t="s">
        <v>5685</v>
      </c>
    </row>
    <row r="5270" spans="1:3" x14ac:dyDescent="0.25">
      <c r="A5270" t="s">
        <v>393</v>
      </c>
      <c r="B5270">
        <v>4298810054</v>
      </c>
      <c r="C5270" t="s">
        <v>5686</v>
      </c>
    </row>
    <row r="5271" spans="1:3" x14ac:dyDescent="0.25">
      <c r="A5271" t="s">
        <v>393</v>
      </c>
      <c r="B5271">
        <v>4369005287</v>
      </c>
      <c r="C5271" t="s">
        <v>5687</v>
      </c>
    </row>
    <row r="5272" spans="1:3" x14ac:dyDescent="0.25">
      <c r="A5272" t="s">
        <v>393</v>
      </c>
      <c r="B5272">
        <v>8604272875</v>
      </c>
      <c r="C5272" t="s">
        <v>5688</v>
      </c>
    </row>
    <row r="5273" spans="1:3" x14ac:dyDescent="0.25">
      <c r="A5273" t="s">
        <v>393</v>
      </c>
      <c r="B5273">
        <v>8806838770</v>
      </c>
      <c r="C5273" t="s">
        <v>5689</v>
      </c>
    </row>
    <row r="5274" spans="1:3" x14ac:dyDescent="0.25">
      <c r="A5274" t="s">
        <v>393</v>
      </c>
      <c r="B5274">
        <v>9206280480</v>
      </c>
      <c r="C5274" t="s">
        <v>5690</v>
      </c>
    </row>
    <row r="5275" spans="1:3" x14ac:dyDescent="0.25">
      <c r="A5275" t="s">
        <v>393</v>
      </c>
      <c r="B5275">
        <v>8168612177</v>
      </c>
      <c r="C5275" t="s">
        <v>5691</v>
      </c>
    </row>
    <row r="5276" spans="1:3" x14ac:dyDescent="0.25">
      <c r="A5276" t="s">
        <v>393</v>
      </c>
      <c r="B5276">
        <v>8178606052</v>
      </c>
      <c r="C5276" t="s">
        <v>5692</v>
      </c>
    </row>
    <row r="5277" spans="1:3" x14ac:dyDescent="0.25">
      <c r="A5277" t="s">
        <v>393</v>
      </c>
      <c r="B5277">
        <v>8138103158</v>
      </c>
      <c r="C5277" t="s">
        <v>5693</v>
      </c>
    </row>
    <row r="5278" spans="1:3" x14ac:dyDescent="0.25">
      <c r="A5278" t="s">
        <v>393</v>
      </c>
      <c r="B5278">
        <v>8207153126</v>
      </c>
      <c r="C5278" t="s">
        <v>5694</v>
      </c>
    </row>
    <row r="5279" spans="1:3" x14ac:dyDescent="0.25">
      <c r="A5279" t="s">
        <v>393</v>
      </c>
      <c r="B5279">
        <v>8701170378</v>
      </c>
      <c r="C5279" t="s">
        <v>5695</v>
      </c>
    </row>
    <row r="5280" spans="1:3" x14ac:dyDescent="0.25">
      <c r="A5280" t="s">
        <v>393</v>
      </c>
      <c r="B5280">
        <v>4206734370</v>
      </c>
      <c r="C5280" t="s">
        <v>5696</v>
      </c>
    </row>
    <row r="5281" spans="1:3" x14ac:dyDescent="0.25">
      <c r="A5281" t="s">
        <v>393</v>
      </c>
      <c r="B5281">
        <v>7104074930</v>
      </c>
      <c r="C5281" t="s">
        <v>5697</v>
      </c>
    </row>
    <row r="5282" spans="1:3" x14ac:dyDescent="0.25">
      <c r="A5282" t="s">
        <v>393</v>
      </c>
      <c r="B5282">
        <v>9306084113</v>
      </c>
      <c r="C5282" t="s">
        <v>5698</v>
      </c>
    </row>
    <row r="5283" spans="1:3" x14ac:dyDescent="0.25">
      <c r="A5283" t="s">
        <v>393</v>
      </c>
      <c r="B5283">
        <v>8108031488</v>
      </c>
      <c r="C5283" t="s">
        <v>5699</v>
      </c>
    </row>
    <row r="5284" spans="1:3" x14ac:dyDescent="0.25">
      <c r="A5284" t="s">
        <v>393</v>
      </c>
      <c r="B5284">
        <v>5203171292</v>
      </c>
      <c r="C5284" t="s">
        <v>5700</v>
      </c>
    </row>
    <row r="5285" spans="1:3" x14ac:dyDescent="0.25">
      <c r="A5285" t="s">
        <v>393</v>
      </c>
      <c r="B5285">
        <v>9211071239</v>
      </c>
      <c r="C5285" t="s">
        <v>5701</v>
      </c>
    </row>
    <row r="5286" spans="1:3" x14ac:dyDescent="0.25">
      <c r="A5286" t="s">
        <v>393</v>
      </c>
      <c r="B5286">
        <v>8909242870</v>
      </c>
      <c r="C5286" t="s">
        <v>5702</v>
      </c>
    </row>
    <row r="5287" spans="1:3" x14ac:dyDescent="0.25">
      <c r="A5287" t="s">
        <v>393</v>
      </c>
      <c r="B5287">
        <v>7411113694</v>
      </c>
      <c r="C5287" t="s">
        <v>5703</v>
      </c>
    </row>
    <row r="5288" spans="1:3" x14ac:dyDescent="0.25">
      <c r="A5288" t="s">
        <v>393</v>
      </c>
      <c r="B5288">
        <v>5911067014</v>
      </c>
      <c r="C5288" t="s">
        <v>5704</v>
      </c>
    </row>
    <row r="5289" spans="1:3" x14ac:dyDescent="0.25">
      <c r="A5289" t="s">
        <v>393</v>
      </c>
      <c r="B5289">
        <v>7612259171</v>
      </c>
      <c r="C5289" t="s">
        <v>5705</v>
      </c>
    </row>
    <row r="5290" spans="1:3" x14ac:dyDescent="0.25">
      <c r="A5290" t="s">
        <v>393</v>
      </c>
      <c r="B5290">
        <v>6504816577</v>
      </c>
      <c r="C5290" t="s">
        <v>5706</v>
      </c>
    </row>
    <row r="5291" spans="1:3" x14ac:dyDescent="0.25">
      <c r="A5291" t="s">
        <v>393</v>
      </c>
      <c r="B5291">
        <v>8712033565</v>
      </c>
      <c r="C5291" t="s">
        <v>5707</v>
      </c>
    </row>
    <row r="5292" spans="1:3" x14ac:dyDescent="0.25">
      <c r="A5292" t="s">
        <v>393</v>
      </c>
      <c r="B5292">
        <v>7411286920</v>
      </c>
      <c r="C5292" t="s">
        <v>5708</v>
      </c>
    </row>
    <row r="5293" spans="1:3" x14ac:dyDescent="0.25">
      <c r="A5293" t="s">
        <v>393</v>
      </c>
      <c r="B5293">
        <v>8910090433</v>
      </c>
      <c r="C5293" t="s">
        <v>5709</v>
      </c>
    </row>
    <row r="5294" spans="1:3" x14ac:dyDescent="0.25">
      <c r="A5294" t="s">
        <v>393</v>
      </c>
      <c r="B5294">
        <v>8307150303</v>
      </c>
      <c r="C5294" t="s">
        <v>5710</v>
      </c>
    </row>
    <row r="5295" spans="1:3" x14ac:dyDescent="0.25">
      <c r="A5295" t="s">
        <v>393</v>
      </c>
      <c r="B5295">
        <v>9004708385</v>
      </c>
      <c r="C5295" t="s">
        <v>5711</v>
      </c>
    </row>
    <row r="5296" spans="1:3" x14ac:dyDescent="0.25">
      <c r="A5296" t="s">
        <v>393</v>
      </c>
      <c r="B5296">
        <v>5605695799</v>
      </c>
      <c r="C5296" t="s">
        <v>5712</v>
      </c>
    </row>
    <row r="5297" spans="1:3" x14ac:dyDescent="0.25">
      <c r="A5297" t="s">
        <v>393</v>
      </c>
      <c r="B5297">
        <v>7302010439</v>
      </c>
      <c r="C5297" t="s">
        <v>5713</v>
      </c>
    </row>
    <row r="5298" spans="1:3" x14ac:dyDescent="0.25">
      <c r="A5298" t="s">
        <v>393</v>
      </c>
      <c r="B5298">
        <v>8605217200</v>
      </c>
      <c r="C5298" t="s">
        <v>5714</v>
      </c>
    </row>
    <row r="5299" spans="1:3" x14ac:dyDescent="0.25">
      <c r="A5299" t="s">
        <v>393</v>
      </c>
      <c r="B5299">
        <v>4903908095</v>
      </c>
      <c r="C5299" t="s">
        <v>5715</v>
      </c>
    </row>
    <row r="5300" spans="1:3" x14ac:dyDescent="0.25">
      <c r="A5300" t="s">
        <v>393</v>
      </c>
      <c r="B5300">
        <v>7312222636</v>
      </c>
      <c r="C5300" t="s">
        <v>5716</v>
      </c>
    </row>
    <row r="5301" spans="1:3" x14ac:dyDescent="0.25">
      <c r="A5301" t="s">
        <v>393</v>
      </c>
      <c r="B5301">
        <v>9106290480</v>
      </c>
      <c r="C5301" t="s">
        <v>5717</v>
      </c>
    </row>
    <row r="5302" spans="1:3" x14ac:dyDescent="0.25">
      <c r="A5302" t="s">
        <v>393</v>
      </c>
      <c r="B5302">
        <v>6105178229</v>
      </c>
      <c r="C5302" t="s">
        <v>5718</v>
      </c>
    </row>
    <row r="5303" spans="1:3" x14ac:dyDescent="0.25">
      <c r="A5303" t="s">
        <v>393</v>
      </c>
      <c r="B5303">
        <v>9206094766</v>
      </c>
      <c r="C5303" t="s">
        <v>5719</v>
      </c>
    </row>
    <row r="5304" spans="1:3" x14ac:dyDescent="0.25">
      <c r="A5304" t="s">
        <v>393</v>
      </c>
      <c r="B5304">
        <v>8204291986</v>
      </c>
      <c r="C5304" t="s">
        <v>5720</v>
      </c>
    </row>
    <row r="5305" spans="1:3" x14ac:dyDescent="0.25">
      <c r="A5305" t="s">
        <v>393</v>
      </c>
      <c r="B5305">
        <v>7601277564</v>
      </c>
      <c r="C5305" t="s">
        <v>5721</v>
      </c>
    </row>
    <row r="5306" spans="1:3" x14ac:dyDescent="0.25">
      <c r="A5306" t="s">
        <v>393</v>
      </c>
      <c r="B5306">
        <v>4704073198</v>
      </c>
      <c r="C5306" t="s">
        <v>5722</v>
      </c>
    </row>
    <row r="5307" spans="1:3" x14ac:dyDescent="0.25">
      <c r="A5307" t="s">
        <v>393</v>
      </c>
      <c r="B5307">
        <v>9004132578</v>
      </c>
      <c r="C5307" t="s">
        <v>5723</v>
      </c>
    </row>
    <row r="5308" spans="1:3" x14ac:dyDescent="0.25">
      <c r="A5308" t="s">
        <v>393</v>
      </c>
      <c r="B5308">
        <v>8104618833</v>
      </c>
      <c r="C5308" t="s">
        <v>5724</v>
      </c>
    </row>
    <row r="5309" spans="1:3" x14ac:dyDescent="0.25">
      <c r="A5309" t="s">
        <v>393</v>
      </c>
      <c r="B5309">
        <v>4202687952</v>
      </c>
      <c r="C5309" t="s">
        <v>5725</v>
      </c>
    </row>
    <row r="5310" spans="1:3" x14ac:dyDescent="0.25">
      <c r="A5310" t="s">
        <v>393</v>
      </c>
      <c r="B5310">
        <v>9106236327</v>
      </c>
      <c r="C5310" t="s">
        <v>5726</v>
      </c>
    </row>
    <row r="5311" spans="1:3" x14ac:dyDescent="0.25">
      <c r="A5311" t="s">
        <v>393</v>
      </c>
      <c r="B5311">
        <v>4206824692</v>
      </c>
      <c r="C5311" t="s">
        <v>5727</v>
      </c>
    </row>
    <row r="5312" spans="1:3" x14ac:dyDescent="0.25">
      <c r="A5312" t="s">
        <v>393</v>
      </c>
      <c r="B5312">
        <v>9011289379</v>
      </c>
      <c r="C5312" t="s">
        <v>5728</v>
      </c>
    </row>
    <row r="5313" spans="1:3" x14ac:dyDescent="0.25">
      <c r="A5313" t="s">
        <v>393</v>
      </c>
      <c r="B5313">
        <v>9004011178</v>
      </c>
      <c r="C5313" t="s">
        <v>5729</v>
      </c>
    </row>
    <row r="5314" spans="1:3" x14ac:dyDescent="0.25">
      <c r="A5314" t="s">
        <v>393</v>
      </c>
      <c r="B5314">
        <v>8711200561</v>
      </c>
      <c r="C5314" t="s">
        <v>5730</v>
      </c>
    </row>
    <row r="5315" spans="1:3" x14ac:dyDescent="0.25">
      <c r="A5315" t="s">
        <v>393</v>
      </c>
      <c r="B5315">
        <v>8810030398</v>
      </c>
      <c r="C5315" t="s">
        <v>5731</v>
      </c>
    </row>
    <row r="5316" spans="1:3" x14ac:dyDescent="0.25">
      <c r="A5316" t="s">
        <v>393</v>
      </c>
      <c r="B5316">
        <v>2905053548</v>
      </c>
      <c r="C5316" t="s">
        <v>5732</v>
      </c>
    </row>
    <row r="5317" spans="1:3" x14ac:dyDescent="0.25">
      <c r="A5317" t="s">
        <v>393</v>
      </c>
      <c r="B5317">
        <v>5709646979</v>
      </c>
      <c r="C5317" t="s">
        <v>5733</v>
      </c>
    </row>
    <row r="5318" spans="1:3" x14ac:dyDescent="0.25">
      <c r="A5318" t="s">
        <v>393</v>
      </c>
      <c r="B5318">
        <v>4304161278</v>
      </c>
      <c r="C5318" t="s">
        <v>5734</v>
      </c>
    </row>
    <row r="5319" spans="1:3" x14ac:dyDescent="0.25">
      <c r="A5319" t="s">
        <v>393</v>
      </c>
      <c r="B5319">
        <v>8804834516</v>
      </c>
      <c r="C5319" t="s">
        <v>5735</v>
      </c>
    </row>
    <row r="5320" spans="1:3" x14ac:dyDescent="0.25">
      <c r="A5320" t="s">
        <v>393</v>
      </c>
      <c r="B5320">
        <v>5208010214</v>
      </c>
      <c r="C5320" t="s">
        <v>5736</v>
      </c>
    </row>
    <row r="5321" spans="1:3" x14ac:dyDescent="0.25">
      <c r="A5321" t="s">
        <v>393</v>
      </c>
      <c r="B5321">
        <v>8305010129</v>
      </c>
      <c r="C5321" t="s">
        <v>5737</v>
      </c>
    </row>
    <row r="5322" spans="1:3" x14ac:dyDescent="0.25">
      <c r="A5322" t="s">
        <v>393</v>
      </c>
      <c r="B5322">
        <v>8802107790</v>
      </c>
      <c r="C5322" t="s">
        <v>5738</v>
      </c>
    </row>
    <row r="5323" spans="1:3" x14ac:dyDescent="0.25">
      <c r="A5323" t="s">
        <v>393</v>
      </c>
      <c r="B5323">
        <v>6406651593</v>
      </c>
      <c r="C5323" t="s">
        <v>5739</v>
      </c>
    </row>
    <row r="5324" spans="1:3" x14ac:dyDescent="0.25">
      <c r="A5324" t="s">
        <v>393</v>
      </c>
      <c r="B5324">
        <v>7738509111</v>
      </c>
      <c r="C5324" t="s">
        <v>5740</v>
      </c>
    </row>
    <row r="5325" spans="1:3" x14ac:dyDescent="0.25">
      <c r="A5325" t="s">
        <v>393</v>
      </c>
      <c r="B5325">
        <v>8603094817</v>
      </c>
      <c r="C5325" t="s">
        <v>5741</v>
      </c>
    </row>
    <row r="5326" spans="1:3" x14ac:dyDescent="0.25">
      <c r="A5326" t="s">
        <v>393</v>
      </c>
      <c r="B5326">
        <v>7004907437</v>
      </c>
      <c r="C5326" t="s">
        <v>5742</v>
      </c>
    </row>
    <row r="5327" spans="1:3" x14ac:dyDescent="0.25">
      <c r="A5327" t="s">
        <v>393</v>
      </c>
      <c r="B5327">
        <v>8704290579</v>
      </c>
      <c r="C5327" t="s">
        <v>5743</v>
      </c>
    </row>
    <row r="5328" spans="1:3" x14ac:dyDescent="0.25">
      <c r="A5328" t="s">
        <v>393</v>
      </c>
      <c r="B5328">
        <v>8705198912</v>
      </c>
      <c r="C5328" t="s">
        <v>5744</v>
      </c>
    </row>
    <row r="5329" spans="1:3" x14ac:dyDescent="0.25">
      <c r="A5329" t="s">
        <v>393</v>
      </c>
      <c r="B5329">
        <v>7312170017</v>
      </c>
      <c r="C5329" t="s">
        <v>5745</v>
      </c>
    </row>
    <row r="5330" spans="1:3" x14ac:dyDescent="0.25">
      <c r="A5330" t="s">
        <v>393</v>
      </c>
      <c r="B5330">
        <v>7904254757</v>
      </c>
      <c r="C5330" t="s">
        <v>5746</v>
      </c>
    </row>
    <row r="5331" spans="1:3" x14ac:dyDescent="0.25">
      <c r="A5331" t="s">
        <v>393</v>
      </c>
      <c r="B5331">
        <v>8501030293</v>
      </c>
      <c r="C5331" t="s">
        <v>5747</v>
      </c>
    </row>
    <row r="5332" spans="1:3" x14ac:dyDescent="0.25">
      <c r="A5332" t="s">
        <v>393</v>
      </c>
      <c r="B5332">
        <v>7901050448</v>
      </c>
      <c r="C5332" t="s">
        <v>5748</v>
      </c>
    </row>
    <row r="5333" spans="1:3" x14ac:dyDescent="0.25">
      <c r="A5333" t="s">
        <v>393</v>
      </c>
      <c r="B5333">
        <v>8378711017</v>
      </c>
      <c r="C5333" t="s">
        <v>5749</v>
      </c>
    </row>
    <row r="5334" spans="1:3" x14ac:dyDescent="0.25">
      <c r="A5334" t="s">
        <v>393</v>
      </c>
      <c r="B5334">
        <v>6976410081</v>
      </c>
      <c r="C5334" t="s">
        <v>5750</v>
      </c>
    </row>
    <row r="5335" spans="1:3" x14ac:dyDescent="0.25">
      <c r="A5335" t="s">
        <v>393</v>
      </c>
      <c r="B5335">
        <v>8606040353</v>
      </c>
      <c r="C5335" t="s">
        <v>5751</v>
      </c>
    </row>
    <row r="5336" spans="1:3" x14ac:dyDescent="0.25">
      <c r="A5336" t="s">
        <v>393</v>
      </c>
      <c r="B5336">
        <v>2478404243</v>
      </c>
      <c r="C5336" t="s">
        <v>5752</v>
      </c>
    </row>
    <row r="5337" spans="1:3" x14ac:dyDescent="0.25">
      <c r="A5337" t="s">
        <v>393</v>
      </c>
      <c r="B5337">
        <v>4312056551</v>
      </c>
      <c r="C5337" t="s">
        <v>5753</v>
      </c>
    </row>
    <row r="5338" spans="1:3" x14ac:dyDescent="0.25">
      <c r="A5338" t="s">
        <v>393</v>
      </c>
      <c r="B5338">
        <v>5101214830</v>
      </c>
      <c r="C5338" t="s">
        <v>5754</v>
      </c>
    </row>
    <row r="5339" spans="1:3" x14ac:dyDescent="0.25">
      <c r="A5339" t="s">
        <v>393</v>
      </c>
      <c r="B5339">
        <v>7705274855</v>
      </c>
      <c r="C5339" t="s">
        <v>5755</v>
      </c>
    </row>
    <row r="5340" spans="1:3" x14ac:dyDescent="0.25">
      <c r="A5340" t="s">
        <v>393</v>
      </c>
      <c r="B5340">
        <v>9004165610</v>
      </c>
      <c r="C5340" t="s">
        <v>5756</v>
      </c>
    </row>
    <row r="5341" spans="1:3" x14ac:dyDescent="0.25">
      <c r="A5341" t="s">
        <v>393</v>
      </c>
      <c r="B5341">
        <v>8402030459</v>
      </c>
      <c r="C5341" t="s">
        <v>5757</v>
      </c>
    </row>
    <row r="5342" spans="1:3" x14ac:dyDescent="0.25">
      <c r="A5342" t="s">
        <v>393</v>
      </c>
      <c r="B5342">
        <v>8001300428</v>
      </c>
      <c r="C5342" t="s">
        <v>5758</v>
      </c>
    </row>
    <row r="5343" spans="1:3" x14ac:dyDescent="0.25">
      <c r="A5343" t="s">
        <v>393</v>
      </c>
      <c r="B5343">
        <v>8602270616</v>
      </c>
      <c r="C5343" t="s">
        <v>5759</v>
      </c>
    </row>
    <row r="5344" spans="1:3" x14ac:dyDescent="0.25">
      <c r="A5344" t="s">
        <v>393</v>
      </c>
      <c r="B5344">
        <v>9988404142</v>
      </c>
      <c r="C5344" t="s">
        <v>5760</v>
      </c>
    </row>
    <row r="5345" spans="1:3" x14ac:dyDescent="0.25">
      <c r="A5345" t="s">
        <v>393</v>
      </c>
      <c r="B5345">
        <v>8705057381</v>
      </c>
      <c r="C5345" t="s">
        <v>5761</v>
      </c>
    </row>
    <row r="5346" spans="1:3" x14ac:dyDescent="0.25">
      <c r="A5346" t="s">
        <v>393</v>
      </c>
      <c r="B5346">
        <v>8905286293</v>
      </c>
      <c r="C5346" t="s">
        <v>5762</v>
      </c>
    </row>
    <row r="5347" spans="1:3" x14ac:dyDescent="0.25">
      <c r="A5347" t="s">
        <v>393</v>
      </c>
      <c r="B5347">
        <v>7203765339</v>
      </c>
      <c r="C5347" t="s">
        <v>5763</v>
      </c>
    </row>
    <row r="5348" spans="1:3" x14ac:dyDescent="0.25">
      <c r="A5348" t="s">
        <v>393</v>
      </c>
      <c r="B5348">
        <v>8909013735</v>
      </c>
      <c r="C5348" t="s">
        <v>5764</v>
      </c>
    </row>
    <row r="5349" spans="1:3" x14ac:dyDescent="0.25">
      <c r="A5349" t="s">
        <v>393</v>
      </c>
      <c r="B5349">
        <v>9212130307</v>
      </c>
      <c r="C5349" t="s">
        <v>5765</v>
      </c>
    </row>
    <row r="5350" spans="1:3" x14ac:dyDescent="0.25">
      <c r="A5350" t="s">
        <v>393</v>
      </c>
      <c r="B5350">
        <v>8604060197</v>
      </c>
      <c r="C5350" t="s">
        <v>5766</v>
      </c>
    </row>
    <row r="5351" spans="1:3" x14ac:dyDescent="0.25">
      <c r="A5351" t="s">
        <v>393</v>
      </c>
      <c r="B5351">
        <v>8407250110</v>
      </c>
      <c r="C5351" t="s">
        <v>5767</v>
      </c>
    </row>
    <row r="5352" spans="1:3" x14ac:dyDescent="0.25">
      <c r="A5352" t="s">
        <v>393</v>
      </c>
      <c r="B5352">
        <v>9104221198</v>
      </c>
      <c r="C5352" t="s">
        <v>5768</v>
      </c>
    </row>
    <row r="5353" spans="1:3" x14ac:dyDescent="0.25">
      <c r="A5353" t="s">
        <v>393</v>
      </c>
      <c r="B5353">
        <v>4602029128</v>
      </c>
      <c r="C5353" t="s">
        <v>5769</v>
      </c>
    </row>
    <row r="5354" spans="1:3" x14ac:dyDescent="0.25">
      <c r="A5354" t="s">
        <v>393</v>
      </c>
      <c r="B5354">
        <v>8711050446</v>
      </c>
      <c r="C5354" t="s">
        <v>5770</v>
      </c>
    </row>
    <row r="5355" spans="1:3" x14ac:dyDescent="0.25">
      <c r="A5355" t="s">
        <v>393</v>
      </c>
      <c r="B5355">
        <v>7504282034</v>
      </c>
      <c r="C5355" t="s">
        <v>5771</v>
      </c>
    </row>
    <row r="5356" spans="1:3" x14ac:dyDescent="0.25">
      <c r="A5356" t="s">
        <v>393</v>
      </c>
      <c r="B5356">
        <v>6302277568</v>
      </c>
      <c r="C5356" t="s">
        <v>5772</v>
      </c>
    </row>
    <row r="5357" spans="1:3" x14ac:dyDescent="0.25">
      <c r="A5357" t="s">
        <v>393</v>
      </c>
      <c r="B5357">
        <v>8311150133</v>
      </c>
      <c r="C5357" t="s">
        <v>5773</v>
      </c>
    </row>
    <row r="5358" spans="1:3" x14ac:dyDescent="0.25">
      <c r="A5358" t="s">
        <v>393</v>
      </c>
      <c r="B5358">
        <v>5306247833</v>
      </c>
      <c r="C5358" t="s">
        <v>5774</v>
      </c>
    </row>
    <row r="5359" spans="1:3" x14ac:dyDescent="0.25">
      <c r="A5359" t="s">
        <v>393</v>
      </c>
      <c r="B5359">
        <v>9104243234</v>
      </c>
      <c r="C5359" t="s">
        <v>5775</v>
      </c>
    </row>
    <row r="5360" spans="1:3" x14ac:dyDescent="0.25">
      <c r="A5360" t="s">
        <v>393</v>
      </c>
      <c r="B5360">
        <v>9102663235</v>
      </c>
      <c r="C5360" t="s">
        <v>5776</v>
      </c>
    </row>
    <row r="5361" spans="1:3" x14ac:dyDescent="0.25">
      <c r="A5361" t="s">
        <v>393</v>
      </c>
      <c r="B5361">
        <v>8507216284</v>
      </c>
      <c r="C5361" t="s">
        <v>5777</v>
      </c>
    </row>
    <row r="5362" spans="1:3" x14ac:dyDescent="0.25">
      <c r="A5362" t="s">
        <v>393</v>
      </c>
      <c r="B5362">
        <v>8608136332</v>
      </c>
      <c r="C5362" t="s">
        <v>5778</v>
      </c>
    </row>
    <row r="5363" spans="1:3" x14ac:dyDescent="0.25">
      <c r="A5363" t="s">
        <v>393</v>
      </c>
      <c r="B5363">
        <v>7805648347</v>
      </c>
      <c r="C5363" t="s">
        <v>5779</v>
      </c>
    </row>
    <row r="5364" spans="1:3" x14ac:dyDescent="0.25">
      <c r="A5364" t="s">
        <v>393</v>
      </c>
      <c r="B5364">
        <v>8305069547</v>
      </c>
      <c r="C5364" t="s">
        <v>5780</v>
      </c>
    </row>
    <row r="5365" spans="1:3" x14ac:dyDescent="0.25">
      <c r="A5365" t="s">
        <v>393</v>
      </c>
      <c r="B5365">
        <v>2378605147</v>
      </c>
      <c r="C5365" t="s">
        <v>5781</v>
      </c>
    </row>
    <row r="5366" spans="1:3" x14ac:dyDescent="0.25">
      <c r="A5366" t="s">
        <v>393</v>
      </c>
      <c r="B5366">
        <v>8605147928</v>
      </c>
      <c r="C5366" t="s">
        <v>5781</v>
      </c>
    </row>
    <row r="5367" spans="1:3" x14ac:dyDescent="0.25">
      <c r="A5367" t="s">
        <v>393</v>
      </c>
      <c r="B5367">
        <v>6811659405</v>
      </c>
      <c r="C5367" t="s">
        <v>5782</v>
      </c>
    </row>
    <row r="5368" spans="1:3" x14ac:dyDescent="0.25">
      <c r="A5368" t="s">
        <v>393</v>
      </c>
      <c r="B5368">
        <v>7203277384</v>
      </c>
      <c r="C5368" t="s">
        <v>5783</v>
      </c>
    </row>
    <row r="5369" spans="1:3" x14ac:dyDescent="0.25">
      <c r="A5369" t="s">
        <v>393</v>
      </c>
      <c r="B5369">
        <v>2669109080</v>
      </c>
      <c r="C5369" t="s">
        <v>5784</v>
      </c>
    </row>
    <row r="5370" spans="1:3" x14ac:dyDescent="0.25">
      <c r="A5370" t="s">
        <v>393</v>
      </c>
      <c r="B5370">
        <v>4468709169</v>
      </c>
      <c r="C5370" t="s">
        <v>5785</v>
      </c>
    </row>
    <row r="5371" spans="1:3" x14ac:dyDescent="0.25">
      <c r="A5371" t="s">
        <v>393</v>
      </c>
      <c r="B5371">
        <v>5117102052</v>
      </c>
      <c r="C5371" t="s">
        <v>5786</v>
      </c>
    </row>
    <row r="5372" spans="1:3" x14ac:dyDescent="0.25">
      <c r="A5372" t="s">
        <v>393</v>
      </c>
      <c r="B5372">
        <v>7102058414</v>
      </c>
      <c r="C5372" t="s">
        <v>5786</v>
      </c>
    </row>
    <row r="5373" spans="1:3" x14ac:dyDescent="0.25">
      <c r="A5373" t="s">
        <v>393</v>
      </c>
      <c r="B5373">
        <v>7610099207</v>
      </c>
      <c r="C5373" t="s">
        <v>5787</v>
      </c>
    </row>
    <row r="5374" spans="1:3" x14ac:dyDescent="0.25">
      <c r="A5374" t="s">
        <v>393</v>
      </c>
      <c r="B5374">
        <v>7903817539</v>
      </c>
      <c r="C5374" t="s">
        <v>5788</v>
      </c>
    </row>
    <row r="5375" spans="1:3" x14ac:dyDescent="0.25">
      <c r="A5375" t="s">
        <v>393</v>
      </c>
      <c r="B5375">
        <v>4808022059</v>
      </c>
      <c r="C5375" t="s">
        <v>5789</v>
      </c>
    </row>
    <row r="5376" spans="1:3" x14ac:dyDescent="0.25">
      <c r="A5376" t="s">
        <v>393</v>
      </c>
      <c r="B5376">
        <v>8305020284</v>
      </c>
      <c r="C5376" t="s">
        <v>5790</v>
      </c>
    </row>
    <row r="5377" spans="1:3" x14ac:dyDescent="0.25">
      <c r="A5377" t="s">
        <v>393</v>
      </c>
      <c r="B5377">
        <v>7107621257</v>
      </c>
      <c r="C5377" t="s">
        <v>5791</v>
      </c>
    </row>
    <row r="5378" spans="1:3" x14ac:dyDescent="0.25">
      <c r="A5378" t="s">
        <v>393</v>
      </c>
      <c r="B5378">
        <v>7611632410</v>
      </c>
      <c r="C5378" t="s">
        <v>5792</v>
      </c>
    </row>
    <row r="5379" spans="1:3" x14ac:dyDescent="0.25">
      <c r="A5379" t="s">
        <v>393</v>
      </c>
      <c r="B5379">
        <v>4302146875</v>
      </c>
      <c r="C5379" t="s">
        <v>5793</v>
      </c>
    </row>
    <row r="5380" spans="1:3" x14ac:dyDescent="0.25">
      <c r="A5380" t="s">
        <v>393</v>
      </c>
      <c r="B5380">
        <v>5810778356</v>
      </c>
      <c r="C5380" t="s">
        <v>5794</v>
      </c>
    </row>
    <row r="5381" spans="1:3" x14ac:dyDescent="0.25">
      <c r="A5381" t="s">
        <v>393</v>
      </c>
      <c r="B5381">
        <v>8912250027</v>
      </c>
      <c r="C5381" t="s">
        <v>5795</v>
      </c>
    </row>
    <row r="5382" spans="1:3" x14ac:dyDescent="0.25">
      <c r="A5382" t="s">
        <v>393</v>
      </c>
      <c r="B5382">
        <v>8204030210</v>
      </c>
      <c r="C5382" t="s">
        <v>5796</v>
      </c>
    </row>
    <row r="5383" spans="1:3" x14ac:dyDescent="0.25">
      <c r="A5383" t="s">
        <v>393</v>
      </c>
      <c r="B5383">
        <v>8305250741</v>
      </c>
      <c r="C5383" t="s">
        <v>5797</v>
      </c>
    </row>
    <row r="5384" spans="1:3" x14ac:dyDescent="0.25">
      <c r="A5384" t="s">
        <v>393</v>
      </c>
      <c r="B5384">
        <v>9403317200</v>
      </c>
      <c r="C5384" t="s">
        <v>5798</v>
      </c>
    </row>
    <row r="5385" spans="1:3" x14ac:dyDescent="0.25">
      <c r="A5385" t="s">
        <v>393</v>
      </c>
      <c r="B5385">
        <v>7308773519</v>
      </c>
      <c r="C5385" t="s">
        <v>5799</v>
      </c>
    </row>
    <row r="5386" spans="1:3" x14ac:dyDescent="0.25">
      <c r="A5386" t="s">
        <v>393</v>
      </c>
      <c r="B5386">
        <v>8609202455</v>
      </c>
      <c r="C5386" t="s">
        <v>5800</v>
      </c>
    </row>
    <row r="5387" spans="1:3" x14ac:dyDescent="0.25">
      <c r="A5387" t="s">
        <v>393</v>
      </c>
      <c r="B5387">
        <v>8511204151</v>
      </c>
      <c r="C5387" t="s">
        <v>5801</v>
      </c>
    </row>
    <row r="5388" spans="1:3" x14ac:dyDescent="0.25">
      <c r="A5388" t="s">
        <v>393</v>
      </c>
      <c r="B5388">
        <v>5909240441</v>
      </c>
      <c r="C5388" t="s">
        <v>5802</v>
      </c>
    </row>
    <row r="5389" spans="1:3" x14ac:dyDescent="0.25">
      <c r="A5389" t="s">
        <v>393</v>
      </c>
      <c r="B5389">
        <v>8608267756</v>
      </c>
      <c r="C5389" t="s">
        <v>5803</v>
      </c>
    </row>
    <row r="5390" spans="1:3" x14ac:dyDescent="0.25">
      <c r="A5390" t="s">
        <v>393</v>
      </c>
      <c r="B5390">
        <v>8304130530</v>
      </c>
      <c r="C5390" t="s">
        <v>5804</v>
      </c>
    </row>
    <row r="5391" spans="1:3" x14ac:dyDescent="0.25">
      <c r="A5391" t="s">
        <v>393</v>
      </c>
      <c r="B5391">
        <v>9006199062</v>
      </c>
      <c r="C5391" t="s">
        <v>5805</v>
      </c>
    </row>
    <row r="5392" spans="1:3" x14ac:dyDescent="0.25">
      <c r="A5392" t="s">
        <v>393</v>
      </c>
      <c r="B5392">
        <v>9006791264</v>
      </c>
      <c r="C5392" t="s">
        <v>5805</v>
      </c>
    </row>
    <row r="5393" spans="1:3" x14ac:dyDescent="0.25">
      <c r="A5393" t="s">
        <v>393</v>
      </c>
      <c r="B5393">
        <v>7704101596</v>
      </c>
      <c r="C5393" t="s">
        <v>5806</v>
      </c>
    </row>
    <row r="5394" spans="1:3" x14ac:dyDescent="0.25">
      <c r="A5394" t="s">
        <v>393</v>
      </c>
      <c r="B5394">
        <v>4228506103</v>
      </c>
      <c r="C5394" t="s">
        <v>5807</v>
      </c>
    </row>
    <row r="5395" spans="1:3" x14ac:dyDescent="0.25">
      <c r="A5395" t="s">
        <v>393</v>
      </c>
      <c r="B5395">
        <v>8903254186</v>
      </c>
      <c r="C5395" t="s">
        <v>5808</v>
      </c>
    </row>
    <row r="5396" spans="1:3" x14ac:dyDescent="0.25">
      <c r="A5396" t="s">
        <v>393</v>
      </c>
      <c r="B5396">
        <v>4206160188</v>
      </c>
      <c r="C5396" t="s">
        <v>5809</v>
      </c>
    </row>
    <row r="5397" spans="1:3" x14ac:dyDescent="0.25">
      <c r="A5397" t="s">
        <v>393</v>
      </c>
      <c r="B5397">
        <v>8908102489</v>
      </c>
      <c r="C5397" t="s">
        <v>5810</v>
      </c>
    </row>
    <row r="5398" spans="1:3" x14ac:dyDescent="0.25">
      <c r="A5398" t="s">
        <v>393</v>
      </c>
      <c r="B5398">
        <v>8811290256</v>
      </c>
      <c r="C5398" t="s">
        <v>5811</v>
      </c>
    </row>
    <row r="5399" spans="1:3" x14ac:dyDescent="0.25">
      <c r="A5399" t="s">
        <v>393</v>
      </c>
      <c r="B5399">
        <v>8504045702</v>
      </c>
      <c r="C5399" t="s">
        <v>5812</v>
      </c>
    </row>
    <row r="5400" spans="1:3" x14ac:dyDescent="0.25">
      <c r="A5400" t="s">
        <v>393</v>
      </c>
      <c r="B5400">
        <v>7808032598</v>
      </c>
      <c r="C5400" t="s">
        <v>5813</v>
      </c>
    </row>
    <row r="5401" spans="1:3" x14ac:dyDescent="0.25">
      <c r="A5401" t="s">
        <v>393</v>
      </c>
      <c r="B5401">
        <v>7802827118</v>
      </c>
      <c r="C5401" t="s">
        <v>5814</v>
      </c>
    </row>
    <row r="5402" spans="1:3" x14ac:dyDescent="0.25">
      <c r="A5402" t="s">
        <v>393</v>
      </c>
      <c r="B5402">
        <v>8907140639</v>
      </c>
      <c r="C5402" t="s">
        <v>5815</v>
      </c>
    </row>
    <row r="5403" spans="1:3" x14ac:dyDescent="0.25">
      <c r="A5403" t="s">
        <v>393</v>
      </c>
      <c r="B5403">
        <v>8803081457</v>
      </c>
      <c r="C5403" t="s">
        <v>5816</v>
      </c>
    </row>
    <row r="5404" spans="1:3" x14ac:dyDescent="0.25">
      <c r="A5404" t="s">
        <v>393</v>
      </c>
      <c r="B5404">
        <v>6006783911</v>
      </c>
      <c r="C5404" t="s">
        <v>5817</v>
      </c>
    </row>
    <row r="5405" spans="1:3" x14ac:dyDescent="0.25">
      <c r="A5405" t="s">
        <v>393</v>
      </c>
      <c r="B5405">
        <v>8912178251</v>
      </c>
      <c r="C5405" t="s">
        <v>5818</v>
      </c>
    </row>
    <row r="5406" spans="1:3" x14ac:dyDescent="0.25">
      <c r="A5406" t="s">
        <v>393</v>
      </c>
      <c r="B5406">
        <v>7104676023</v>
      </c>
      <c r="C5406" t="s">
        <v>5819</v>
      </c>
    </row>
    <row r="5407" spans="1:3" x14ac:dyDescent="0.25">
      <c r="A5407" t="s">
        <v>393</v>
      </c>
      <c r="B5407">
        <v>6412777812</v>
      </c>
      <c r="C5407" t="s">
        <v>5820</v>
      </c>
    </row>
    <row r="5408" spans="1:3" x14ac:dyDescent="0.25">
      <c r="A5408" t="s">
        <v>393</v>
      </c>
      <c r="B5408">
        <v>7928303028</v>
      </c>
      <c r="C5408" t="s">
        <v>5821</v>
      </c>
    </row>
    <row r="5409" spans="1:3" x14ac:dyDescent="0.25">
      <c r="A5409" t="s">
        <v>393</v>
      </c>
      <c r="B5409">
        <v>9105231063</v>
      </c>
      <c r="C5409" t="s">
        <v>5822</v>
      </c>
    </row>
    <row r="5410" spans="1:3" x14ac:dyDescent="0.25">
      <c r="A5410" t="s">
        <v>393</v>
      </c>
      <c r="B5410">
        <v>8511230818</v>
      </c>
      <c r="C5410" t="s">
        <v>5823</v>
      </c>
    </row>
    <row r="5411" spans="1:3" x14ac:dyDescent="0.25">
      <c r="A5411" t="s">
        <v>393</v>
      </c>
      <c r="B5411">
        <v>7301048059</v>
      </c>
      <c r="C5411" t="s">
        <v>5824</v>
      </c>
    </row>
    <row r="5412" spans="1:3" x14ac:dyDescent="0.25">
      <c r="A5412" t="s">
        <v>393</v>
      </c>
      <c r="B5412">
        <v>6303802919</v>
      </c>
      <c r="C5412" t="s">
        <v>5825</v>
      </c>
    </row>
    <row r="5413" spans="1:3" x14ac:dyDescent="0.25">
      <c r="A5413" t="s">
        <v>393</v>
      </c>
      <c r="B5413">
        <v>7507028590</v>
      </c>
      <c r="C5413" t="s">
        <v>5826</v>
      </c>
    </row>
    <row r="5414" spans="1:3" x14ac:dyDescent="0.25">
      <c r="A5414" t="s">
        <v>393</v>
      </c>
      <c r="B5414">
        <v>9202074341</v>
      </c>
      <c r="C5414" t="s">
        <v>5827</v>
      </c>
    </row>
    <row r="5415" spans="1:3" x14ac:dyDescent="0.25">
      <c r="A5415" t="s">
        <v>393</v>
      </c>
      <c r="B5415">
        <v>6312774836</v>
      </c>
      <c r="C5415" t="s">
        <v>5828</v>
      </c>
    </row>
    <row r="5416" spans="1:3" x14ac:dyDescent="0.25">
      <c r="A5416" t="s">
        <v>393</v>
      </c>
      <c r="B5416">
        <v>8011301259</v>
      </c>
      <c r="C5416" t="s">
        <v>5829</v>
      </c>
    </row>
    <row r="5417" spans="1:3" x14ac:dyDescent="0.25">
      <c r="A5417" t="s">
        <v>393</v>
      </c>
      <c r="B5417">
        <v>4011155555</v>
      </c>
      <c r="C5417" t="s">
        <v>5830</v>
      </c>
    </row>
    <row r="5418" spans="1:3" x14ac:dyDescent="0.25">
      <c r="A5418" t="s">
        <v>393</v>
      </c>
      <c r="B5418">
        <v>8808029378</v>
      </c>
      <c r="C5418" t="s">
        <v>5831</v>
      </c>
    </row>
    <row r="5419" spans="1:3" x14ac:dyDescent="0.25">
      <c r="A5419" t="s">
        <v>393</v>
      </c>
      <c r="B5419">
        <v>8801864615</v>
      </c>
      <c r="C5419" t="s">
        <v>5832</v>
      </c>
    </row>
    <row r="5420" spans="1:3" x14ac:dyDescent="0.25">
      <c r="A5420" t="s">
        <v>393</v>
      </c>
      <c r="B5420">
        <v>5703822188</v>
      </c>
      <c r="C5420" t="s">
        <v>5833</v>
      </c>
    </row>
    <row r="5421" spans="1:3" x14ac:dyDescent="0.25">
      <c r="A5421" t="s">
        <v>393</v>
      </c>
      <c r="B5421">
        <v>6210052137</v>
      </c>
      <c r="C5421" t="s">
        <v>5834</v>
      </c>
    </row>
    <row r="5422" spans="1:3" x14ac:dyDescent="0.25">
      <c r="A5422" t="s">
        <v>393</v>
      </c>
      <c r="B5422">
        <v>5701646134</v>
      </c>
      <c r="C5422" t="s">
        <v>5835</v>
      </c>
    </row>
    <row r="5423" spans="1:3" x14ac:dyDescent="0.25">
      <c r="A5423" t="s">
        <v>393</v>
      </c>
      <c r="B5423">
        <v>8112218790</v>
      </c>
      <c r="C5423" t="s">
        <v>5836</v>
      </c>
    </row>
    <row r="5424" spans="1:3" x14ac:dyDescent="0.25">
      <c r="A5424" t="s">
        <v>393</v>
      </c>
      <c r="B5424">
        <v>5601911612</v>
      </c>
      <c r="C5424" t="s">
        <v>5837</v>
      </c>
    </row>
    <row r="5425" spans="1:3" x14ac:dyDescent="0.25">
      <c r="A5425" t="s">
        <v>393</v>
      </c>
      <c r="B5425">
        <v>8368612027</v>
      </c>
      <c r="C5425" t="s">
        <v>5838</v>
      </c>
    </row>
    <row r="5426" spans="1:3" x14ac:dyDescent="0.25">
      <c r="A5426" t="s">
        <v>393</v>
      </c>
      <c r="B5426">
        <v>8204047750</v>
      </c>
      <c r="C5426" t="s">
        <v>5839</v>
      </c>
    </row>
    <row r="5427" spans="1:3" x14ac:dyDescent="0.25">
      <c r="A5427" t="s">
        <v>393</v>
      </c>
      <c r="B5427">
        <v>7186612052</v>
      </c>
      <c r="C5427" t="s">
        <v>5840</v>
      </c>
    </row>
    <row r="5428" spans="1:3" x14ac:dyDescent="0.25">
      <c r="A5428" t="s">
        <v>393</v>
      </c>
      <c r="B5428">
        <v>7807679597</v>
      </c>
      <c r="C5428" t="s">
        <v>5841</v>
      </c>
    </row>
    <row r="5429" spans="1:3" x14ac:dyDescent="0.25">
      <c r="A5429" t="s">
        <v>393</v>
      </c>
      <c r="B5429">
        <v>8008044417</v>
      </c>
      <c r="C5429" t="s">
        <v>5842</v>
      </c>
    </row>
    <row r="5430" spans="1:3" x14ac:dyDescent="0.25">
      <c r="A5430" t="s">
        <v>393</v>
      </c>
      <c r="B5430">
        <v>7511056819</v>
      </c>
      <c r="C5430" t="s">
        <v>5843</v>
      </c>
    </row>
    <row r="5431" spans="1:3" x14ac:dyDescent="0.25">
      <c r="A5431" t="s">
        <v>393</v>
      </c>
      <c r="B5431">
        <v>8912272633</v>
      </c>
      <c r="C5431" t="s">
        <v>5844</v>
      </c>
    </row>
    <row r="5432" spans="1:3" x14ac:dyDescent="0.25">
      <c r="A5432" t="s">
        <v>393</v>
      </c>
      <c r="B5432">
        <v>8702030381</v>
      </c>
      <c r="C5432" t="s">
        <v>5845</v>
      </c>
    </row>
    <row r="5433" spans="1:3" x14ac:dyDescent="0.25">
      <c r="A5433" t="s">
        <v>393</v>
      </c>
      <c r="B5433">
        <v>8903219387</v>
      </c>
      <c r="C5433" t="s">
        <v>5846</v>
      </c>
    </row>
    <row r="5434" spans="1:3" x14ac:dyDescent="0.25">
      <c r="A5434" t="s">
        <v>393</v>
      </c>
      <c r="B5434">
        <v>5109902733</v>
      </c>
      <c r="C5434" t="s">
        <v>5847</v>
      </c>
    </row>
    <row r="5435" spans="1:3" x14ac:dyDescent="0.25">
      <c r="A5435" t="s">
        <v>393</v>
      </c>
      <c r="B5435">
        <v>8211633337</v>
      </c>
      <c r="C5435" t="s">
        <v>5848</v>
      </c>
    </row>
    <row r="5436" spans="1:3" x14ac:dyDescent="0.25">
      <c r="A5436" t="s">
        <v>393</v>
      </c>
      <c r="B5436">
        <v>6511776616</v>
      </c>
      <c r="C5436" t="s">
        <v>5849</v>
      </c>
    </row>
    <row r="5437" spans="1:3" x14ac:dyDescent="0.25">
      <c r="A5437" t="s">
        <v>393</v>
      </c>
      <c r="B5437">
        <v>3902626831</v>
      </c>
      <c r="C5437" t="s">
        <v>5850</v>
      </c>
    </row>
    <row r="5438" spans="1:3" x14ac:dyDescent="0.25">
      <c r="A5438" t="s">
        <v>393</v>
      </c>
      <c r="B5438">
        <v>9107070873</v>
      </c>
      <c r="C5438" t="s">
        <v>5851</v>
      </c>
    </row>
    <row r="5439" spans="1:3" x14ac:dyDescent="0.25">
      <c r="A5439" t="s">
        <v>393</v>
      </c>
      <c r="B5439">
        <v>9209185017</v>
      </c>
      <c r="C5439" t="s">
        <v>5852</v>
      </c>
    </row>
    <row r="5440" spans="1:3" x14ac:dyDescent="0.25">
      <c r="A5440" t="s">
        <v>393</v>
      </c>
      <c r="B5440">
        <v>8904084947</v>
      </c>
      <c r="C5440" t="s">
        <v>5853</v>
      </c>
    </row>
    <row r="5441" spans="1:3" x14ac:dyDescent="0.25">
      <c r="A5441" t="s">
        <v>393</v>
      </c>
      <c r="B5441">
        <v>7137804147</v>
      </c>
      <c r="C5441" t="s">
        <v>5854</v>
      </c>
    </row>
    <row r="5442" spans="1:3" x14ac:dyDescent="0.25">
      <c r="A5442" t="s">
        <v>393</v>
      </c>
      <c r="B5442">
        <v>8903230244</v>
      </c>
      <c r="C5442" t="s">
        <v>5855</v>
      </c>
    </row>
    <row r="5443" spans="1:3" x14ac:dyDescent="0.25">
      <c r="A5443" t="s">
        <v>393</v>
      </c>
      <c r="B5443">
        <v>8804053281</v>
      </c>
      <c r="C5443" t="s">
        <v>5856</v>
      </c>
    </row>
    <row r="5444" spans="1:3" x14ac:dyDescent="0.25">
      <c r="A5444" t="s">
        <v>393</v>
      </c>
      <c r="B5444">
        <v>6101141031</v>
      </c>
      <c r="C5444" t="s">
        <v>5857</v>
      </c>
    </row>
    <row r="5445" spans="1:3" x14ac:dyDescent="0.25">
      <c r="A5445" t="s">
        <v>393</v>
      </c>
      <c r="B5445">
        <v>8101256942</v>
      </c>
      <c r="C5445" t="s">
        <v>5858</v>
      </c>
    </row>
    <row r="5446" spans="1:3" x14ac:dyDescent="0.25">
      <c r="A5446" t="s">
        <v>393</v>
      </c>
      <c r="B5446">
        <v>8307085137</v>
      </c>
      <c r="C5446" t="s">
        <v>5859</v>
      </c>
    </row>
    <row r="5447" spans="1:3" x14ac:dyDescent="0.25">
      <c r="A5447" t="s">
        <v>393</v>
      </c>
      <c r="B5447">
        <v>9605122556</v>
      </c>
      <c r="C5447" t="s">
        <v>5860</v>
      </c>
    </row>
    <row r="5448" spans="1:3" x14ac:dyDescent="0.25">
      <c r="A5448" t="s">
        <v>393</v>
      </c>
      <c r="B5448">
        <v>8803112542</v>
      </c>
      <c r="C5448" t="s">
        <v>5861</v>
      </c>
    </row>
    <row r="5449" spans="1:3" x14ac:dyDescent="0.25">
      <c r="A5449" t="s">
        <v>393</v>
      </c>
      <c r="B5449">
        <v>8507796541</v>
      </c>
      <c r="C5449" t="s">
        <v>5862</v>
      </c>
    </row>
    <row r="5450" spans="1:3" x14ac:dyDescent="0.25">
      <c r="A5450" t="s">
        <v>393</v>
      </c>
      <c r="B5450">
        <v>7605720619</v>
      </c>
      <c r="C5450" t="s">
        <v>5863</v>
      </c>
    </row>
    <row r="5451" spans="1:3" x14ac:dyDescent="0.25">
      <c r="A5451" t="s">
        <v>393</v>
      </c>
      <c r="B5451">
        <v>6104302267</v>
      </c>
      <c r="C5451" t="s">
        <v>5864</v>
      </c>
    </row>
    <row r="5452" spans="1:3" x14ac:dyDescent="0.25">
      <c r="A5452" t="s">
        <v>393</v>
      </c>
      <c r="B5452">
        <v>7906114926</v>
      </c>
      <c r="C5452" t="s">
        <v>5865</v>
      </c>
    </row>
    <row r="5453" spans="1:3" x14ac:dyDescent="0.25">
      <c r="A5453" t="s">
        <v>393</v>
      </c>
      <c r="B5453">
        <v>8002170069</v>
      </c>
      <c r="C5453" t="s">
        <v>5866</v>
      </c>
    </row>
    <row r="5454" spans="1:3" x14ac:dyDescent="0.25">
      <c r="A5454" t="s">
        <v>393</v>
      </c>
      <c r="B5454">
        <v>9867101124</v>
      </c>
      <c r="C5454" t="s">
        <v>5867</v>
      </c>
    </row>
    <row r="5455" spans="1:3" x14ac:dyDescent="0.25">
      <c r="A5455" t="s">
        <v>393</v>
      </c>
      <c r="B5455">
        <v>8603264832</v>
      </c>
      <c r="C5455" t="s">
        <v>5868</v>
      </c>
    </row>
    <row r="5456" spans="1:3" x14ac:dyDescent="0.25">
      <c r="A5456" t="s">
        <v>393</v>
      </c>
      <c r="B5456">
        <v>8802230063</v>
      </c>
      <c r="C5456" t="s">
        <v>5869</v>
      </c>
    </row>
    <row r="5457" spans="1:3" x14ac:dyDescent="0.25">
      <c r="A5457" t="s">
        <v>393</v>
      </c>
      <c r="B5457">
        <v>9204226931</v>
      </c>
      <c r="C5457" t="s">
        <v>5870</v>
      </c>
    </row>
    <row r="5458" spans="1:3" x14ac:dyDescent="0.25">
      <c r="A5458" t="s">
        <v>393</v>
      </c>
      <c r="B5458">
        <v>8504147755</v>
      </c>
      <c r="C5458" t="s">
        <v>5871</v>
      </c>
    </row>
    <row r="5459" spans="1:3" x14ac:dyDescent="0.25">
      <c r="A5459" t="s">
        <v>393</v>
      </c>
      <c r="B5459">
        <v>8412148770</v>
      </c>
      <c r="C5459" t="s">
        <v>5872</v>
      </c>
    </row>
    <row r="5460" spans="1:3" x14ac:dyDescent="0.25">
      <c r="A5460" t="s">
        <v>393</v>
      </c>
      <c r="B5460">
        <v>8312062535</v>
      </c>
      <c r="C5460" t="s">
        <v>5873</v>
      </c>
    </row>
    <row r="5461" spans="1:3" x14ac:dyDescent="0.25">
      <c r="A5461" t="s">
        <v>393</v>
      </c>
      <c r="B5461">
        <v>8212314739</v>
      </c>
      <c r="C5461" t="s">
        <v>5874</v>
      </c>
    </row>
    <row r="5462" spans="1:3" x14ac:dyDescent="0.25">
      <c r="A5462" t="s">
        <v>393</v>
      </c>
      <c r="B5462">
        <v>7511055332</v>
      </c>
      <c r="C5462" t="s">
        <v>5875</v>
      </c>
    </row>
    <row r="5463" spans="1:3" x14ac:dyDescent="0.25">
      <c r="A5463" t="s">
        <v>393</v>
      </c>
      <c r="B5463">
        <v>9507180322</v>
      </c>
      <c r="C5463" t="s">
        <v>5876</v>
      </c>
    </row>
    <row r="5464" spans="1:3" x14ac:dyDescent="0.25">
      <c r="A5464" t="s">
        <v>393</v>
      </c>
      <c r="B5464">
        <v>7806281353</v>
      </c>
      <c r="C5464" t="s">
        <v>5877</v>
      </c>
    </row>
    <row r="5465" spans="1:3" x14ac:dyDescent="0.25">
      <c r="A5465" t="s">
        <v>393</v>
      </c>
      <c r="B5465">
        <v>9010312636</v>
      </c>
      <c r="C5465" t="s">
        <v>5878</v>
      </c>
    </row>
    <row r="5466" spans="1:3" x14ac:dyDescent="0.25">
      <c r="A5466" t="s">
        <v>393</v>
      </c>
      <c r="B5466">
        <v>8003012872</v>
      </c>
      <c r="C5466" t="s">
        <v>5879</v>
      </c>
    </row>
    <row r="5467" spans="1:3" x14ac:dyDescent="0.25">
      <c r="A5467" t="s">
        <v>393</v>
      </c>
      <c r="B5467">
        <v>5402251093</v>
      </c>
      <c r="C5467" t="s">
        <v>5880</v>
      </c>
    </row>
    <row r="5468" spans="1:3" x14ac:dyDescent="0.25">
      <c r="A5468" t="s">
        <v>393</v>
      </c>
      <c r="B5468">
        <v>5301091616</v>
      </c>
      <c r="C5468" t="s">
        <v>5881</v>
      </c>
    </row>
    <row r="5469" spans="1:3" x14ac:dyDescent="0.25">
      <c r="A5469" t="s">
        <v>393</v>
      </c>
      <c r="B5469">
        <v>9204240163</v>
      </c>
      <c r="C5469" t="s">
        <v>5882</v>
      </c>
    </row>
    <row r="5470" spans="1:3" x14ac:dyDescent="0.25">
      <c r="A5470" t="s">
        <v>393</v>
      </c>
      <c r="B5470">
        <v>8512282461</v>
      </c>
      <c r="C5470" t="s">
        <v>5883</v>
      </c>
    </row>
    <row r="5471" spans="1:3" x14ac:dyDescent="0.25">
      <c r="A5471" t="s">
        <v>393</v>
      </c>
      <c r="B5471">
        <v>8504290431</v>
      </c>
      <c r="C5471" t="s">
        <v>5884</v>
      </c>
    </row>
    <row r="5472" spans="1:3" x14ac:dyDescent="0.25">
      <c r="A5472" t="s">
        <v>393</v>
      </c>
      <c r="B5472">
        <v>8608080324</v>
      </c>
      <c r="C5472" t="s">
        <v>5885</v>
      </c>
    </row>
    <row r="5473" spans="1:3" x14ac:dyDescent="0.25">
      <c r="A5473" t="s">
        <v>393</v>
      </c>
      <c r="B5473">
        <v>6004256704</v>
      </c>
      <c r="C5473" t="s">
        <v>5886</v>
      </c>
    </row>
    <row r="5474" spans="1:3" x14ac:dyDescent="0.25">
      <c r="A5474" t="s">
        <v>393</v>
      </c>
      <c r="B5474">
        <v>9110074532</v>
      </c>
      <c r="C5474" t="s">
        <v>5887</v>
      </c>
    </row>
    <row r="5475" spans="1:3" x14ac:dyDescent="0.25">
      <c r="A5475" t="s">
        <v>393</v>
      </c>
      <c r="B5475">
        <v>6402281296</v>
      </c>
      <c r="C5475" t="s">
        <v>5887</v>
      </c>
    </row>
    <row r="5476" spans="1:3" x14ac:dyDescent="0.25">
      <c r="A5476" t="s">
        <v>393</v>
      </c>
      <c r="B5476">
        <v>7711110200</v>
      </c>
      <c r="C5476" t="s">
        <v>5888</v>
      </c>
    </row>
    <row r="5477" spans="1:3" x14ac:dyDescent="0.25">
      <c r="A5477" t="s">
        <v>393</v>
      </c>
      <c r="B5477">
        <v>9310200598</v>
      </c>
      <c r="C5477" t="s">
        <v>5889</v>
      </c>
    </row>
    <row r="5478" spans="1:3" x14ac:dyDescent="0.25">
      <c r="A5478" t="s">
        <v>393</v>
      </c>
      <c r="B5478">
        <v>9304168728</v>
      </c>
      <c r="C5478" t="s">
        <v>5890</v>
      </c>
    </row>
    <row r="5479" spans="1:3" x14ac:dyDescent="0.25">
      <c r="A5479" t="s">
        <v>393</v>
      </c>
      <c r="B5479">
        <v>9210071453</v>
      </c>
      <c r="C5479" t="s">
        <v>5891</v>
      </c>
    </row>
    <row r="5480" spans="1:3" x14ac:dyDescent="0.25">
      <c r="A5480" t="s">
        <v>393</v>
      </c>
      <c r="B5480">
        <v>7109307616</v>
      </c>
      <c r="C5480" t="s">
        <v>5892</v>
      </c>
    </row>
    <row r="5481" spans="1:3" x14ac:dyDescent="0.25">
      <c r="A5481" t="s">
        <v>393</v>
      </c>
      <c r="B5481">
        <v>8908290599</v>
      </c>
      <c r="C5481" t="s">
        <v>5893</v>
      </c>
    </row>
    <row r="5482" spans="1:3" x14ac:dyDescent="0.25">
      <c r="A5482" t="s">
        <v>393</v>
      </c>
      <c r="B5482">
        <v>4107091227</v>
      </c>
      <c r="C5482" t="s">
        <v>5894</v>
      </c>
    </row>
    <row r="5483" spans="1:3" x14ac:dyDescent="0.25">
      <c r="A5483" t="s">
        <v>393</v>
      </c>
      <c r="B5483">
        <v>8602100011</v>
      </c>
      <c r="C5483" t="s">
        <v>5895</v>
      </c>
    </row>
    <row r="5484" spans="1:3" x14ac:dyDescent="0.25">
      <c r="A5484" t="s">
        <v>393</v>
      </c>
      <c r="B5484">
        <v>8102140038</v>
      </c>
      <c r="C5484" t="s">
        <v>5896</v>
      </c>
    </row>
    <row r="5485" spans="1:3" x14ac:dyDescent="0.25">
      <c r="A5485" t="s">
        <v>393</v>
      </c>
      <c r="B5485">
        <v>3810153555</v>
      </c>
      <c r="C5485" t="s">
        <v>5897</v>
      </c>
    </row>
    <row r="5486" spans="1:3" x14ac:dyDescent="0.25">
      <c r="A5486" t="s">
        <v>393</v>
      </c>
      <c r="B5486">
        <v>6501012733</v>
      </c>
      <c r="C5486" t="s">
        <v>5898</v>
      </c>
    </row>
    <row r="5487" spans="1:3" x14ac:dyDescent="0.25">
      <c r="A5487" t="s">
        <v>393</v>
      </c>
      <c r="B5487">
        <v>7804130073</v>
      </c>
      <c r="C5487" t="s">
        <v>5899</v>
      </c>
    </row>
    <row r="5488" spans="1:3" x14ac:dyDescent="0.25">
      <c r="A5488" t="s">
        <v>393</v>
      </c>
      <c r="B5488">
        <v>9004132552</v>
      </c>
      <c r="C5488" t="s">
        <v>5900</v>
      </c>
    </row>
    <row r="5489" spans="1:3" x14ac:dyDescent="0.25">
      <c r="A5489" t="s">
        <v>393</v>
      </c>
      <c r="B5489">
        <v>8301314632</v>
      </c>
      <c r="C5489" t="s">
        <v>5901</v>
      </c>
    </row>
    <row r="5490" spans="1:3" x14ac:dyDescent="0.25">
      <c r="A5490" t="s">
        <v>393</v>
      </c>
      <c r="B5490">
        <v>4603210115</v>
      </c>
      <c r="C5490" t="s">
        <v>5902</v>
      </c>
    </row>
    <row r="5491" spans="1:3" x14ac:dyDescent="0.25">
      <c r="A5491" t="s">
        <v>393</v>
      </c>
      <c r="B5491">
        <v>5503108515</v>
      </c>
      <c r="C5491" t="s">
        <v>5903</v>
      </c>
    </row>
    <row r="5492" spans="1:3" x14ac:dyDescent="0.25">
      <c r="A5492" t="s">
        <v>393</v>
      </c>
      <c r="B5492">
        <v>8206100276</v>
      </c>
      <c r="C5492" t="s">
        <v>5904</v>
      </c>
    </row>
    <row r="5493" spans="1:3" x14ac:dyDescent="0.25">
      <c r="A5493" t="s">
        <v>393</v>
      </c>
      <c r="B5493">
        <v>8904170308</v>
      </c>
      <c r="C5493" t="s">
        <v>5905</v>
      </c>
    </row>
    <row r="5494" spans="1:3" x14ac:dyDescent="0.25">
      <c r="A5494" t="s">
        <v>393</v>
      </c>
      <c r="B5494">
        <v>6506184834</v>
      </c>
      <c r="C5494" t="s">
        <v>5906</v>
      </c>
    </row>
    <row r="5495" spans="1:3" x14ac:dyDescent="0.25">
      <c r="A5495" t="s">
        <v>393</v>
      </c>
      <c r="B5495">
        <v>9401099297</v>
      </c>
      <c r="C5495" t="s">
        <v>5907</v>
      </c>
    </row>
    <row r="5496" spans="1:3" x14ac:dyDescent="0.25">
      <c r="A5496" t="s">
        <v>393</v>
      </c>
      <c r="B5496">
        <v>9304257489</v>
      </c>
      <c r="C5496" t="s">
        <v>5908</v>
      </c>
    </row>
    <row r="5497" spans="1:3" x14ac:dyDescent="0.25">
      <c r="A5497" t="s">
        <v>393</v>
      </c>
      <c r="B5497">
        <v>7210110578</v>
      </c>
      <c r="C5497" t="s">
        <v>5909</v>
      </c>
    </row>
    <row r="5498" spans="1:3" x14ac:dyDescent="0.25">
      <c r="A5498" t="s">
        <v>393</v>
      </c>
      <c r="B5498">
        <v>7506220099</v>
      </c>
      <c r="C5498" t="s">
        <v>5910</v>
      </c>
    </row>
    <row r="5499" spans="1:3" x14ac:dyDescent="0.25">
      <c r="A5499" t="s">
        <v>393</v>
      </c>
      <c r="B5499">
        <v>9105203278</v>
      </c>
      <c r="C5499" t="s">
        <v>5911</v>
      </c>
    </row>
    <row r="5500" spans="1:3" x14ac:dyDescent="0.25">
      <c r="A5500" t="s">
        <v>393</v>
      </c>
      <c r="B5500">
        <v>4407080490</v>
      </c>
      <c r="C5500" t="s">
        <v>5912</v>
      </c>
    </row>
    <row r="5501" spans="1:3" x14ac:dyDescent="0.25">
      <c r="A5501" t="s">
        <v>393</v>
      </c>
      <c r="B5501">
        <v>9412011422</v>
      </c>
      <c r="C5501" t="s">
        <v>5913</v>
      </c>
    </row>
    <row r="5502" spans="1:3" x14ac:dyDescent="0.25">
      <c r="A5502" t="s">
        <v>393</v>
      </c>
      <c r="B5502">
        <v>4503196257</v>
      </c>
      <c r="C5502" t="s">
        <v>5914</v>
      </c>
    </row>
    <row r="5503" spans="1:3" x14ac:dyDescent="0.25">
      <c r="A5503" t="s">
        <v>393</v>
      </c>
      <c r="B5503">
        <v>8502080057</v>
      </c>
      <c r="C5503" t="s">
        <v>5915</v>
      </c>
    </row>
    <row r="5504" spans="1:3" x14ac:dyDescent="0.25">
      <c r="A5504" t="s">
        <v>393</v>
      </c>
      <c r="B5504">
        <v>7104180422</v>
      </c>
      <c r="C5504" t="s">
        <v>5916</v>
      </c>
    </row>
    <row r="5505" spans="1:3" x14ac:dyDescent="0.25">
      <c r="A5505" t="s">
        <v>393</v>
      </c>
      <c r="B5505">
        <v>8707300227</v>
      </c>
      <c r="C5505" t="s">
        <v>5917</v>
      </c>
    </row>
    <row r="5506" spans="1:3" x14ac:dyDescent="0.25">
      <c r="A5506" t="s">
        <v>393</v>
      </c>
      <c r="B5506">
        <v>9008091838</v>
      </c>
      <c r="C5506" t="s">
        <v>5918</v>
      </c>
    </row>
    <row r="5507" spans="1:3" x14ac:dyDescent="0.25">
      <c r="A5507" t="s">
        <v>393</v>
      </c>
      <c r="B5507">
        <v>8010147224</v>
      </c>
      <c r="C5507" t="s">
        <v>5919</v>
      </c>
    </row>
    <row r="5508" spans="1:3" x14ac:dyDescent="0.25">
      <c r="A5508" t="s">
        <v>393</v>
      </c>
      <c r="B5508">
        <v>8808040094</v>
      </c>
      <c r="C5508" t="s">
        <v>5920</v>
      </c>
    </row>
    <row r="5509" spans="1:3" x14ac:dyDescent="0.25">
      <c r="A5509" t="s">
        <v>393</v>
      </c>
      <c r="B5509">
        <v>8506060196</v>
      </c>
      <c r="C5509" t="s">
        <v>5921</v>
      </c>
    </row>
    <row r="5510" spans="1:3" x14ac:dyDescent="0.25">
      <c r="A5510" t="s">
        <v>393</v>
      </c>
      <c r="B5510">
        <v>8906260354</v>
      </c>
      <c r="C5510" t="s">
        <v>5922</v>
      </c>
    </row>
    <row r="5511" spans="1:3" x14ac:dyDescent="0.25">
      <c r="A5511" t="s">
        <v>393</v>
      </c>
      <c r="B5511">
        <v>4403145735</v>
      </c>
      <c r="C5511" t="s">
        <v>5923</v>
      </c>
    </row>
    <row r="5512" spans="1:3" x14ac:dyDescent="0.25">
      <c r="A5512" t="s">
        <v>393</v>
      </c>
      <c r="B5512">
        <v>8907301496</v>
      </c>
      <c r="C5512" t="s">
        <v>5924</v>
      </c>
    </row>
    <row r="5513" spans="1:3" x14ac:dyDescent="0.25">
      <c r="A5513" t="s">
        <v>393</v>
      </c>
      <c r="B5513">
        <v>7708140301</v>
      </c>
      <c r="C5513" t="s">
        <v>5925</v>
      </c>
    </row>
    <row r="5514" spans="1:3" x14ac:dyDescent="0.25">
      <c r="A5514" t="s">
        <v>393</v>
      </c>
      <c r="B5514">
        <v>4605130204</v>
      </c>
      <c r="C5514" t="s">
        <v>5926</v>
      </c>
    </row>
    <row r="5515" spans="1:3" x14ac:dyDescent="0.25">
      <c r="A5515" t="s">
        <v>393</v>
      </c>
      <c r="B5515">
        <v>7106100287</v>
      </c>
      <c r="C5515" t="s">
        <v>5927</v>
      </c>
    </row>
    <row r="5516" spans="1:3" x14ac:dyDescent="0.25">
      <c r="A5516" t="s">
        <v>393</v>
      </c>
      <c r="B5516">
        <v>8603176713</v>
      </c>
      <c r="C5516" t="s">
        <v>5928</v>
      </c>
    </row>
    <row r="5517" spans="1:3" x14ac:dyDescent="0.25">
      <c r="A5517" t="s">
        <v>393</v>
      </c>
      <c r="B5517">
        <v>8310270056</v>
      </c>
      <c r="C5517" t="s">
        <v>5929</v>
      </c>
    </row>
    <row r="5518" spans="1:3" x14ac:dyDescent="0.25">
      <c r="A5518" t="s">
        <v>393</v>
      </c>
      <c r="B5518">
        <v>9110290104</v>
      </c>
      <c r="C5518" t="s">
        <v>5930</v>
      </c>
    </row>
    <row r="5519" spans="1:3" x14ac:dyDescent="0.25">
      <c r="A5519" t="s">
        <v>393</v>
      </c>
      <c r="B5519">
        <v>6807257644</v>
      </c>
      <c r="C5519" t="s">
        <v>5931</v>
      </c>
    </row>
    <row r="5520" spans="1:3" x14ac:dyDescent="0.25">
      <c r="A5520" t="s">
        <v>393</v>
      </c>
      <c r="B5520">
        <v>7610618089</v>
      </c>
      <c r="C5520" t="s">
        <v>5932</v>
      </c>
    </row>
    <row r="5521" spans="1:3" x14ac:dyDescent="0.25">
      <c r="A5521" t="s">
        <v>393</v>
      </c>
      <c r="B5521">
        <v>4408136879</v>
      </c>
      <c r="C5521" t="s">
        <v>5933</v>
      </c>
    </row>
    <row r="5522" spans="1:3" x14ac:dyDescent="0.25">
      <c r="A5522" t="s">
        <v>393</v>
      </c>
      <c r="B5522">
        <v>8507167479</v>
      </c>
      <c r="C5522" t="s">
        <v>5934</v>
      </c>
    </row>
    <row r="5523" spans="1:3" x14ac:dyDescent="0.25">
      <c r="A5523" t="s">
        <v>393</v>
      </c>
      <c r="B5523">
        <v>6306200012</v>
      </c>
      <c r="C5523" t="s">
        <v>5935</v>
      </c>
    </row>
    <row r="5524" spans="1:3" x14ac:dyDescent="0.25">
      <c r="A5524" t="s">
        <v>393</v>
      </c>
      <c r="B5524">
        <v>4108220502</v>
      </c>
      <c r="C5524" t="s">
        <v>5936</v>
      </c>
    </row>
    <row r="5525" spans="1:3" x14ac:dyDescent="0.25">
      <c r="A5525" t="s">
        <v>393</v>
      </c>
      <c r="B5525">
        <v>7602170198</v>
      </c>
      <c r="C5525" t="s">
        <v>5937</v>
      </c>
    </row>
    <row r="5526" spans="1:3" x14ac:dyDescent="0.25">
      <c r="A5526" t="s">
        <v>393</v>
      </c>
      <c r="B5526">
        <v>9108040503</v>
      </c>
      <c r="C5526" t="s">
        <v>5938</v>
      </c>
    </row>
    <row r="5527" spans="1:3" x14ac:dyDescent="0.25">
      <c r="A5527" t="s">
        <v>393</v>
      </c>
      <c r="B5527">
        <v>8809611232</v>
      </c>
      <c r="C5527" t="s">
        <v>5939</v>
      </c>
    </row>
    <row r="5528" spans="1:3" x14ac:dyDescent="0.25">
      <c r="A5528" t="s">
        <v>393</v>
      </c>
      <c r="B5528">
        <v>4411039102</v>
      </c>
      <c r="C5528" t="s">
        <v>5940</v>
      </c>
    </row>
    <row r="5529" spans="1:3" x14ac:dyDescent="0.25">
      <c r="A5529" t="s">
        <v>393</v>
      </c>
      <c r="B5529">
        <v>6001851234</v>
      </c>
      <c r="C5529" t="s">
        <v>5941</v>
      </c>
    </row>
    <row r="5530" spans="1:3" x14ac:dyDescent="0.25">
      <c r="A5530" t="s">
        <v>393</v>
      </c>
      <c r="B5530">
        <v>9209195917</v>
      </c>
      <c r="C5530" t="s">
        <v>5942</v>
      </c>
    </row>
    <row r="5531" spans="1:3" x14ac:dyDescent="0.25">
      <c r="A5531" t="s">
        <v>393</v>
      </c>
      <c r="B5531">
        <v>8710300354</v>
      </c>
      <c r="C5531" t="s">
        <v>5943</v>
      </c>
    </row>
    <row r="5532" spans="1:3" x14ac:dyDescent="0.25">
      <c r="A5532" t="s">
        <v>393</v>
      </c>
      <c r="B5532">
        <v>8504130439</v>
      </c>
      <c r="C5532" t="s">
        <v>5944</v>
      </c>
    </row>
    <row r="5533" spans="1:3" x14ac:dyDescent="0.25">
      <c r="A5533" t="s">
        <v>393</v>
      </c>
      <c r="B5533">
        <v>5109292663</v>
      </c>
      <c r="C5533" t="s">
        <v>5945</v>
      </c>
    </row>
    <row r="5534" spans="1:3" x14ac:dyDescent="0.25">
      <c r="A5534" t="s">
        <v>393</v>
      </c>
      <c r="B5534">
        <v>7502060739</v>
      </c>
      <c r="C5534" t="s">
        <v>5946</v>
      </c>
    </row>
    <row r="5535" spans="1:3" x14ac:dyDescent="0.25">
      <c r="A5535" t="s">
        <v>393</v>
      </c>
      <c r="B5535">
        <v>6103231301</v>
      </c>
      <c r="C5535" t="s">
        <v>5947</v>
      </c>
    </row>
    <row r="5536" spans="1:3" x14ac:dyDescent="0.25">
      <c r="A5536" t="s">
        <v>393</v>
      </c>
      <c r="B5536">
        <v>8201184812</v>
      </c>
      <c r="C5536" t="s">
        <v>5948</v>
      </c>
    </row>
    <row r="5537" spans="1:3" x14ac:dyDescent="0.25">
      <c r="A5537" t="s">
        <v>393</v>
      </c>
      <c r="B5537">
        <v>5006182603</v>
      </c>
      <c r="C5537" t="s">
        <v>5949</v>
      </c>
    </row>
    <row r="5538" spans="1:3" x14ac:dyDescent="0.25">
      <c r="A5538" t="s">
        <v>393</v>
      </c>
      <c r="B5538">
        <v>4498709064</v>
      </c>
      <c r="C5538" t="s">
        <v>5950</v>
      </c>
    </row>
    <row r="5539" spans="1:3" x14ac:dyDescent="0.25">
      <c r="A5539" t="s">
        <v>393</v>
      </c>
      <c r="B5539">
        <v>4602260111</v>
      </c>
      <c r="C5539" t="s">
        <v>5951</v>
      </c>
    </row>
    <row r="5540" spans="1:3" x14ac:dyDescent="0.25">
      <c r="A5540" t="s">
        <v>393</v>
      </c>
      <c r="B5540">
        <v>8808270469</v>
      </c>
      <c r="C5540" t="s">
        <v>5952</v>
      </c>
    </row>
    <row r="5541" spans="1:3" x14ac:dyDescent="0.25">
      <c r="A5541" t="s">
        <v>393</v>
      </c>
      <c r="B5541">
        <v>9308284133</v>
      </c>
      <c r="C5541" t="s">
        <v>5953</v>
      </c>
    </row>
    <row r="5542" spans="1:3" x14ac:dyDescent="0.25">
      <c r="A5542" t="s">
        <v>393</v>
      </c>
      <c r="B5542">
        <v>7911220551</v>
      </c>
      <c r="C5542" t="s">
        <v>5954</v>
      </c>
    </row>
    <row r="5543" spans="1:3" x14ac:dyDescent="0.25">
      <c r="A5543" t="s">
        <v>393</v>
      </c>
      <c r="B5543">
        <v>9105141981</v>
      </c>
      <c r="C5543" t="s">
        <v>5955</v>
      </c>
    </row>
    <row r="5544" spans="1:3" x14ac:dyDescent="0.25">
      <c r="A5544" t="s">
        <v>393</v>
      </c>
      <c r="B5544">
        <v>1997701170</v>
      </c>
      <c r="C5544" t="s">
        <v>5956</v>
      </c>
    </row>
    <row r="5545" spans="1:3" x14ac:dyDescent="0.25">
      <c r="A5545" t="s">
        <v>393</v>
      </c>
      <c r="B5545">
        <v>7838205271</v>
      </c>
      <c r="C5545" t="s">
        <v>5957</v>
      </c>
    </row>
    <row r="5546" spans="1:3" x14ac:dyDescent="0.25">
      <c r="A5546" t="s">
        <v>393</v>
      </c>
      <c r="B5546">
        <v>5108658773</v>
      </c>
      <c r="C5546" t="s">
        <v>5958</v>
      </c>
    </row>
    <row r="5547" spans="1:3" x14ac:dyDescent="0.25">
      <c r="A5547" t="s">
        <v>393</v>
      </c>
      <c r="B5547">
        <v>8209857815</v>
      </c>
      <c r="C5547" t="s">
        <v>5959</v>
      </c>
    </row>
    <row r="5548" spans="1:3" x14ac:dyDescent="0.25">
      <c r="A5548" t="s">
        <v>393</v>
      </c>
      <c r="B5548">
        <v>8806156454</v>
      </c>
      <c r="C5548" t="s">
        <v>5960</v>
      </c>
    </row>
    <row r="5549" spans="1:3" x14ac:dyDescent="0.25">
      <c r="A5549" t="s">
        <v>393</v>
      </c>
      <c r="B5549">
        <v>8301197235</v>
      </c>
      <c r="C5549" t="s">
        <v>5961</v>
      </c>
    </row>
    <row r="5550" spans="1:3" x14ac:dyDescent="0.25">
      <c r="A5550" t="s">
        <v>393</v>
      </c>
      <c r="B5550">
        <v>3505111272</v>
      </c>
      <c r="C5550" t="s">
        <v>5962</v>
      </c>
    </row>
    <row r="5551" spans="1:3" x14ac:dyDescent="0.25">
      <c r="A5551" t="s">
        <v>393</v>
      </c>
      <c r="B5551">
        <v>5006082605</v>
      </c>
      <c r="C5551" t="s">
        <v>5963</v>
      </c>
    </row>
    <row r="5552" spans="1:3" x14ac:dyDescent="0.25">
      <c r="A5552" t="s">
        <v>393</v>
      </c>
      <c r="B5552">
        <v>6608880271</v>
      </c>
      <c r="C5552" t="s">
        <v>5964</v>
      </c>
    </row>
    <row r="5553" spans="1:3" x14ac:dyDescent="0.25">
      <c r="A5553" t="s">
        <v>393</v>
      </c>
      <c r="B5553">
        <v>8403141693</v>
      </c>
      <c r="C5553" t="s">
        <v>5965</v>
      </c>
    </row>
    <row r="5554" spans="1:3" x14ac:dyDescent="0.25">
      <c r="A5554" t="s">
        <v>393</v>
      </c>
      <c r="B5554">
        <v>8902771578</v>
      </c>
      <c r="C5554" t="s">
        <v>5966</v>
      </c>
    </row>
    <row r="5555" spans="1:3" x14ac:dyDescent="0.25">
      <c r="A5555" t="s">
        <v>393</v>
      </c>
      <c r="B5555">
        <v>9202041266</v>
      </c>
      <c r="C5555" t="s">
        <v>5967</v>
      </c>
    </row>
    <row r="5556" spans="1:3" x14ac:dyDescent="0.25">
      <c r="A5556" t="s">
        <v>393</v>
      </c>
      <c r="B5556">
        <v>9010016310</v>
      </c>
      <c r="C5556" t="s">
        <v>5968</v>
      </c>
    </row>
    <row r="5557" spans="1:3" x14ac:dyDescent="0.25">
      <c r="A5557" t="s">
        <v>393</v>
      </c>
      <c r="B5557">
        <v>8703035074</v>
      </c>
      <c r="C5557" t="s">
        <v>5969</v>
      </c>
    </row>
    <row r="5558" spans="1:3" x14ac:dyDescent="0.25">
      <c r="A5558" t="s">
        <v>393</v>
      </c>
      <c r="B5558">
        <v>5302113690</v>
      </c>
      <c r="C5558" t="s">
        <v>5970</v>
      </c>
    </row>
    <row r="5559" spans="1:3" x14ac:dyDescent="0.25">
      <c r="A5559" t="s">
        <v>393</v>
      </c>
      <c r="B5559">
        <v>8501160231</v>
      </c>
      <c r="C5559" t="s">
        <v>5971</v>
      </c>
    </row>
    <row r="5560" spans="1:3" x14ac:dyDescent="0.25">
      <c r="A5560" t="s">
        <v>393</v>
      </c>
      <c r="B5560">
        <v>6009655710</v>
      </c>
      <c r="C5560" t="s">
        <v>5972</v>
      </c>
    </row>
    <row r="5561" spans="1:3" x14ac:dyDescent="0.25">
      <c r="A5561" t="s">
        <v>393</v>
      </c>
      <c r="B5561">
        <v>8503248802</v>
      </c>
      <c r="C5561" t="s">
        <v>5973</v>
      </c>
    </row>
    <row r="5562" spans="1:3" x14ac:dyDescent="0.25">
      <c r="A5562" t="s">
        <v>393</v>
      </c>
      <c r="B5562">
        <v>8107145339</v>
      </c>
      <c r="C5562" t="s">
        <v>5974</v>
      </c>
    </row>
    <row r="5563" spans="1:3" x14ac:dyDescent="0.25">
      <c r="A5563" t="s">
        <v>393</v>
      </c>
      <c r="B5563">
        <v>8210202571</v>
      </c>
      <c r="C5563" t="s">
        <v>5975</v>
      </c>
    </row>
    <row r="5564" spans="1:3" x14ac:dyDescent="0.25">
      <c r="A5564" t="s">
        <v>393</v>
      </c>
      <c r="B5564">
        <v>5412161043</v>
      </c>
      <c r="C5564" t="s">
        <v>5976</v>
      </c>
    </row>
    <row r="5565" spans="1:3" x14ac:dyDescent="0.25">
      <c r="A5565" t="s">
        <v>393</v>
      </c>
      <c r="B5565">
        <v>9305270457</v>
      </c>
      <c r="C5565" t="s">
        <v>5977</v>
      </c>
    </row>
    <row r="5566" spans="1:3" x14ac:dyDescent="0.25">
      <c r="A5566" t="s">
        <v>393</v>
      </c>
      <c r="B5566">
        <v>9204207543</v>
      </c>
      <c r="C5566" t="s">
        <v>5978</v>
      </c>
    </row>
    <row r="5567" spans="1:3" x14ac:dyDescent="0.25">
      <c r="A5567" t="s">
        <v>393</v>
      </c>
      <c r="B5567">
        <v>7204679331</v>
      </c>
      <c r="C5567" t="s">
        <v>5979</v>
      </c>
    </row>
    <row r="5568" spans="1:3" x14ac:dyDescent="0.25">
      <c r="A5568" t="s">
        <v>393</v>
      </c>
      <c r="B5568">
        <v>8003305151</v>
      </c>
      <c r="C5568" t="s">
        <v>5980</v>
      </c>
    </row>
    <row r="5569" spans="1:3" x14ac:dyDescent="0.25">
      <c r="A5569" t="s">
        <v>393</v>
      </c>
      <c r="B5569">
        <v>7905163858</v>
      </c>
      <c r="C5569" t="s">
        <v>5981</v>
      </c>
    </row>
    <row r="5570" spans="1:3" x14ac:dyDescent="0.25">
      <c r="A5570" t="s">
        <v>393</v>
      </c>
      <c r="B5570">
        <v>6006616897</v>
      </c>
      <c r="C5570" t="s">
        <v>5982</v>
      </c>
    </row>
    <row r="5571" spans="1:3" x14ac:dyDescent="0.25">
      <c r="A5571" t="s">
        <v>393</v>
      </c>
      <c r="B5571">
        <v>8508112011</v>
      </c>
      <c r="C5571" t="s">
        <v>5983</v>
      </c>
    </row>
    <row r="5572" spans="1:3" x14ac:dyDescent="0.25">
      <c r="A5572" t="s">
        <v>393</v>
      </c>
      <c r="B5572">
        <v>9112174272</v>
      </c>
      <c r="C5572" t="s">
        <v>5984</v>
      </c>
    </row>
    <row r="5573" spans="1:3" x14ac:dyDescent="0.25">
      <c r="A5573" t="s">
        <v>393</v>
      </c>
      <c r="B5573">
        <v>9010282342</v>
      </c>
      <c r="C5573" t="s">
        <v>5985</v>
      </c>
    </row>
    <row r="5574" spans="1:3" x14ac:dyDescent="0.25">
      <c r="A5574" t="s">
        <v>393</v>
      </c>
      <c r="B5574">
        <v>9112141206</v>
      </c>
      <c r="C5574" t="s">
        <v>5986</v>
      </c>
    </row>
    <row r="5575" spans="1:3" x14ac:dyDescent="0.25">
      <c r="A5575" t="s">
        <v>393</v>
      </c>
      <c r="B5575">
        <v>9010206440</v>
      </c>
      <c r="C5575" t="s">
        <v>5987</v>
      </c>
    </row>
    <row r="5576" spans="1:3" x14ac:dyDescent="0.25">
      <c r="A5576" t="s">
        <v>393</v>
      </c>
      <c r="B5576">
        <v>8904300285</v>
      </c>
      <c r="C5576" t="s">
        <v>5988</v>
      </c>
    </row>
    <row r="5577" spans="1:3" x14ac:dyDescent="0.25">
      <c r="A5577" t="s">
        <v>393</v>
      </c>
      <c r="B5577">
        <v>8911048281</v>
      </c>
      <c r="C5577" t="s">
        <v>5989</v>
      </c>
    </row>
    <row r="5578" spans="1:3" x14ac:dyDescent="0.25">
      <c r="A5578" t="s">
        <v>393</v>
      </c>
      <c r="B5578">
        <v>6612102100</v>
      </c>
      <c r="C5578" t="s">
        <v>5990</v>
      </c>
    </row>
    <row r="5579" spans="1:3" x14ac:dyDescent="0.25">
      <c r="A5579" t="s">
        <v>393</v>
      </c>
      <c r="B5579">
        <v>8606277757</v>
      </c>
      <c r="C5579" t="s">
        <v>5991</v>
      </c>
    </row>
    <row r="5580" spans="1:3" x14ac:dyDescent="0.25">
      <c r="A5580" t="s">
        <v>393</v>
      </c>
      <c r="B5580">
        <v>9201282119</v>
      </c>
      <c r="C5580" t="s">
        <v>5992</v>
      </c>
    </row>
    <row r="5581" spans="1:3" x14ac:dyDescent="0.25">
      <c r="A5581" t="s">
        <v>393</v>
      </c>
      <c r="B5581">
        <v>9004141496</v>
      </c>
      <c r="C5581" t="s">
        <v>5993</v>
      </c>
    </row>
    <row r="5582" spans="1:3" x14ac:dyDescent="0.25">
      <c r="A5582" t="s">
        <v>393</v>
      </c>
      <c r="B5582">
        <v>7903632490</v>
      </c>
      <c r="C5582" t="s">
        <v>5994</v>
      </c>
    </row>
    <row r="5583" spans="1:3" x14ac:dyDescent="0.25">
      <c r="A5583" t="s">
        <v>393</v>
      </c>
      <c r="B5583">
        <v>5704257400</v>
      </c>
      <c r="C5583" t="s">
        <v>5995</v>
      </c>
    </row>
    <row r="5584" spans="1:3" x14ac:dyDescent="0.25">
      <c r="A5584" t="s">
        <v>393</v>
      </c>
      <c r="B5584">
        <v>7868512034</v>
      </c>
      <c r="C5584" t="s">
        <v>5996</v>
      </c>
    </row>
    <row r="5585" spans="1:3" x14ac:dyDescent="0.25">
      <c r="A5585" t="s">
        <v>393</v>
      </c>
      <c r="B5585">
        <v>8701127311</v>
      </c>
      <c r="C5585" t="s">
        <v>5997</v>
      </c>
    </row>
    <row r="5586" spans="1:3" x14ac:dyDescent="0.25">
      <c r="A5586" t="s">
        <v>393</v>
      </c>
      <c r="B5586">
        <v>5812191129</v>
      </c>
      <c r="C5586" t="s">
        <v>5998</v>
      </c>
    </row>
    <row r="5587" spans="1:3" x14ac:dyDescent="0.25">
      <c r="A5587" t="s">
        <v>393</v>
      </c>
      <c r="B5587">
        <v>7505160577</v>
      </c>
      <c r="C5587" t="s">
        <v>5999</v>
      </c>
    </row>
    <row r="5588" spans="1:3" x14ac:dyDescent="0.25">
      <c r="A5588" t="s">
        <v>393</v>
      </c>
      <c r="B5588">
        <v>6502637116</v>
      </c>
      <c r="C5588" t="s">
        <v>6000</v>
      </c>
    </row>
    <row r="5589" spans="1:3" x14ac:dyDescent="0.25">
      <c r="A5589" t="s">
        <v>393</v>
      </c>
      <c r="B5589">
        <v>8407220147</v>
      </c>
      <c r="C5589" t="s">
        <v>6001</v>
      </c>
    </row>
    <row r="5590" spans="1:3" x14ac:dyDescent="0.25">
      <c r="A5590" t="s">
        <v>393</v>
      </c>
      <c r="B5590">
        <v>6111658891</v>
      </c>
      <c r="C5590" t="s">
        <v>6002</v>
      </c>
    </row>
    <row r="5591" spans="1:3" x14ac:dyDescent="0.25">
      <c r="A5591" t="s">
        <v>393</v>
      </c>
      <c r="B5591">
        <v>7912274722</v>
      </c>
      <c r="C5591" t="s">
        <v>6003</v>
      </c>
    </row>
    <row r="5592" spans="1:3" x14ac:dyDescent="0.25">
      <c r="A5592" t="s">
        <v>393</v>
      </c>
      <c r="B5592">
        <v>7912270803</v>
      </c>
      <c r="C5592" t="s">
        <v>6004</v>
      </c>
    </row>
    <row r="5593" spans="1:3" x14ac:dyDescent="0.25">
      <c r="A5593" t="s">
        <v>393</v>
      </c>
      <c r="B5593">
        <v>5601182370</v>
      </c>
      <c r="C5593" t="s">
        <v>6005</v>
      </c>
    </row>
    <row r="5594" spans="1:3" x14ac:dyDescent="0.25">
      <c r="A5594" t="s">
        <v>393</v>
      </c>
      <c r="B5594">
        <v>4704260084</v>
      </c>
      <c r="C5594" t="s">
        <v>6006</v>
      </c>
    </row>
    <row r="5595" spans="1:3" x14ac:dyDescent="0.25">
      <c r="A5595" t="s">
        <v>393</v>
      </c>
      <c r="B5595">
        <v>8507124496</v>
      </c>
      <c r="C5595" t="s">
        <v>6007</v>
      </c>
    </row>
    <row r="5596" spans="1:3" x14ac:dyDescent="0.25">
      <c r="A5596" t="s">
        <v>393</v>
      </c>
      <c r="B5596">
        <v>8703111230</v>
      </c>
      <c r="C5596" t="s">
        <v>6008</v>
      </c>
    </row>
    <row r="5597" spans="1:3" x14ac:dyDescent="0.25">
      <c r="A5597" t="s">
        <v>393</v>
      </c>
      <c r="B5597">
        <v>8502101226</v>
      </c>
      <c r="C5597" t="s">
        <v>6009</v>
      </c>
    </row>
    <row r="5598" spans="1:3" x14ac:dyDescent="0.25">
      <c r="A5598" t="s">
        <v>393</v>
      </c>
      <c r="B5598">
        <v>8310209328</v>
      </c>
      <c r="C5598" t="s">
        <v>6010</v>
      </c>
    </row>
    <row r="5599" spans="1:3" x14ac:dyDescent="0.25">
      <c r="A5599" t="s">
        <v>393</v>
      </c>
      <c r="B5599">
        <v>6009122570</v>
      </c>
      <c r="C5599" t="s">
        <v>6011</v>
      </c>
    </row>
    <row r="5600" spans="1:3" x14ac:dyDescent="0.25">
      <c r="A5600" t="s">
        <v>393</v>
      </c>
      <c r="B5600">
        <v>6805139463</v>
      </c>
      <c r="C5600" t="s">
        <v>6012</v>
      </c>
    </row>
    <row r="5601" spans="1:3" x14ac:dyDescent="0.25">
      <c r="A5601" t="s">
        <v>393</v>
      </c>
      <c r="B5601">
        <v>8511131578</v>
      </c>
      <c r="C5601" t="s">
        <v>6013</v>
      </c>
    </row>
    <row r="5602" spans="1:3" x14ac:dyDescent="0.25">
      <c r="A5602" t="s">
        <v>393</v>
      </c>
      <c r="B5602">
        <v>8210130210</v>
      </c>
      <c r="C5602" t="s">
        <v>6014</v>
      </c>
    </row>
    <row r="5603" spans="1:3" x14ac:dyDescent="0.25">
      <c r="A5603" t="s">
        <v>393</v>
      </c>
      <c r="B5603">
        <v>9701285281</v>
      </c>
      <c r="C5603" t="s">
        <v>6015</v>
      </c>
    </row>
    <row r="5604" spans="1:3" x14ac:dyDescent="0.25">
      <c r="A5604" t="s">
        <v>393</v>
      </c>
      <c r="B5604">
        <v>8402278009</v>
      </c>
      <c r="C5604" t="s">
        <v>6016</v>
      </c>
    </row>
    <row r="5605" spans="1:3" x14ac:dyDescent="0.25">
      <c r="A5605" t="s">
        <v>393</v>
      </c>
      <c r="B5605">
        <v>8111270222</v>
      </c>
      <c r="C5605" t="s">
        <v>6017</v>
      </c>
    </row>
    <row r="5606" spans="1:3" x14ac:dyDescent="0.25">
      <c r="A5606" t="s">
        <v>393</v>
      </c>
      <c r="B5606">
        <v>6903714712</v>
      </c>
      <c r="C5606" t="s">
        <v>6018</v>
      </c>
    </row>
    <row r="5607" spans="1:3" x14ac:dyDescent="0.25">
      <c r="A5607" t="s">
        <v>393</v>
      </c>
      <c r="B5607">
        <v>9305022742</v>
      </c>
      <c r="C5607" t="s">
        <v>6019</v>
      </c>
    </row>
    <row r="5608" spans="1:3" x14ac:dyDescent="0.25">
      <c r="A5608" t="s">
        <v>393</v>
      </c>
      <c r="B5608">
        <v>8209144099</v>
      </c>
      <c r="C5608" t="s">
        <v>6020</v>
      </c>
    </row>
    <row r="5609" spans="1:3" x14ac:dyDescent="0.25">
      <c r="A5609" t="s">
        <v>393</v>
      </c>
      <c r="B5609">
        <v>7507645070</v>
      </c>
      <c r="C5609" t="s">
        <v>6021</v>
      </c>
    </row>
    <row r="5610" spans="1:3" x14ac:dyDescent="0.25">
      <c r="A5610" t="s">
        <v>393</v>
      </c>
      <c r="B5610">
        <v>8009656755</v>
      </c>
      <c r="C5610" t="s">
        <v>6022</v>
      </c>
    </row>
    <row r="5611" spans="1:3" x14ac:dyDescent="0.25">
      <c r="A5611" t="s">
        <v>393</v>
      </c>
      <c r="B5611">
        <v>6301240096</v>
      </c>
      <c r="C5611" t="s">
        <v>6023</v>
      </c>
    </row>
    <row r="5612" spans="1:3" x14ac:dyDescent="0.25">
      <c r="A5612" t="s">
        <v>393</v>
      </c>
      <c r="B5612">
        <v>8801080436</v>
      </c>
      <c r="C5612" t="s">
        <v>6024</v>
      </c>
    </row>
    <row r="5613" spans="1:3" x14ac:dyDescent="0.25">
      <c r="A5613" t="s">
        <v>393</v>
      </c>
      <c r="B5613">
        <v>5403254989</v>
      </c>
      <c r="C5613" t="s">
        <v>6025</v>
      </c>
    </row>
    <row r="5614" spans="1:3" x14ac:dyDescent="0.25">
      <c r="A5614" t="s">
        <v>393</v>
      </c>
      <c r="B5614">
        <v>6804071451</v>
      </c>
      <c r="C5614" t="s">
        <v>6026</v>
      </c>
    </row>
    <row r="5615" spans="1:3" x14ac:dyDescent="0.25">
      <c r="A5615" t="s">
        <v>393</v>
      </c>
      <c r="B5615">
        <v>8304120333</v>
      </c>
      <c r="C5615" t="s">
        <v>6027</v>
      </c>
    </row>
    <row r="5616" spans="1:3" x14ac:dyDescent="0.25">
      <c r="A5616" t="s">
        <v>393</v>
      </c>
      <c r="B5616">
        <v>8305300157</v>
      </c>
      <c r="C5616" t="s">
        <v>6028</v>
      </c>
    </row>
    <row r="5617" spans="1:3" x14ac:dyDescent="0.25">
      <c r="A5617" t="s">
        <v>393</v>
      </c>
      <c r="B5617">
        <v>7902283659</v>
      </c>
      <c r="C5617" t="s">
        <v>6029</v>
      </c>
    </row>
    <row r="5618" spans="1:3" x14ac:dyDescent="0.25">
      <c r="A5618" t="s">
        <v>393</v>
      </c>
      <c r="B5618">
        <v>4801314677</v>
      </c>
      <c r="C5618" t="s">
        <v>6030</v>
      </c>
    </row>
    <row r="5619" spans="1:3" x14ac:dyDescent="0.25">
      <c r="A5619" t="s">
        <v>393</v>
      </c>
      <c r="B5619">
        <v>5605659746</v>
      </c>
      <c r="C5619" t="s">
        <v>6031</v>
      </c>
    </row>
    <row r="5620" spans="1:3" x14ac:dyDescent="0.25">
      <c r="A5620" t="s">
        <v>393</v>
      </c>
      <c r="B5620">
        <v>9209201830</v>
      </c>
      <c r="C5620" t="s">
        <v>6032</v>
      </c>
    </row>
    <row r="5621" spans="1:3" x14ac:dyDescent="0.25">
      <c r="A5621" t="s">
        <v>393</v>
      </c>
      <c r="B5621">
        <v>5578609272</v>
      </c>
      <c r="C5621" t="s">
        <v>6033</v>
      </c>
    </row>
    <row r="5622" spans="1:3" x14ac:dyDescent="0.25">
      <c r="A5622" t="s">
        <v>393</v>
      </c>
      <c r="B5622">
        <v>9104020541</v>
      </c>
      <c r="C5622" t="s">
        <v>6034</v>
      </c>
    </row>
    <row r="5623" spans="1:3" x14ac:dyDescent="0.25">
      <c r="A5623" t="s">
        <v>393</v>
      </c>
      <c r="B5623">
        <v>9404175169</v>
      </c>
      <c r="C5623" t="s">
        <v>6035</v>
      </c>
    </row>
    <row r="5624" spans="1:3" x14ac:dyDescent="0.25">
      <c r="A5624" t="s">
        <v>393</v>
      </c>
      <c r="B5624">
        <v>5406618610</v>
      </c>
      <c r="C5624" t="s">
        <v>6036</v>
      </c>
    </row>
    <row r="5625" spans="1:3" x14ac:dyDescent="0.25">
      <c r="A5625" t="s">
        <v>393</v>
      </c>
      <c r="B5625">
        <v>6203190274</v>
      </c>
      <c r="C5625" t="s">
        <v>6037</v>
      </c>
    </row>
    <row r="5626" spans="1:3" x14ac:dyDescent="0.25">
      <c r="A5626" t="s">
        <v>393</v>
      </c>
      <c r="B5626">
        <v>7307757364</v>
      </c>
      <c r="C5626" t="s">
        <v>6038</v>
      </c>
    </row>
    <row r="5627" spans="1:3" x14ac:dyDescent="0.25">
      <c r="A5627" t="s">
        <v>393</v>
      </c>
      <c r="B5627">
        <v>5107311218</v>
      </c>
      <c r="C5627" t="s">
        <v>6039</v>
      </c>
    </row>
    <row r="5628" spans="1:3" x14ac:dyDescent="0.25">
      <c r="A5628" t="s">
        <v>393</v>
      </c>
      <c r="B5628">
        <v>4212026415</v>
      </c>
      <c r="C5628" t="s">
        <v>6040</v>
      </c>
    </row>
    <row r="5629" spans="1:3" x14ac:dyDescent="0.25">
      <c r="A5629" t="s">
        <v>393</v>
      </c>
      <c r="B5629">
        <v>9205055495</v>
      </c>
      <c r="C5629" t="s">
        <v>6041</v>
      </c>
    </row>
    <row r="5630" spans="1:3" x14ac:dyDescent="0.25">
      <c r="A5630" t="s">
        <v>393</v>
      </c>
      <c r="B5630">
        <v>8803150104</v>
      </c>
      <c r="C5630" t="s">
        <v>6042</v>
      </c>
    </row>
    <row r="5631" spans="1:3" x14ac:dyDescent="0.25">
      <c r="A5631" t="s">
        <v>393</v>
      </c>
      <c r="B5631">
        <v>9008253826</v>
      </c>
      <c r="C5631" t="s">
        <v>6043</v>
      </c>
    </row>
    <row r="5632" spans="1:3" x14ac:dyDescent="0.25">
      <c r="A5632" t="s">
        <v>393</v>
      </c>
      <c r="B5632">
        <v>9307024530</v>
      </c>
      <c r="C5632" t="s">
        <v>6044</v>
      </c>
    </row>
    <row r="5633" spans="1:3" x14ac:dyDescent="0.25">
      <c r="A5633" t="s">
        <v>393</v>
      </c>
      <c r="B5633">
        <v>6503103423</v>
      </c>
      <c r="C5633" t="s">
        <v>6045</v>
      </c>
    </row>
    <row r="5634" spans="1:3" x14ac:dyDescent="0.25">
      <c r="A5634" t="s">
        <v>393</v>
      </c>
      <c r="B5634">
        <v>6407131611</v>
      </c>
      <c r="C5634" t="s">
        <v>6046</v>
      </c>
    </row>
    <row r="5635" spans="1:3" x14ac:dyDescent="0.25">
      <c r="A5635" t="s">
        <v>393</v>
      </c>
      <c r="B5635">
        <v>8604217870</v>
      </c>
      <c r="C5635" t="s">
        <v>6047</v>
      </c>
    </row>
    <row r="5636" spans="1:3" x14ac:dyDescent="0.25">
      <c r="A5636" t="s">
        <v>393</v>
      </c>
      <c r="B5636">
        <v>8508210062</v>
      </c>
      <c r="C5636" t="s">
        <v>6048</v>
      </c>
    </row>
    <row r="5637" spans="1:3" x14ac:dyDescent="0.25">
      <c r="A5637" t="s">
        <v>393</v>
      </c>
      <c r="B5637">
        <v>9308165506</v>
      </c>
      <c r="C5637" t="s">
        <v>6049</v>
      </c>
    </row>
    <row r="5638" spans="1:3" x14ac:dyDescent="0.25">
      <c r="A5638" t="s">
        <v>393</v>
      </c>
      <c r="B5638">
        <v>8306090245</v>
      </c>
      <c r="C5638" t="s">
        <v>6050</v>
      </c>
    </row>
    <row r="5639" spans="1:3" x14ac:dyDescent="0.25">
      <c r="A5639" t="s">
        <v>393</v>
      </c>
      <c r="B5639">
        <v>8705050667</v>
      </c>
      <c r="C5639" t="s">
        <v>6051</v>
      </c>
    </row>
    <row r="5640" spans="1:3" x14ac:dyDescent="0.25">
      <c r="A5640" t="s">
        <v>393</v>
      </c>
      <c r="B5640">
        <v>4511010847</v>
      </c>
      <c r="C5640" t="s">
        <v>6052</v>
      </c>
    </row>
    <row r="5641" spans="1:3" x14ac:dyDescent="0.25">
      <c r="A5641" t="s">
        <v>393</v>
      </c>
      <c r="B5641">
        <v>6610202084</v>
      </c>
      <c r="C5641" t="s">
        <v>6053</v>
      </c>
    </row>
    <row r="5642" spans="1:3" x14ac:dyDescent="0.25">
      <c r="A5642" t="s">
        <v>393</v>
      </c>
      <c r="B5642">
        <v>4102279504</v>
      </c>
      <c r="C5642" t="s">
        <v>6054</v>
      </c>
    </row>
    <row r="5643" spans="1:3" x14ac:dyDescent="0.25">
      <c r="A5643" t="s">
        <v>393</v>
      </c>
      <c r="B5643">
        <v>6804122015</v>
      </c>
      <c r="C5643" t="s">
        <v>6055</v>
      </c>
    </row>
    <row r="5644" spans="1:3" x14ac:dyDescent="0.25">
      <c r="A5644" t="s">
        <v>393</v>
      </c>
      <c r="B5644">
        <v>8409145797</v>
      </c>
      <c r="C5644" t="s">
        <v>6056</v>
      </c>
    </row>
    <row r="5645" spans="1:3" x14ac:dyDescent="0.25">
      <c r="A5645" t="s">
        <v>393</v>
      </c>
      <c r="B5645">
        <v>9112040663</v>
      </c>
      <c r="C5645" t="s">
        <v>6057</v>
      </c>
    </row>
    <row r="5646" spans="1:3" x14ac:dyDescent="0.25">
      <c r="A5646" t="s">
        <v>393</v>
      </c>
      <c r="B5646">
        <v>8404290135</v>
      </c>
      <c r="C5646" t="s">
        <v>6058</v>
      </c>
    </row>
    <row r="5647" spans="1:3" x14ac:dyDescent="0.25">
      <c r="A5647" t="s">
        <v>393</v>
      </c>
      <c r="B5647">
        <v>8212071446</v>
      </c>
      <c r="C5647" t="s">
        <v>6059</v>
      </c>
    </row>
    <row r="5648" spans="1:3" x14ac:dyDescent="0.25">
      <c r="A5648" t="s">
        <v>393</v>
      </c>
      <c r="B5648">
        <v>9607170090</v>
      </c>
      <c r="C5648" t="s">
        <v>6060</v>
      </c>
    </row>
    <row r="5649" spans="1:3" x14ac:dyDescent="0.25">
      <c r="A5649" t="s">
        <v>393</v>
      </c>
      <c r="B5649">
        <v>6803726949</v>
      </c>
      <c r="C5649" t="s">
        <v>6061</v>
      </c>
    </row>
    <row r="5650" spans="1:3" x14ac:dyDescent="0.25">
      <c r="A5650" t="s">
        <v>393</v>
      </c>
      <c r="B5650">
        <v>7038006230</v>
      </c>
      <c r="C5650" t="s">
        <v>6062</v>
      </c>
    </row>
    <row r="5651" spans="1:3" x14ac:dyDescent="0.25">
      <c r="A5651" t="s">
        <v>393</v>
      </c>
      <c r="B5651">
        <v>9203016010</v>
      </c>
      <c r="C5651" t="s">
        <v>6063</v>
      </c>
    </row>
    <row r="5652" spans="1:3" x14ac:dyDescent="0.25">
      <c r="A5652" t="s">
        <v>393</v>
      </c>
      <c r="B5652">
        <v>4712112681</v>
      </c>
      <c r="C5652" t="s">
        <v>6064</v>
      </c>
    </row>
    <row r="5653" spans="1:3" x14ac:dyDescent="0.25">
      <c r="A5653" t="s">
        <v>393</v>
      </c>
      <c r="B5653">
        <v>4605040833</v>
      </c>
      <c r="C5653" t="s">
        <v>6065</v>
      </c>
    </row>
    <row r="5654" spans="1:3" x14ac:dyDescent="0.25">
      <c r="A5654" t="s">
        <v>393</v>
      </c>
      <c r="B5654">
        <v>9201103380</v>
      </c>
      <c r="C5654" t="s">
        <v>6066</v>
      </c>
    </row>
    <row r="5655" spans="1:3" x14ac:dyDescent="0.25">
      <c r="A5655" t="s">
        <v>393</v>
      </c>
      <c r="B5655">
        <v>8808090073</v>
      </c>
      <c r="C5655" t="s">
        <v>6067</v>
      </c>
    </row>
    <row r="5656" spans="1:3" x14ac:dyDescent="0.25">
      <c r="A5656" t="s">
        <v>393</v>
      </c>
      <c r="B5656">
        <v>8803230138</v>
      </c>
      <c r="C5656" t="s">
        <v>6068</v>
      </c>
    </row>
    <row r="5657" spans="1:3" x14ac:dyDescent="0.25">
      <c r="A5657" t="s">
        <v>393</v>
      </c>
      <c r="B5657">
        <v>8410172426</v>
      </c>
      <c r="C5657" t="s">
        <v>6069</v>
      </c>
    </row>
    <row r="5658" spans="1:3" x14ac:dyDescent="0.25">
      <c r="A5658" t="s">
        <v>393</v>
      </c>
      <c r="B5658">
        <v>8901018898</v>
      </c>
      <c r="C5658" t="s">
        <v>6070</v>
      </c>
    </row>
    <row r="5659" spans="1:3" x14ac:dyDescent="0.25">
      <c r="A5659" t="s">
        <v>393</v>
      </c>
      <c r="B5659">
        <v>9003181741</v>
      </c>
      <c r="C5659" t="s">
        <v>6071</v>
      </c>
    </row>
    <row r="5660" spans="1:3" x14ac:dyDescent="0.25">
      <c r="A5660" t="s">
        <v>393</v>
      </c>
      <c r="B5660">
        <v>7606306756</v>
      </c>
      <c r="C5660" t="s">
        <v>6072</v>
      </c>
    </row>
    <row r="5661" spans="1:3" x14ac:dyDescent="0.25">
      <c r="A5661" t="s">
        <v>393</v>
      </c>
      <c r="B5661">
        <v>8503100540</v>
      </c>
      <c r="C5661" t="s">
        <v>6073</v>
      </c>
    </row>
    <row r="5662" spans="1:3" x14ac:dyDescent="0.25">
      <c r="A5662" t="s">
        <v>393</v>
      </c>
      <c r="B5662">
        <v>5005072003</v>
      </c>
      <c r="C5662" t="s">
        <v>6074</v>
      </c>
    </row>
    <row r="5663" spans="1:3" x14ac:dyDescent="0.25">
      <c r="A5663" t="s">
        <v>393</v>
      </c>
      <c r="B5663">
        <v>5611221416</v>
      </c>
      <c r="C5663" t="s">
        <v>6075</v>
      </c>
    </row>
    <row r="5664" spans="1:3" x14ac:dyDescent="0.25">
      <c r="A5664" t="s">
        <v>393</v>
      </c>
      <c r="B5664">
        <v>5201804241</v>
      </c>
      <c r="C5664" t="s">
        <v>6076</v>
      </c>
    </row>
    <row r="5665" spans="1:3" x14ac:dyDescent="0.25">
      <c r="A5665" t="s">
        <v>393</v>
      </c>
      <c r="B5665">
        <v>8809060539</v>
      </c>
      <c r="C5665" t="s">
        <v>6077</v>
      </c>
    </row>
    <row r="5666" spans="1:3" x14ac:dyDescent="0.25">
      <c r="A5666" t="s">
        <v>393</v>
      </c>
      <c r="B5666">
        <v>8903186925</v>
      </c>
      <c r="C5666" t="s">
        <v>6078</v>
      </c>
    </row>
    <row r="5667" spans="1:3" x14ac:dyDescent="0.25">
      <c r="A5667" t="s">
        <v>393</v>
      </c>
      <c r="B5667">
        <v>8604260672</v>
      </c>
      <c r="C5667" t="s">
        <v>6079</v>
      </c>
    </row>
    <row r="5668" spans="1:3" x14ac:dyDescent="0.25">
      <c r="A5668" t="s">
        <v>393</v>
      </c>
      <c r="B5668">
        <v>8804282013</v>
      </c>
      <c r="C5668" t="s">
        <v>6080</v>
      </c>
    </row>
    <row r="5669" spans="1:3" x14ac:dyDescent="0.25">
      <c r="A5669" t="s">
        <v>393</v>
      </c>
      <c r="B5669">
        <v>8302160075</v>
      </c>
      <c r="C5669" t="s">
        <v>6081</v>
      </c>
    </row>
    <row r="5670" spans="1:3" x14ac:dyDescent="0.25">
      <c r="A5670" t="s">
        <v>393</v>
      </c>
      <c r="B5670">
        <v>8408291261</v>
      </c>
      <c r="C5670" t="s">
        <v>6082</v>
      </c>
    </row>
    <row r="5671" spans="1:3" x14ac:dyDescent="0.25">
      <c r="A5671" t="s">
        <v>393</v>
      </c>
      <c r="B5671">
        <v>7308873517</v>
      </c>
      <c r="C5671" t="s">
        <v>6083</v>
      </c>
    </row>
    <row r="5672" spans="1:3" x14ac:dyDescent="0.25">
      <c r="A5672" t="s">
        <v>393</v>
      </c>
      <c r="B5672">
        <v>6405626794</v>
      </c>
      <c r="C5672" t="s">
        <v>6084</v>
      </c>
    </row>
    <row r="5673" spans="1:3" x14ac:dyDescent="0.25">
      <c r="A5673" t="s">
        <v>393</v>
      </c>
      <c r="B5673">
        <v>9312273627</v>
      </c>
      <c r="C5673" t="s">
        <v>6085</v>
      </c>
    </row>
    <row r="5674" spans="1:3" x14ac:dyDescent="0.25">
      <c r="A5674" t="s">
        <v>393</v>
      </c>
      <c r="B5674">
        <v>9310197794</v>
      </c>
      <c r="C5674" t="s">
        <v>6086</v>
      </c>
    </row>
    <row r="5675" spans="1:3" x14ac:dyDescent="0.25">
      <c r="A5675" t="s">
        <v>393</v>
      </c>
      <c r="B5675">
        <v>8901138522</v>
      </c>
      <c r="C5675" t="s">
        <v>6087</v>
      </c>
    </row>
    <row r="5676" spans="1:3" x14ac:dyDescent="0.25">
      <c r="A5676" t="s">
        <v>393</v>
      </c>
      <c r="B5676">
        <v>9007282321</v>
      </c>
      <c r="C5676" t="s">
        <v>6088</v>
      </c>
    </row>
    <row r="5677" spans="1:3" x14ac:dyDescent="0.25">
      <c r="A5677" t="s">
        <v>393</v>
      </c>
      <c r="B5677">
        <v>4906202512</v>
      </c>
      <c r="C5677" t="s">
        <v>6089</v>
      </c>
    </row>
    <row r="5678" spans="1:3" x14ac:dyDescent="0.25">
      <c r="A5678" t="s">
        <v>393</v>
      </c>
      <c r="B5678">
        <v>6605244612</v>
      </c>
      <c r="C5678" t="s">
        <v>6090</v>
      </c>
    </row>
    <row r="5679" spans="1:3" x14ac:dyDescent="0.25">
      <c r="A5679" t="s">
        <v>393</v>
      </c>
      <c r="B5679">
        <v>8501254919</v>
      </c>
      <c r="C5679" t="s">
        <v>6091</v>
      </c>
    </row>
    <row r="5680" spans="1:3" x14ac:dyDescent="0.25">
      <c r="A5680" t="s">
        <v>393</v>
      </c>
      <c r="B5680">
        <v>8604300601</v>
      </c>
      <c r="C5680" t="s">
        <v>6092</v>
      </c>
    </row>
    <row r="5681" spans="1:3" x14ac:dyDescent="0.25">
      <c r="A5681" t="s">
        <v>393</v>
      </c>
      <c r="B5681">
        <v>6905285018</v>
      </c>
      <c r="C5681" t="s">
        <v>6093</v>
      </c>
    </row>
    <row r="5682" spans="1:3" x14ac:dyDescent="0.25">
      <c r="A5682" t="s">
        <v>393</v>
      </c>
      <c r="B5682">
        <v>8601050415</v>
      </c>
      <c r="C5682" t="s">
        <v>6094</v>
      </c>
    </row>
    <row r="5683" spans="1:3" x14ac:dyDescent="0.25">
      <c r="A5683" t="s">
        <v>393</v>
      </c>
      <c r="B5683">
        <v>8701010418</v>
      </c>
      <c r="C5683" t="s">
        <v>6095</v>
      </c>
    </row>
    <row r="5684" spans="1:3" x14ac:dyDescent="0.25">
      <c r="A5684" t="s">
        <v>393</v>
      </c>
      <c r="B5684">
        <v>7206050366</v>
      </c>
      <c r="C5684" t="s">
        <v>6096</v>
      </c>
    </row>
    <row r="5685" spans="1:3" x14ac:dyDescent="0.25">
      <c r="A5685" t="s">
        <v>393</v>
      </c>
      <c r="B5685">
        <v>7904129348</v>
      </c>
      <c r="C5685" t="s">
        <v>6097</v>
      </c>
    </row>
    <row r="5686" spans="1:3" x14ac:dyDescent="0.25">
      <c r="A5686" t="s">
        <v>393</v>
      </c>
      <c r="B5686">
        <v>8407250219</v>
      </c>
      <c r="C5686" t="s">
        <v>6098</v>
      </c>
    </row>
    <row r="5687" spans="1:3" x14ac:dyDescent="0.25">
      <c r="A5687" t="s">
        <v>393</v>
      </c>
      <c r="B5687">
        <v>8507190141</v>
      </c>
      <c r="C5687" t="s">
        <v>6099</v>
      </c>
    </row>
    <row r="5688" spans="1:3" x14ac:dyDescent="0.25">
      <c r="A5688" t="s">
        <v>393</v>
      </c>
      <c r="B5688">
        <v>8204250339</v>
      </c>
      <c r="C5688" t="s">
        <v>6100</v>
      </c>
    </row>
    <row r="5689" spans="1:3" x14ac:dyDescent="0.25">
      <c r="A5689" t="s">
        <v>393</v>
      </c>
      <c r="B5689">
        <v>8512010011</v>
      </c>
      <c r="C5689" t="s">
        <v>6101</v>
      </c>
    </row>
    <row r="5690" spans="1:3" x14ac:dyDescent="0.25">
      <c r="A5690" t="s">
        <v>393</v>
      </c>
      <c r="B5690">
        <v>5605240059</v>
      </c>
      <c r="C5690" t="s">
        <v>6102</v>
      </c>
    </row>
    <row r="5691" spans="1:3" x14ac:dyDescent="0.25">
      <c r="A5691" t="s">
        <v>393</v>
      </c>
      <c r="B5691">
        <v>8808147113</v>
      </c>
      <c r="C5691" t="s">
        <v>6103</v>
      </c>
    </row>
    <row r="5692" spans="1:3" x14ac:dyDescent="0.25">
      <c r="A5692" t="s">
        <v>393</v>
      </c>
      <c r="B5692">
        <v>6806142755</v>
      </c>
      <c r="C5692" t="s">
        <v>6104</v>
      </c>
    </row>
    <row r="5693" spans="1:3" x14ac:dyDescent="0.25">
      <c r="A5693" t="s">
        <v>393</v>
      </c>
      <c r="B5693">
        <v>8808030418</v>
      </c>
      <c r="C5693" t="s">
        <v>6105</v>
      </c>
    </row>
    <row r="5694" spans="1:3" x14ac:dyDescent="0.25">
      <c r="A5694" t="s">
        <v>393</v>
      </c>
      <c r="B5694">
        <v>8605200677</v>
      </c>
      <c r="C5694" t="s">
        <v>6106</v>
      </c>
    </row>
    <row r="5695" spans="1:3" x14ac:dyDescent="0.25">
      <c r="A5695" t="s">
        <v>393</v>
      </c>
      <c r="B5695">
        <v>9202220589</v>
      </c>
      <c r="C5695" t="s">
        <v>6107</v>
      </c>
    </row>
    <row r="5696" spans="1:3" x14ac:dyDescent="0.25">
      <c r="A5696" t="s">
        <v>393</v>
      </c>
      <c r="B5696">
        <v>7503041944</v>
      </c>
      <c r="C5696" t="s">
        <v>6108</v>
      </c>
    </row>
    <row r="5697" spans="1:3" x14ac:dyDescent="0.25">
      <c r="A5697" t="s">
        <v>393</v>
      </c>
      <c r="B5697">
        <v>8106260170</v>
      </c>
      <c r="C5697" t="s">
        <v>6109</v>
      </c>
    </row>
    <row r="5698" spans="1:3" x14ac:dyDescent="0.25">
      <c r="A5698" t="s">
        <v>393</v>
      </c>
      <c r="B5698">
        <v>9106200158</v>
      </c>
      <c r="C5698" t="s">
        <v>6110</v>
      </c>
    </row>
    <row r="5699" spans="1:3" x14ac:dyDescent="0.25">
      <c r="A5699" t="s">
        <v>393</v>
      </c>
      <c r="B5699">
        <v>6906065914</v>
      </c>
      <c r="C5699" t="s">
        <v>6111</v>
      </c>
    </row>
    <row r="5700" spans="1:3" x14ac:dyDescent="0.25">
      <c r="A5700" t="s">
        <v>393</v>
      </c>
      <c r="B5700">
        <v>8208031461</v>
      </c>
      <c r="C5700" t="s">
        <v>6112</v>
      </c>
    </row>
    <row r="5701" spans="1:3" x14ac:dyDescent="0.25">
      <c r="A5701" t="s">
        <v>393</v>
      </c>
      <c r="B5701">
        <v>4602221402</v>
      </c>
      <c r="C5701" t="s">
        <v>6113</v>
      </c>
    </row>
    <row r="5702" spans="1:3" x14ac:dyDescent="0.25">
      <c r="A5702" t="s">
        <v>393</v>
      </c>
      <c r="B5702">
        <v>8101088154</v>
      </c>
      <c r="C5702" t="s">
        <v>6114</v>
      </c>
    </row>
    <row r="5703" spans="1:3" x14ac:dyDescent="0.25">
      <c r="A5703" t="s">
        <v>393</v>
      </c>
      <c r="B5703">
        <v>7102015133</v>
      </c>
      <c r="C5703" t="s">
        <v>6115</v>
      </c>
    </row>
    <row r="5704" spans="1:3" x14ac:dyDescent="0.25">
      <c r="A5704" t="s">
        <v>393</v>
      </c>
      <c r="B5704">
        <v>8701186614</v>
      </c>
      <c r="C5704" t="s">
        <v>6116</v>
      </c>
    </row>
    <row r="5705" spans="1:3" x14ac:dyDescent="0.25">
      <c r="A5705" t="s">
        <v>393</v>
      </c>
      <c r="B5705">
        <v>7108170148</v>
      </c>
      <c r="C5705" t="s">
        <v>6117</v>
      </c>
    </row>
    <row r="5706" spans="1:3" x14ac:dyDescent="0.25">
      <c r="A5706" t="s">
        <v>393</v>
      </c>
      <c r="B5706">
        <v>7609192740</v>
      </c>
      <c r="C5706" t="s">
        <v>6118</v>
      </c>
    </row>
    <row r="5707" spans="1:3" x14ac:dyDescent="0.25">
      <c r="A5707" t="s">
        <v>393</v>
      </c>
      <c r="B5707">
        <v>4304120332</v>
      </c>
      <c r="C5707" t="s">
        <v>6119</v>
      </c>
    </row>
    <row r="5708" spans="1:3" x14ac:dyDescent="0.25">
      <c r="A5708" t="s">
        <v>393</v>
      </c>
      <c r="B5708">
        <v>4908226956</v>
      </c>
      <c r="C5708" t="s">
        <v>6120</v>
      </c>
    </row>
    <row r="5709" spans="1:3" x14ac:dyDescent="0.25">
      <c r="A5709" t="s">
        <v>393</v>
      </c>
      <c r="B5709">
        <v>4506252453</v>
      </c>
      <c r="C5709" t="s">
        <v>6121</v>
      </c>
    </row>
    <row r="5710" spans="1:3" x14ac:dyDescent="0.25">
      <c r="A5710" t="s">
        <v>393</v>
      </c>
      <c r="B5710">
        <v>6407290094</v>
      </c>
      <c r="C5710" t="s">
        <v>6122</v>
      </c>
    </row>
    <row r="5711" spans="1:3" x14ac:dyDescent="0.25">
      <c r="A5711" t="s">
        <v>393</v>
      </c>
      <c r="B5711">
        <v>8912182477</v>
      </c>
      <c r="C5711" t="s">
        <v>6123</v>
      </c>
    </row>
    <row r="5712" spans="1:3" x14ac:dyDescent="0.25">
      <c r="A5712" t="s">
        <v>393</v>
      </c>
      <c r="B5712">
        <v>8301267251</v>
      </c>
      <c r="C5712" t="s">
        <v>6124</v>
      </c>
    </row>
    <row r="5713" spans="1:3" x14ac:dyDescent="0.25">
      <c r="A5713" t="s">
        <v>393</v>
      </c>
      <c r="B5713">
        <v>9005220380</v>
      </c>
      <c r="C5713" t="s">
        <v>6125</v>
      </c>
    </row>
    <row r="5714" spans="1:3" x14ac:dyDescent="0.25">
      <c r="A5714" t="s">
        <v>393</v>
      </c>
      <c r="B5714">
        <v>4909070163</v>
      </c>
      <c r="C5714" t="s">
        <v>6126</v>
      </c>
    </row>
    <row r="5715" spans="1:3" x14ac:dyDescent="0.25">
      <c r="A5715" t="s">
        <v>393</v>
      </c>
      <c r="B5715">
        <v>9306060154</v>
      </c>
      <c r="C5715" t="s">
        <v>6127</v>
      </c>
    </row>
    <row r="5716" spans="1:3" x14ac:dyDescent="0.25">
      <c r="A5716" t="s">
        <v>393</v>
      </c>
      <c r="B5716">
        <v>4603028442</v>
      </c>
      <c r="C5716" t="s">
        <v>6128</v>
      </c>
    </row>
    <row r="5717" spans="1:3" x14ac:dyDescent="0.25">
      <c r="A5717" t="s">
        <v>393</v>
      </c>
      <c r="B5717">
        <v>8803131419</v>
      </c>
      <c r="C5717" t="s">
        <v>6129</v>
      </c>
    </row>
    <row r="5718" spans="1:3" x14ac:dyDescent="0.25">
      <c r="A5718" t="s">
        <v>393</v>
      </c>
      <c r="B5718">
        <v>8905073048</v>
      </c>
      <c r="C5718" t="s">
        <v>6130</v>
      </c>
    </row>
    <row r="5719" spans="1:3" x14ac:dyDescent="0.25">
      <c r="A5719" t="s">
        <v>393</v>
      </c>
      <c r="B5719">
        <v>8506176257</v>
      </c>
      <c r="C5719" t="s">
        <v>6131</v>
      </c>
    </row>
    <row r="5720" spans="1:3" x14ac:dyDescent="0.25">
      <c r="A5720" t="s">
        <v>393</v>
      </c>
      <c r="B5720">
        <v>9608108578</v>
      </c>
      <c r="C5720" t="s">
        <v>6132</v>
      </c>
    </row>
    <row r="5721" spans="1:3" x14ac:dyDescent="0.25">
      <c r="A5721" t="s">
        <v>393</v>
      </c>
      <c r="B5721">
        <v>6403280438</v>
      </c>
      <c r="C5721" t="s">
        <v>6133</v>
      </c>
    </row>
    <row r="5722" spans="1:3" x14ac:dyDescent="0.25">
      <c r="A5722" t="s">
        <v>393</v>
      </c>
      <c r="B5722">
        <v>5404682113</v>
      </c>
      <c r="C5722" t="s">
        <v>6134</v>
      </c>
    </row>
    <row r="5723" spans="1:3" x14ac:dyDescent="0.25">
      <c r="A5723" t="s">
        <v>393</v>
      </c>
      <c r="B5723">
        <v>7512068870</v>
      </c>
      <c r="C5723" t="s">
        <v>6135</v>
      </c>
    </row>
    <row r="5724" spans="1:3" x14ac:dyDescent="0.25">
      <c r="A5724" t="s">
        <v>393</v>
      </c>
      <c r="B5724">
        <v>3604228894</v>
      </c>
      <c r="C5724" t="s">
        <v>6136</v>
      </c>
    </row>
    <row r="5725" spans="1:3" x14ac:dyDescent="0.25">
      <c r="A5725" t="s">
        <v>393</v>
      </c>
      <c r="B5725">
        <v>8611025167</v>
      </c>
      <c r="C5725" t="s">
        <v>6137</v>
      </c>
    </row>
    <row r="5726" spans="1:3" x14ac:dyDescent="0.25">
      <c r="A5726" t="s">
        <v>393</v>
      </c>
      <c r="B5726">
        <v>8205127338</v>
      </c>
      <c r="C5726" t="s">
        <v>6138</v>
      </c>
    </row>
    <row r="5727" spans="1:3" x14ac:dyDescent="0.25">
      <c r="A5727" t="s">
        <v>393</v>
      </c>
      <c r="B5727">
        <v>8507137316</v>
      </c>
      <c r="C5727" t="s">
        <v>6139</v>
      </c>
    </row>
    <row r="5728" spans="1:3" x14ac:dyDescent="0.25">
      <c r="A5728" t="s">
        <v>393</v>
      </c>
      <c r="B5728">
        <v>8406077597</v>
      </c>
      <c r="C5728" t="s">
        <v>6140</v>
      </c>
    </row>
    <row r="5729" spans="1:3" x14ac:dyDescent="0.25">
      <c r="A5729" t="s">
        <v>393</v>
      </c>
      <c r="B5729">
        <v>8806182104</v>
      </c>
      <c r="C5729" t="s">
        <v>6141</v>
      </c>
    </row>
    <row r="5730" spans="1:3" x14ac:dyDescent="0.25">
      <c r="A5730" t="s">
        <v>393</v>
      </c>
      <c r="B5730">
        <v>7001043020</v>
      </c>
      <c r="C5730" t="s">
        <v>6142</v>
      </c>
    </row>
    <row r="5731" spans="1:3" x14ac:dyDescent="0.25">
      <c r="A5731" t="s">
        <v>393</v>
      </c>
      <c r="B5731">
        <v>8401243616</v>
      </c>
      <c r="C5731" t="s">
        <v>6143</v>
      </c>
    </row>
    <row r="5732" spans="1:3" x14ac:dyDescent="0.25">
      <c r="A5732" t="s">
        <v>393</v>
      </c>
      <c r="B5732">
        <v>4807130192</v>
      </c>
      <c r="C5732" t="s">
        <v>6144</v>
      </c>
    </row>
    <row r="5733" spans="1:3" x14ac:dyDescent="0.25">
      <c r="A5733" t="s">
        <v>393</v>
      </c>
      <c r="B5733">
        <v>8904100362</v>
      </c>
      <c r="C5733" t="s">
        <v>6145</v>
      </c>
    </row>
    <row r="5734" spans="1:3" x14ac:dyDescent="0.25">
      <c r="A5734" t="s">
        <v>393</v>
      </c>
      <c r="B5734">
        <v>7808170075</v>
      </c>
      <c r="C5734" t="s">
        <v>6146</v>
      </c>
    </row>
    <row r="5735" spans="1:3" x14ac:dyDescent="0.25">
      <c r="A5735" t="s">
        <v>393</v>
      </c>
      <c r="B5735">
        <v>4202168334</v>
      </c>
      <c r="C5735" t="s">
        <v>6147</v>
      </c>
    </row>
    <row r="5736" spans="1:3" x14ac:dyDescent="0.25">
      <c r="A5736" t="s">
        <v>393</v>
      </c>
      <c r="B5736">
        <v>6810038965</v>
      </c>
      <c r="C5736" t="s">
        <v>6148</v>
      </c>
    </row>
    <row r="5737" spans="1:3" x14ac:dyDescent="0.25">
      <c r="A5737" t="s">
        <v>393</v>
      </c>
      <c r="B5737">
        <v>8901130016</v>
      </c>
      <c r="C5737" t="s">
        <v>6149</v>
      </c>
    </row>
    <row r="5738" spans="1:3" x14ac:dyDescent="0.25">
      <c r="A5738" t="s">
        <v>393</v>
      </c>
      <c r="B5738">
        <v>3405272497</v>
      </c>
      <c r="C5738" t="s">
        <v>6150</v>
      </c>
    </row>
    <row r="5739" spans="1:3" x14ac:dyDescent="0.25">
      <c r="A5739" t="s">
        <v>393</v>
      </c>
      <c r="B5739">
        <v>4909053516</v>
      </c>
      <c r="C5739" t="s">
        <v>6151</v>
      </c>
    </row>
    <row r="5740" spans="1:3" x14ac:dyDescent="0.25">
      <c r="A5740" t="s">
        <v>393</v>
      </c>
      <c r="B5740">
        <v>8306070486</v>
      </c>
      <c r="C5740" t="s">
        <v>6152</v>
      </c>
    </row>
    <row r="5741" spans="1:3" x14ac:dyDescent="0.25">
      <c r="A5741" t="s">
        <v>393</v>
      </c>
      <c r="B5741">
        <v>7812198518</v>
      </c>
      <c r="C5741" t="s">
        <v>6153</v>
      </c>
    </row>
    <row r="5742" spans="1:3" x14ac:dyDescent="0.25">
      <c r="A5742" t="s">
        <v>393</v>
      </c>
      <c r="B5742">
        <v>4604220683</v>
      </c>
      <c r="C5742" t="s">
        <v>6154</v>
      </c>
    </row>
    <row r="5743" spans="1:3" x14ac:dyDescent="0.25">
      <c r="A5743" t="s">
        <v>393</v>
      </c>
      <c r="B5743">
        <v>9611148496</v>
      </c>
      <c r="C5743" t="s">
        <v>6155</v>
      </c>
    </row>
    <row r="5744" spans="1:3" x14ac:dyDescent="0.25">
      <c r="A5744" t="s">
        <v>393</v>
      </c>
      <c r="B5744">
        <v>9103032489</v>
      </c>
      <c r="C5744" t="s">
        <v>6156</v>
      </c>
    </row>
    <row r="5745" spans="1:3" x14ac:dyDescent="0.25">
      <c r="A5745" t="s">
        <v>393</v>
      </c>
      <c r="B5745">
        <v>7204160126</v>
      </c>
      <c r="C5745" t="s">
        <v>6157</v>
      </c>
    </row>
    <row r="5746" spans="1:3" x14ac:dyDescent="0.25">
      <c r="A5746" t="s">
        <v>393</v>
      </c>
      <c r="B5746">
        <v>8808298239</v>
      </c>
      <c r="C5746" t="s">
        <v>6158</v>
      </c>
    </row>
    <row r="5747" spans="1:3" x14ac:dyDescent="0.25">
      <c r="A5747" t="s">
        <v>393</v>
      </c>
      <c r="B5747">
        <v>9601165351</v>
      </c>
      <c r="C5747" t="s">
        <v>6159</v>
      </c>
    </row>
    <row r="5748" spans="1:3" x14ac:dyDescent="0.25">
      <c r="A5748" t="s">
        <v>393</v>
      </c>
      <c r="B5748">
        <v>4008141097</v>
      </c>
      <c r="C5748" t="s">
        <v>6160</v>
      </c>
    </row>
    <row r="5749" spans="1:3" x14ac:dyDescent="0.25">
      <c r="A5749" t="s">
        <v>393</v>
      </c>
      <c r="B5749">
        <v>4708230174</v>
      </c>
      <c r="C5749" t="s">
        <v>6161</v>
      </c>
    </row>
    <row r="5750" spans="1:3" x14ac:dyDescent="0.25">
      <c r="A5750" t="s">
        <v>393</v>
      </c>
      <c r="B5750">
        <v>8402210010</v>
      </c>
      <c r="C5750" t="s">
        <v>6162</v>
      </c>
    </row>
    <row r="5751" spans="1:3" x14ac:dyDescent="0.25">
      <c r="A5751" t="s">
        <v>393</v>
      </c>
      <c r="B5751">
        <v>5007186660</v>
      </c>
      <c r="C5751" t="s">
        <v>6163</v>
      </c>
    </row>
    <row r="5752" spans="1:3" x14ac:dyDescent="0.25">
      <c r="A5752" t="s">
        <v>393</v>
      </c>
      <c r="B5752">
        <v>6711302676</v>
      </c>
      <c r="C5752" t="s">
        <v>6164</v>
      </c>
    </row>
    <row r="5753" spans="1:3" x14ac:dyDescent="0.25">
      <c r="A5753" t="s">
        <v>393</v>
      </c>
      <c r="B5753">
        <v>5705278256</v>
      </c>
      <c r="C5753" t="s">
        <v>6165</v>
      </c>
    </row>
    <row r="5754" spans="1:3" x14ac:dyDescent="0.25">
      <c r="A5754" t="s">
        <v>393</v>
      </c>
      <c r="B5754">
        <v>9101271378</v>
      </c>
      <c r="C5754" t="s">
        <v>6166</v>
      </c>
    </row>
    <row r="5755" spans="1:3" x14ac:dyDescent="0.25">
      <c r="A5755" t="s">
        <v>393</v>
      </c>
      <c r="B5755">
        <v>9407047969</v>
      </c>
      <c r="C5755" t="s">
        <v>6167</v>
      </c>
    </row>
    <row r="5756" spans="1:3" x14ac:dyDescent="0.25">
      <c r="A5756" t="s">
        <v>393</v>
      </c>
      <c r="B5756">
        <v>9206155005</v>
      </c>
      <c r="C5756" t="s">
        <v>6168</v>
      </c>
    </row>
    <row r="5757" spans="1:3" x14ac:dyDescent="0.25">
      <c r="A5757" t="s">
        <v>393</v>
      </c>
      <c r="B5757">
        <v>9412230055</v>
      </c>
      <c r="C5757" t="s">
        <v>6169</v>
      </c>
    </row>
    <row r="5758" spans="1:3" x14ac:dyDescent="0.25">
      <c r="A5758" t="s">
        <v>393</v>
      </c>
      <c r="B5758">
        <v>8505268527</v>
      </c>
      <c r="C5758" t="s">
        <v>6170</v>
      </c>
    </row>
    <row r="5759" spans="1:3" x14ac:dyDescent="0.25">
      <c r="A5759" t="s">
        <v>393</v>
      </c>
      <c r="B5759">
        <v>4108058928</v>
      </c>
      <c r="C5759" t="s">
        <v>6171</v>
      </c>
    </row>
    <row r="5760" spans="1:3" x14ac:dyDescent="0.25">
      <c r="A5760" t="s">
        <v>393</v>
      </c>
      <c r="B5760">
        <v>4406027377</v>
      </c>
      <c r="C5760" t="s">
        <v>6172</v>
      </c>
    </row>
    <row r="5761" spans="1:3" x14ac:dyDescent="0.25">
      <c r="A5761" t="s">
        <v>393</v>
      </c>
      <c r="B5761">
        <v>8709152014</v>
      </c>
      <c r="C5761" t="s">
        <v>6173</v>
      </c>
    </row>
    <row r="5762" spans="1:3" x14ac:dyDescent="0.25">
      <c r="A5762" t="s">
        <v>393</v>
      </c>
      <c r="B5762">
        <v>8806290741</v>
      </c>
      <c r="C5762" t="s">
        <v>6174</v>
      </c>
    </row>
    <row r="5763" spans="1:3" x14ac:dyDescent="0.25">
      <c r="A5763" t="s">
        <v>393</v>
      </c>
      <c r="B5763">
        <v>9203035846</v>
      </c>
      <c r="C5763" t="s">
        <v>6175</v>
      </c>
    </row>
    <row r="5764" spans="1:3" x14ac:dyDescent="0.25">
      <c r="A5764" t="s">
        <v>393</v>
      </c>
      <c r="B5764">
        <v>9112225033</v>
      </c>
      <c r="C5764" t="s">
        <v>6176</v>
      </c>
    </row>
    <row r="5765" spans="1:3" x14ac:dyDescent="0.25">
      <c r="A5765" t="s">
        <v>393</v>
      </c>
      <c r="B5765">
        <v>8905270057</v>
      </c>
      <c r="C5765" t="s">
        <v>6177</v>
      </c>
    </row>
    <row r="5766" spans="1:3" x14ac:dyDescent="0.25">
      <c r="A5766" t="s">
        <v>393</v>
      </c>
      <c r="B5766">
        <v>6505677432</v>
      </c>
      <c r="C5766" t="s">
        <v>6178</v>
      </c>
    </row>
    <row r="5767" spans="1:3" x14ac:dyDescent="0.25">
      <c r="A5767" t="s">
        <v>393</v>
      </c>
      <c r="B5767">
        <v>7809705572</v>
      </c>
      <c r="C5767" t="s">
        <v>6179</v>
      </c>
    </row>
    <row r="5768" spans="1:3" x14ac:dyDescent="0.25">
      <c r="A5768" t="s">
        <v>393</v>
      </c>
      <c r="B5768">
        <v>7408140718</v>
      </c>
      <c r="C5768" t="s">
        <v>6180</v>
      </c>
    </row>
    <row r="5769" spans="1:3" x14ac:dyDescent="0.25">
      <c r="A5769" t="s">
        <v>393</v>
      </c>
      <c r="B5769">
        <v>3178810242</v>
      </c>
      <c r="C5769" t="s">
        <v>6181</v>
      </c>
    </row>
    <row r="5770" spans="1:3" x14ac:dyDescent="0.25">
      <c r="A5770" t="s">
        <v>393</v>
      </c>
      <c r="B5770">
        <v>5710032284</v>
      </c>
      <c r="C5770" t="s">
        <v>6182</v>
      </c>
    </row>
    <row r="5771" spans="1:3" x14ac:dyDescent="0.25">
      <c r="A5771" t="s">
        <v>393</v>
      </c>
      <c r="B5771">
        <v>7301316993</v>
      </c>
      <c r="C5771" t="s">
        <v>6183</v>
      </c>
    </row>
    <row r="5772" spans="1:3" x14ac:dyDescent="0.25">
      <c r="A5772" t="s">
        <v>393</v>
      </c>
      <c r="B5772">
        <v>8801240261</v>
      </c>
      <c r="C5772" t="s">
        <v>6184</v>
      </c>
    </row>
    <row r="5773" spans="1:3" x14ac:dyDescent="0.25">
      <c r="A5773" t="s">
        <v>393</v>
      </c>
      <c r="B5773">
        <v>4605141201</v>
      </c>
      <c r="C5773" t="s">
        <v>6185</v>
      </c>
    </row>
    <row r="5774" spans="1:3" x14ac:dyDescent="0.25">
      <c r="A5774" t="s">
        <v>393</v>
      </c>
      <c r="B5774">
        <v>8801240188</v>
      </c>
      <c r="C5774" t="s">
        <v>6186</v>
      </c>
    </row>
    <row r="5775" spans="1:3" x14ac:dyDescent="0.25">
      <c r="A5775" t="s">
        <v>393</v>
      </c>
      <c r="B5775">
        <v>8708311470</v>
      </c>
      <c r="C5775" t="s">
        <v>6187</v>
      </c>
    </row>
    <row r="5776" spans="1:3" x14ac:dyDescent="0.25">
      <c r="A5776" t="s">
        <v>393</v>
      </c>
      <c r="B5776">
        <v>8609032951</v>
      </c>
      <c r="C5776" t="s">
        <v>6188</v>
      </c>
    </row>
    <row r="5777" spans="1:3" x14ac:dyDescent="0.25">
      <c r="A5777" t="s">
        <v>393</v>
      </c>
      <c r="B5777">
        <v>7009081923</v>
      </c>
      <c r="C5777" t="s">
        <v>6189</v>
      </c>
    </row>
    <row r="5778" spans="1:3" x14ac:dyDescent="0.25">
      <c r="A5778" t="s">
        <v>393</v>
      </c>
      <c r="B5778">
        <v>8902180234</v>
      </c>
      <c r="C5778" t="s">
        <v>6190</v>
      </c>
    </row>
    <row r="5779" spans="1:3" x14ac:dyDescent="0.25">
      <c r="A5779" t="s">
        <v>393</v>
      </c>
      <c r="B5779">
        <v>9002085836</v>
      </c>
      <c r="C5779" t="s">
        <v>6190</v>
      </c>
    </row>
    <row r="5780" spans="1:3" x14ac:dyDescent="0.25">
      <c r="A5780" t="s">
        <v>393</v>
      </c>
      <c r="B5780">
        <v>9403152532</v>
      </c>
      <c r="C5780" t="s">
        <v>6191</v>
      </c>
    </row>
    <row r="5781" spans="1:3" x14ac:dyDescent="0.25">
      <c r="A5781" t="s">
        <v>393</v>
      </c>
      <c r="B5781">
        <v>9206172810</v>
      </c>
      <c r="C5781" t="s">
        <v>6192</v>
      </c>
    </row>
    <row r="5782" spans="1:3" x14ac:dyDescent="0.25">
      <c r="A5782" t="s">
        <v>393</v>
      </c>
      <c r="B5782">
        <v>8310037109</v>
      </c>
      <c r="C5782" t="s">
        <v>6193</v>
      </c>
    </row>
    <row r="5783" spans="1:3" x14ac:dyDescent="0.25">
      <c r="A5783" t="s">
        <v>393</v>
      </c>
      <c r="B5783">
        <v>7701271442</v>
      </c>
      <c r="C5783" t="s">
        <v>6194</v>
      </c>
    </row>
    <row r="5784" spans="1:3" x14ac:dyDescent="0.25">
      <c r="A5784" t="s">
        <v>393</v>
      </c>
      <c r="B5784">
        <v>5301216619</v>
      </c>
      <c r="C5784" t="s">
        <v>6195</v>
      </c>
    </row>
    <row r="5785" spans="1:3" x14ac:dyDescent="0.25">
      <c r="A5785" t="s">
        <v>393</v>
      </c>
      <c r="B5785">
        <v>9406283169</v>
      </c>
      <c r="C5785" t="s">
        <v>6196</v>
      </c>
    </row>
    <row r="5786" spans="1:3" x14ac:dyDescent="0.25">
      <c r="A5786" t="s">
        <v>393</v>
      </c>
      <c r="B5786">
        <v>4503170765</v>
      </c>
      <c r="C5786" t="s">
        <v>6197</v>
      </c>
    </row>
    <row r="5787" spans="1:3" x14ac:dyDescent="0.25">
      <c r="A5787" t="s">
        <v>393</v>
      </c>
      <c r="B5787">
        <v>8902180036</v>
      </c>
      <c r="C5787" t="s">
        <v>6198</v>
      </c>
    </row>
    <row r="5788" spans="1:3" x14ac:dyDescent="0.25">
      <c r="A5788" t="s">
        <v>393</v>
      </c>
      <c r="B5788">
        <v>4302220498</v>
      </c>
      <c r="C5788" t="s">
        <v>6199</v>
      </c>
    </row>
    <row r="5789" spans="1:3" x14ac:dyDescent="0.25">
      <c r="A5789" t="s">
        <v>393</v>
      </c>
      <c r="B5789">
        <v>6605093977</v>
      </c>
      <c r="C5789" t="s">
        <v>6200</v>
      </c>
    </row>
    <row r="5790" spans="1:3" x14ac:dyDescent="0.25">
      <c r="A5790" t="s">
        <v>393</v>
      </c>
      <c r="B5790">
        <v>7810240072</v>
      </c>
      <c r="C5790" t="s">
        <v>6201</v>
      </c>
    </row>
    <row r="5791" spans="1:3" x14ac:dyDescent="0.25">
      <c r="A5791" t="s">
        <v>393</v>
      </c>
      <c r="B5791">
        <v>8111238005</v>
      </c>
      <c r="C5791" t="s">
        <v>6202</v>
      </c>
    </row>
    <row r="5792" spans="1:3" x14ac:dyDescent="0.25">
      <c r="A5792" t="s">
        <v>393</v>
      </c>
      <c r="B5792">
        <v>8201100156</v>
      </c>
      <c r="C5792" t="s">
        <v>6203</v>
      </c>
    </row>
    <row r="5793" spans="1:3" x14ac:dyDescent="0.25">
      <c r="A5793" t="s">
        <v>393</v>
      </c>
      <c r="B5793">
        <v>8602107107</v>
      </c>
      <c r="C5793" t="s">
        <v>6204</v>
      </c>
    </row>
    <row r="5794" spans="1:3" x14ac:dyDescent="0.25">
      <c r="A5794" t="s">
        <v>393</v>
      </c>
      <c r="B5794">
        <v>9110315638</v>
      </c>
      <c r="C5794" t="s">
        <v>6205</v>
      </c>
    </row>
    <row r="5795" spans="1:3" x14ac:dyDescent="0.25">
      <c r="A5795" t="s">
        <v>393</v>
      </c>
      <c r="B5795">
        <v>8901020027</v>
      </c>
      <c r="C5795" t="s">
        <v>6206</v>
      </c>
    </row>
    <row r="5796" spans="1:3" x14ac:dyDescent="0.25">
      <c r="A5796" t="s">
        <v>393</v>
      </c>
      <c r="B5796">
        <v>8809015947</v>
      </c>
      <c r="C5796" t="s">
        <v>6207</v>
      </c>
    </row>
    <row r="5797" spans="1:3" x14ac:dyDescent="0.25">
      <c r="A5797" t="s">
        <v>393</v>
      </c>
      <c r="B5797">
        <v>8603103543</v>
      </c>
      <c r="C5797" t="s">
        <v>6208</v>
      </c>
    </row>
    <row r="5798" spans="1:3" x14ac:dyDescent="0.25">
      <c r="A5798" t="s">
        <v>393</v>
      </c>
      <c r="B5798">
        <v>8402103314</v>
      </c>
      <c r="C5798" t="s">
        <v>6209</v>
      </c>
    </row>
    <row r="5799" spans="1:3" x14ac:dyDescent="0.25">
      <c r="A5799" t="s">
        <v>393</v>
      </c>
      <c r="B5799">
        <v>8704150682</v>
      </c>
      <c r="C5799" t="s">
        <v>6210</v>
      </c>
    </row>
    <row r="5800" spans="1:3" x14ac:dyDescent="0.25">
      <c r="A5800" t="s">
        <v>393</v>
      </c>
      <c r="B5800">
        <v>9101241066</v>
      </c>
      <c r="C5800" t="s">
        <v>6211</v>
      </c>
    </row>
    <row r="5801" spans="1:3" x14ac:dyDescent="0.25">
      <c r="A5801" t="s">
        <v>393</v>
      </c>
      <c r="B5801">
        <v>8110032417</v>
      </c>
      <c r="C5801" t="s">
        <v>6212</v>
      </c>
    </row>
    <row r="5802" spans="1:3" x14ac:dyDescent="0.25">
      <c r="A5802" t="s">
        <v>393</v>
      </c>
      <c r="B5802">
        <v>8203107118</v>
      </c>
      <c r="C5802" t="s">
        <v>6213</v>
      </c>
    </row>
    <row r="5803" spans="1:3" x14ac:dyDescent="0.25">
      <c r="A5803" t="s">
        <v>393</v>
      </c>
      <c r="B5803">
        <v>9605145383</v>
      </c>
      <c r="C5803" t="s">
        <v>6214</v>
      </c>
    </row>
    <row r="5804" spans="1:3" x14ac:dyDescent="0.25">
      <c r="A5804" t="s">
        <v>393</v>
      </c>
      <c r="B5804">
        <v>6904175178</v>
      </c>
      <c r="C5804" t="s">
        <v>6215</v>
      </c>
    </row>
    <row r="5805" spans="1:3" x14ac:dyDescent="0.25">
      <c r="A5805" t="s">
        <v>393</v>
      </c>
      <c r="B5805">
        <v>8505060361</v>
      </c>
      <c r="C5805" t="s">
        <v>6216</v>
      </c>
    </row>
    <row r="5806" spans="1:3" x14ac:dyDescent="0.25">
      <c r="A5806" t="s">
        <v>393</v>
      </c>
      <c r="B5806">
        <v>8910102170</v>
      </c>
      <c r="C5806" t="s">
        <v>6217</v>
      </c>
    </row>
    <row r="5807" spans="1:3" x14ac:dyDescent="0.25">
      <c r="A5807" t="s">
        <v>393</v>
      </c>
      <c r="B5807">
        <v>5103194816</v>
      </c>
      <c r="C5807" t="s">
        <v>6218</v>
      </c>
    </row>
    <row r="5808" spans="1:3" x14ac:dyDescent="0.25">
      <c r="A5808" t="s">
        <v>393</v>
      </c>
      <c r="B5808">
        <v>4807092996</v>
      </c>
      <c r="C5808" t="s">
        <v>6219</v>
      </c>
    </row>
    <row r="5809" spans="1:3" x14ac:dyDescent="0.25">
      <c r="A5809" t="s">
        <v>393</v>
      </c>
      <c r="B5809">
        <v>8210247816</v>
      </c>
      <c r="C5809" t="s">
        <v>6220</v>
      </c>
    </row>
    <row r="5810" spans="1:3" x14ac:dyDescent="0.25">
      <c r="A5810" t="s">
        <v>393</v>
      </c>
      <c r="B5810">
        <v>6301181142</v>
      </c>
      <c r="C5810" t="s">
        <v>6221</v>
      </c>
    </row>
    <row r="5811" spans="1:3" x14ac:dyDescent="0.25">
      <c r="A5811" t="s">
        <v>393</v>
      </c>
      <c r="B5811">
        <v>8605220550</v>
      </c>
      <c r="C5811" t="s">
        <v>6222</v>
      </c>
    </row>
    <row r="5812" spans="1:3" x14ac:dyDescent="0.25">
      <c r="A5812" t="s">
        <v>393</v>
      </c>
      <c r="B5812">
        <v>8701080197</v>
      </c>
      <c r="C5812" t="s">
        <v>6222</v>
      </c>
    </row>
    <row r="5813" spans="1:3" x14ac:dyDescent="0.25">
      <c r="A5813" t="s">
        <v>393</v>
      </c>
      <c r="B5813">
        <v>4803192576</v>
      </c>
      <c r="C5813" t="s">
        <v>6223</v>
      </c>
    </row>
    <row r="5814" spans="1:3" x14ac:dyDescent="0.25">
      <c r="A5814" t="s">
        <v>393</v>
      </c>
      <c r="B5814">
        <v>7405294211</v>
      </c>
      <c r="C5814" t="s">
        <v>6224</v>
      </c>
    </row>
    <row r="5815" spans="1:3" x14ac:dyDescent="0.25">
      <c r="A5815" t="s">
        <v>393</v>
      </c>
      <c r="B5815">
        <v>8203110153</v>
      </c>
      <c r="C5815" t="s">
        <v>6225</v>
      </c>
    </row>
    <row r="5816" spans="1:3" x14ac:dyDescent="0.25">
      <c r="A5816" t="s">
        <v>393</v>
      </c>
      <c r="B5816">
        <v>6706225155</v>
      </c>
      <c r="C5816" t="s">
        <v>6226</v>
      </c>
    </row>
    <row r="5817" spans="1:3" x14ac:dyDescent="0.25">
      <c r="A5817" t="s">
        <v>393</v>
      </c>
      <c r="B5817">
        <v>8904132761</v>
      </c>
      <c r="C5817" t="s">
        <v>6227</v>
      </c>
    </row>
    <row r="5818" spans="1:3" x14ac:dyDescent="0.25">
      <c r="A5818" t="s">
        <v>393</v>
      </c>
      <c r="B5818">
        <v>9305063944</v>
      </c>
      <c r="C5818" t="s">
        <v>6228</v>
      </c>
    </row>
    <row r="5819" spans="1:3" x14ac:dyDescent="0.25">
      <c r="A5819" t="s">
        <v>393</v>
      </c>
      <c r="B5819">
        <v>8301250059</v>
      </c>
      <c r="C5819" t="s">
        <v>6229</v>
      </c>
    </row>
    <row r="5820" spans="1:3" x14ac:dyDescent="0.25">
      <c r="A5820" t="s">
        <v>393</v>
      </c>
      <c r="B5820">
        <v>4211060019</v>
      </c>
      <c r="C5820" t="s">
        <v>6230</v>
      </c>
    </row>
    <row r="5821" spans="1:3" x14ac:dyDescent="0.25">
      <c r="A5821" t="s">
        <v>393</v>
      </c>
      <c r="B5821">
        <v>9106112221</v>
      </c>
      <c r="C5821" t="s">
        <v>6231</v>
      </c>
    </row>
    <row r="5822" spans="1:3" x14ac:dyDescent="0.25">
      <c r="A5822" t="s">
        <v>393</v>
      </c>
      <c r="B5822">
        <v>4612080079</v>
      </c>
      <c r="C5822" t="s">
        <v>6232</v>
      </c>
    </row>
    <row r="5823" spans="1:3" x14ac:dyDescent="0.25">
      <c r="A5823" t="s">
        <v>393</v>
      </c>
      <c r="B5823">
        <v>8708030179</v>
      </c>
      <c r="C5823" t="s">
        <v>6233</v>
      </c>
    </row>
    <row r="5824" spans="1:3" x14ac:dyDescent="0.25">
      <c r="A5824" t="s">
        <v>393</v>
      </c>
      <c r="B5824">
        <v>8702195572</v>
      </c>
      <c r="C5824" t="s">
        <v>6234</v>
      </c>
    </row>
    <row r="5825" spans="1:3" x14ac:dyDescent="0.25">
      <c r="A5825" t="s">
        <v>393</v>
      </c>
      <c r="B5825">
        <v>9402235486</v>
      </c>
      <c r="C5825" t="s">
        <v>6235</v>
      </c>
    </row>
    <row r="5826" spans="1:3" x14ac:dyDescent="0.25">
      <c r="A5826" t="s">
        <v>393</v>
      </c>
      <c r="B5826">
        <v>4804033647</v>
      </c>
      <c r="C5826" t="s">
        <v>6236</v>
      </c>
    </row>
    <row r="5827" spans="1:3" x14ac:dyDescent="0.25">
      <c r="A5827" t="s">
        <v>393</v>
      </c>
      <c r="B5827">
        <v>9207233983</v>
      </c>
      <c r="C5827" t="s">
        <v>6237</v>
      </c>
    </row>
    <row r="5828" spans="1:3" x14ac:dyDescent="0.25">
      <c r="A5828" t="s">
        <v>393</v>
      </c>
      <c r="B5828">
        <v>7507263874</v>
      </c>
      <c r="C5828" t="s">
        <v>6238</v>
      </c>
    </row>
    <row r="5829" spans="1:3" x14ac:dyDescent="0.25">
      <c r="A5829" t="s">
        <v>393</v>
      </c>
      <c r="B5829">
        <v>2307507265</v>
      </c>
      <c r="C5829" t="s">
        <v>6239</v>
      </c>
    </row>
    <row r="5830" spans="1:3" x14ac:dyDescent="0.25">
      <c r="A5830" t="s">
        <v>393</v>
      </c>
      <c r="B5830">
        <v>8001238214</v>
      </c>
      <c r="C5830" t="s">
        <v>6240</v>
      </c>
    </row>
    <row r="5831" spans="1:3" x14ac:dyDescent="0.25">
      <c r="A5831" t="s">
        <v>393</v>
      </c>
      <c r="B5831">
        <v>8402236452</v>
      </c>
      <c r="C5831" t="s">
        <v>6241</v>
      </c>
    </row>
    <row r="5832" spans="1:3" x14ac:dyDescent="0.25">
      <c r="A5832" t="s">
        <v>393</v>
      </c>
      <c r="B5832">
        <v>8418504091</v>
      </c>
      <c r="C5832" t="s">
        <v>6242</v>
      </c>
    </row>
    <row r="5833" spans="1:3" x14ac:dyDescent="0.25">
      <c r="A5833" t="s">
        <v>393</v>
      </c>
      <c r="B5833">
        <v>8801140420</v>
      </c>
      <c r="C5833" t="s">
        <v>6243</v>
      </c>
    </row>
    <row r="5834" spans="1:3" x14ac:dyDescent="0.25">
      <c r="A5834" t="s">
        <v>393</v>
      </c>
      <c r="B5834">
        <v>9006208236</v>
      </c>
      <c r="C5834" t="s">
        <v>6244</v>
      </c>
    </row>
    <row r="5835" spans="1:3" x14ac:dyDescent="0.25">
      <c r="A5835" t="s">
        <v>393</v>
      </c>
      <c r="B5835">
        <v>7968507207</v>
      </c>
      <c r="C5835" t="s">
        <v>6245</v>
      </c>
    </row>
    <row r="5836" spans="1:3" x14ac:dyDescent="0.25">
      <c r="A5836" t="s">
        <v>393</v>
      </c>
      <c r="B5836">
        <v>4098806021</v>
      </c>
      <c r="C5836" t="s">
        <v>6246</v>
      </c>
    </row>
    <row r="5837" spans="1:3" x14ac:dyDescent="0.25">
      <c r="A5837" t="s">
        <v>393</v>
      </c>
      <c r="B5837">
        <v>6048709072</v>
      </c>
      <c r="C5837" t="s">
        <v>6247</v>
      </c>
    </row>
    <row r="5838" spans="1:3" x14ac:dyDescent="0.25">
      <c r="A5838" t="s">
        <v>393</v>
      </c>
      <c r="B5838">
        <v>3110677550</v>
      </c>
      <c r="C5838" t="s">
        <v>6248</v>
      </c>
    </row>
    <row r="5839" spans="1:3" x14ac:dyDescent="0.25">
      <c r="A5839" t="s">
        <v>393</v>
      </c>
      <c r="B5839">
        <v>8811760415</v>
      </c>
      <c r="C5839" t="s">
        <v>6249</v>
      </c>
    </row>
    <row r="5840" spans="1:3" x14ac:dyDescent="0.25">
      <c r="A5840" t="s">
        <v>393</v>
      </c>
      <c r="B5840">
        <v>5538708057</v>
      </c>
      <c r="C5840" t="s">
        <v>6250</v>
      </c>
    </row>
    <row r="5841" spans="1:3" x14ac:dyDescent="0.25">
      <c r="A5841" t="s">
        <v>393</v>
      </c>
      <c r="B5841">
        <v>5929208071</v>
      </c>
      <c r="C5841" t="s">
        <v>6251</v>
      </c>
    </row>
    <row r="5842" spans="1:3" x14ac:dyDescent="0.25">
      <c r="A5842" t="s">
        <v>393</v>
      </c>
      <c r="B5842">
        <v>6068508016</v>
      </c>
      <c r="C5842" t="s">
        <v>6252</v>
      </c>
    </row>
    <row r="5843" spans="1:3" x14ac:dyDescent="0.25">
      <c r="A5843" t="s">
        <v>393</v>
      </c>
      <c r="B5843">
        <v>9101144039</v>
      </c>
      <c r="C5843" t="s">
        <v>6253</v>
      </c>
    </row>
    <row r="5844" spans="1:3" x14ac:dyDescent="0.25">
      <c r="A5844" t="s">
        <v>393</v>
      </c>
      <c r="B5844">
        <v>8801037451</v>
      </c>
      <c r="C5844" t="s">
        <v>6254</v>
      </c>
    </row>
    <row r="5845" spans="1:3" x14ac:dyDescent="0.25">
      <c r="A5845" t="s">
        <v>393</v>
      </c>
      <c r="B5845">
        <v>7988612151</v>
      </c>
      <c r="C5845" t="s">
        <v>6255</v>
      </c>
    </row>
    <row r="5846" spans="1:3" x14ac:dyDescent="0.25">
      <c r="A5846" t="s">
        <v>393</v>
      </c>
      <c r="B5846">
        <v>8710060040</v>
      </c>
      <c r="C5846" t="s">
        <v>6256</v>
      </c>
    </row>
    <row r="5847" spans="1:3" x14ac:dyDescent="0.25">
      <c r="A5847" t="s">
        <v>393</v>
      </c>
      <c r="B5847">
        <v>8906102499</v>
      </c>
      <c r="C5847" t="s">
        <v>6257</v>
      </c>
    </row>
    <row r="5848" spans="1:3" x14ac:dyDescent="0.25">
      <c r="A5848" t="s">
        <v>393</v>
      </c>
      <c r="B5848">
        <v>8310130193</v>
      </c>
      <c r="C5848" t="s">
        <v>6258</v>
      </c>
    </row>
    <row r="5849" spans="1:3" x14ac:dyDescent="0.25">
      <c r="A5849" t="s">
        <v>393</v>
      </c>
      <c r="B5849">
        <v>9003193712</v>
      </c>
      <c r="C5849" t="s">
        <v>6259</v>
      </c>
    </row>
    <row r="5850" spans="1:3" x14ac:dyDescent="0.25">
      <c r="A5850" t="s">
        <v>393</v>
      </c>
      <c r="B5850">
        <v>3810090856</v>
      </c>
      <c r="C5850" t="s">
        <v>6260</v>
      </c>
    </row>
    <row r="5851" spans="1:3" x14ac:dyDescent="0.25">
      <c r="A5851" t="s">
        <v>393</v>
      </c>
      <c r="B5851">
        <v>8808053659</v>
      </c>
      <c r="C5851" t="s">
        <v>6261</v>
      </c>
    </row>
    <row r="5852" spans="1:3" x14ac:dyDescent="0.25">
      <c r="A5852" t="s">
        <v>393</v>
      </c>
      <c r="B5852">
        <v>8811307951</v>
      </c>
      <c r="C5852" t="s">
        <v>6262</v>
      </c>
    </row>
    <row r="5853" spans="1:3" x14ac:dyDescent="0.25">
      <c r="A5853" t="s">
        <v>393</v>
      </c>
      <c r="B5853">
        <v>8807170264</v>
      </c>
      <c r="C5853" t="s">
        <v>6263</v>
      </c>
    </row>
    <row r="5854" spans="1:3" x14ac:dyDescent="0.25">
      <c r="A5854" t="s">
        <v>393</v>
      </c>
      <c r="B5854">
        <v>9410129663</v>
      </c>
      <c r="C5854" t="s">
        <v>6264</v>
      </c>
    </row>
    <row r="5855" spans="1:3" x14ac:dyDescent="0.25">
      <c r="A5855" t="s">
        <v>393</v>
      </c>
      <c r="B5855">
        <v>7712067110</v>
      </c>
      <c r="C5855" t="s">
        <v>6265</v>
      </c>
    </row>
    <row r="5856" spans="1:3" x14ac:dyDescent="0.25">
      <c r="A5856" t="s">
        <v>393</v>
      </c>
      <c r="B5856">
        <v>4607151042</v>
      </c>
      <c r="C5856" t="s">
        <v>6266</v>
      </c>
    </row>
    <row r="5857" spans="1:3" x14ac:dyDescent="0.25">
      <c r="A5857" t="s">
        <v>393</v>
      </c>
      <c r="B5857">
        <v>4605055245</v>
      </c>
      <c r="C5857" t="s">
        <v>6267</v>
      </c>
    </row>
    <row r="5858" spans="1:3" x14ac:dyDescent="0.25">
      <c r="A5858" t="s">
        <v>393</v>
      </c>
      <c r="B5858">
        <v>4302191434</v>
      </c>
      <c r="C5858" t="s">
        <v>6268</v>
      </c>
    </row>
    <row r="5859" spans="1:3" x14ac:dyDescent="0.25">
      <c r="A5859" t="s">
        <v>393</v>
      </c>
      <c r="B5859">
        <v>9301143526</v>
      </c>
      <c r="C5859" t="s">
        <v>6269</v>
      </c>
    </row>
    <row r="5860" spans="1:3" x14ac:dyDescent="0.25">
      <c r="A5860" t="s">
        <v>393</v>
      </c>
      <c r="B5860">
        <v>8710240394</v>
      </c>
      <c r="C5860" t="s">
        <v>6270</v>
      </c>
    </row>
    <row r="5861" spans="1:3" x14ac:dyDescent="0.25">
      <c r="A5861" t="s">
        <v>393</v>
      </c>
      <c r="B5861">
        <v>9502069397</v>
      </c>
      <c r="C5861" t="s">
        <v>6271</v>
      </c>
    </row>
    <row r="5862" spans="1:3" x14ac:dyDescent="0.25">
      <c r="A5862" t="s">
        <v>393</v>
      </c>
      <c r="B5862">
        <v>4105106985</v>
      </c>
      <c r="C5862" t="s">
        <v>6272</v>
      </c>
    </row>
    <row r="5863" spans="1:3" x14ac:dyDescent="0.25">
      <c r="A5863" t="s">
        <v>393</v>
      </c>
      <c r="B5863">
        <v>5705120086</v>
      </c>
      <c r="C5863" t="s">
        <v>6273</v>
      </c>
    </row>
    <row r="5864" spans="1:3" x14ac:dyDescent="0.25">
      <c r="A5864" t="s">
        <v>393</v>
      </c>
      <c r="B5864">
        <v>8812030271</v>
      </c>
      <c r="C5864" t="s">
        <v>6274</v>
      </c>
    </row>
    <row r="5865" spans="1:3" x14ac:dyDescent="0.25">
      <c r="A5865" t="s">
        <v>393</v>
      </c>
      <c r="B5865">
        <v>8509060276</v>
      </c>
      <c r="C5865" t="s">
        <v>6275</v>
      </c>
    </row>
    <row r="5866" spans="1:3" x14ac:dyDescent="0.25">
      <c r="A5866" t="s">
        <v>393</v>
      </c>
      <c r="B5866">
        <v>8810100233</v>
      </c>
      <c r="C5866" t="s">
        <v>6276</v>
      </c>
    </row>
    <row r="5867" spans="1:3" x14ac:dyDescent="0.25">
      <c r="A5867" t="s">
        <v>393</v>
      </c>
      <c r="B5867">
        <v>9009072027</v>
      </c>
      <c r="C5867" t="s">
        <v>6277</v>
      </c>
    </row>
    <row r="5868" spans="1:3" x14ac:dyDescent="0.25">
      <c r="A5868" t="s">
        <v>393</v>
      </c>
      <c r="B5868">
        <v>6110268973</v>
      </c>
      <c r="C5868" t="s">
        <v>6278</v>
      </c>
    </row>
    <row r="5869" spans="1:3" x14ac:dyDescent="0.25">
      <c r="A5869" t="s">
        <v>393</v>
      </c>
      <c r="B5869">
        <v>4605210204</v>
      </c>
      <c r="C5869" t="s">
        <v>6279</v>
      </c>
    </row>
    <row r="5870" spans="1:3" x14ac:dyDescent="0.25">
      <c r="A5870" t="s">
        <v>393</v>
      </c>
      <c r="B5870">
        <v>4712101049</v>
      </c>
      <c r="C5870" t="s">
        <v>6280</v>
      </c>
    </row>
    <row r="5871" spans="1:3" x14ac:dyDescent="0.25">
      <c r="A5871" t="s">
        <v>393</v>
      </c>
      <c r="B5871">
        <v>8906180214</v>
      </c>
      <c r="C5871" t="s">
        <v>6281</v>
      </c>
    </row>
    <row r="5872" spans="1:3" x14ac:dyDescent="0.25">
      <c r="A5872" t="s">
        <v>393</v>
      </c>
      <c r="B5872">
        <v>9207165169</v>
      </c>
      <c r="C5872" t="s">
        <v>6282</v>
      </c>
    </row>
    <row r="5873" spans="1:3" x14ac:dyDescent="0.25">
      <c r="A5873" t="s">
        <v>393</v>
      </c>
      <c r="B5873">
        <v>7106010296</v>
      </c>
      <c r="C5873" t="s">
        <v>6283</v>
      </c>
    </row>
    <row r="5874" spans="1:3" x14ac:dyDescent="0.25">
      <c r="A5874" t="s">
        <v>393</v>
      </c>
      <c r="B5874">
        <v>8410316650</v>
      </c>
      <c r="C5874" t="s">
        <v>6284</v>
      </c>
    </row>
    <row r="5875" spans="1:3" x14ac:dyDescent="0.25">
      <c r="A5875" t="s">
        <v>393</v>
      </c>
      <c r="B5875">
        <v>4507121012</v>
      </c>
      <c r="C5875" t="s">
        <v>6285</v>
      </c>
    </row>
    <row r="5876" spans="1:3" x14ac:dyDescent="0.25">
      <c r="A5876" t="s">
        <v>393</v>
      </c>
      <c r="B5876">
        <v>6104091092</v>
      </c>
      <c r="C5876" t="s">
        <v>6286</v>
      </c>
    </row>
    <row r="5877" spans="1:3" x14ac:dyDescent="0.25">
      <c r="A5877" t="s">
        <v>393</v>
      </c>
      <c r="B5877">
        <v>9211102562</v>
      </c>
      <c r="C5877" t="s">
        <v>6287</v>
      </c>
    </row>
    <row r="5878" spans="1:3" x14ac:dyDescent="0.25">
      <c r="A5878" t="s">
        <v>393</v>
      </c>
      <c r="B5878">
        <v>4211048212</v>
      </c>
      <c r="C5878" t="s">
        <v>6288</v>
      </c>
    </row>
    <row r="5879" spans="1:3" x14ac:dyDescent="0.25">
      <c r="A5879" t="s">
        <v>393</v>
      </c>
      <c r="B5879">
        <v>5807234041</v>
      </c>
      <c r="C5879" t="s">
        <v>6289</v>
      </c>
    </row>
    <row r="5880" spans="1:3" x14ac:dyDescent="0.25">
      <c r="A5880" t="s">
        <v>393</v>
      </c>
      <c r="B5880">
        <v>7109715057</v>
      </c>
      <c r="C5880" t="s">
        <v>6290</v>
      </c>
    </row>
    <row r="5881" spans="1:3" x14ac:dyDescent="0.25">
      <c r="A5881" t="s">
        <v>393</v>
      </c>
      <c r="B5881">
        <v>6710650034</v>
      </c>
      <c r="C5881" t="s">
        <v>6291</v>
      </c>
    </row>
    <row r="5882" spans="1:3" x14ac:dyDescent="0.25">
      <c r="A5882" t="s">
        <v>393</v>
      </c>
      <c r="B5882">
        <v>5007261372</v>
      </c>
      <c r="C5882" t="s">
        <v>6292</v>
      </c>
    </row>
    <row r="5883" spans="1:3" x14ac:dyDescent="0.25">
      <c r="A5883" t="s">
        <v>393</v>
      </c>
      <c r="B5883">
        <v>5710228312</v>
      </c>
      <c r="C5883" t="s">
        <v>6293</v>
      </c>
    </row>
    <row r="5884" spans="1:3" x14ac:dyDescent="0.25">
      <c r="A5884" t="s">
        <v>393</v>
      </c>
      <c r="B5884">
        <v>8804187451</v>
      </c>
      <c r="C5884" t="s">
        <v>6294</v>
      </c>
    </row>
    <row r="5885" spans="1:3" x14ac:dyDescent="0.25">
      <c r="A5885" t="s">
        <v>393</v>
      </c>
      <c r="B5885">
        <v>7109014998</v>
      </c>
      <c r="C5885" t="s">
        <v>6295</v>
      </c>
    </row>
    <row r="5886" spans="1:3" x14ac:dyDescent="0.25">
      <c r="A5886" t="s">
        <v>393</v>
      </c>
      <c r="B5886">
        <v>8406147572</v>
      </c>
      <c r="C5886" t="s">
        <v>6296</v>
      </c>
    </row>
    <row r="5887" spans="1:3" x14ac:dyDescent="0.25">
      <c r="A5887" t="s">
        <v>393</v>
      </c>
      <c r="B5887">
        <v>6902736187</v>
      </c>
      <c r="C5887" t="s">
        <v>6297</v>
      </c>
    </row>
    <row r="5888" spans="1:3" x14ac:dyDescent="0.25">
      <c r="A5888" t="s">
        <v>393</v>
      </c>
      <c r="B5888">
        <v>8303215332</v>
      </c>
      <c r="C5888" t="s">
        <v>6298</v>
      </c>
    </row>
    <row r="5889" spans="1:3" x14ac:dyDescent="0.25">
      <c r="A5889" t="s">
        <v>393</v>
      </c>
      <c r="B5889">
        <v>8248202023</v>
      </c>
      <c r="C5889" t="s">
        <v>6299</v>
      </c>
    </row>
    <row r="5890" spans="1:3" x14ac:dyDescent="0.25">
      <c r="A5890" t="s">
        <v>393</v>
      </c>
      <c r="B5890">
        <v>9107151582</v>
      </c>
      <c r="C5890" t="s">
        <v>6300</v>
      </c>
    </row>
    <row r="5891" spans="1:3" x14ac:dyDescent="0.25">
      <c r="A5891" t="s">
        <v>393</v>
      </c>
      <c r="B5891">
        <v>8598611096</v>
      </c>
      <c r="C5891" t="s">
        <v>6301</v>
      </c>
    </row>
    <row r="5892" spans="1:3" x14ac:dyDescent="0.25">
      <c r="A5892" t="s">
        <v>393</v>
      </c>
      <c r="B5892">
        <v>8402250354</v>
      </c>
      <c r="C5892" t="s">
        <v>6302</v>
      </c>
    </row>
    <row r="5893" spans="1:3" x14ac:dyDescent="0.25">
      <c r="A5893" t="s">
        <v>393</v>
      </c>
      <c r="B5893">
        <v>7438706173</v>
      </c>
      <c r="C5893" t="s">
        <v>6303</v>
      </c>
    </row>
    <row r="5894" spans="1:3" x14ac:dyDescent="0.25">
      <c r="A5894" t="s">
        <v>393</v>
      </c>
      <c r="B5894">
        <v>9211170478</v>
      </c>
      <c r="C5894" t="s">
        <v>6304</v>
      </c>
    </row>
    <row r="5895" spans="1:3" x14ac:dyDescent="0.25">
      <c r="A5895" t="s">
        <v>393</v>
      </c>
      <c r="B5895">
        <v>8307281496</v>
      </c>
      <c r="C5895" t="s">
        <v>6305</v>
      </c>
    </row>
    <row r="5896" spans="1:3" x14ac:dyDescent="0.25">
      <c r="A5896" t="s">
        <v>393</v>
      </c>
      <c r="B5896">
        <v>8601293379</v>
      </c>
      <c r="C5896" t="s">
        <v>6306</v>
      </c>
    </row>
    <row r="5897" spans="1:3" x14ac:dyDescent="0.25">
      <c r="A5897" t="s">
        <v>393</v>
      </c>
      <c r="B5897">
        <v>7810273974</v>
      </c>
      <c r="C5897" t="s">
        <v>6307</v>
      </c>
    </row>
    <row r="5898" spans="1:3" x14ac:dyDescent="0.25">
      <c r="A5898" t="s">
        <v>393</v>
      </c>
      <c r="B5898">
        <v>4410663290</v>
      </c>
      <c r="C5898" t="s">
        <v>6308</v>
      </c>
    </row>
    <row r="5899" spans="1:3" x14ac:dyDescent="0.25">
      <c r="A5899" t="s">
        <v>393</v>
      </c>
      <c r="B5899">
        <v>1687301281</v>
      </c>
      <c r="C5899" t="s">
        <v>6309</v>
      </c>
    </row>
    <row r="5900" spans="1:3" x14ac:dyDescent="0.25">
      <c r="A5900" t="s">
        <v>393</v>
      </c>
      <c r="B5900">
        <v>2678711249</v>
      </c>
      <c r="C5900" t="s">
        <v>6310</v>
      </c>
    </row>
    <row r="5901" spans="1:3" x14ac:dyDescent="0.25">
      <c r="A5901" t="s">
        <v>393</v>
      </c>
      <c r="B5901">
        <v>1548308186</v>
      </c>
      <c r="C5901" t="s">
        <v>6311</v>
      </c>
    </row>
    <row r="5902" spans="1:3" x14ac:dyDescent="0.25">
      <c r="A5902" t="s">
        <v>393</v>
      </c>
      <c r="B5902">
        <v>4703130056</v>
      </c>
      <c r="C5902" t="s">
        <v>6312</v>
      </c>
    </row>
    <row r="5903" spans="1:3" x14ac:dyDescent="0.25">
      <c r="A5903" t="s">
        <v>393</v>
      </c>
      <c r="B5903">
        <v>8804023573</v>
      </c>
      <c r="C5903" t="s">
        <v>6313</v>
      </c>
    </row>
    <row r="5904" spans="1:3" x14ac:dyDescent="0.25">
      <c r="A5904" t="s">
        <v>393</v>
      </c>
      <c r="B5904">
        <v>8610200621</v>
      </c>
      <c r="C5904" t="s">
        <v>6314</v>
      </c>
    </row>
    <row r="5905" spans="1:3" x14ac:dyDescent="0.25">
      <c r="A5905" t="s">
        <v>393</v>
      </c>
      <c r="B5905">
        <v>9312044309</v>
      </c>
      <c r="C5905" t="s">
        <v>6315</v>
      </c>
    </row>
    <row r="5906" spans="1:3" x14ac:dyDescent="0.25">
      <c r="A5906" t="s">
        <v>393</v>
      </c>
      <c r="B5906">
        <v>9304167746</v>
      </c>
      <c r="C5906" t="s">
        <v>6316</v>
      </c>
    </row>
    <row r="5907" spans="1:3" x14ac:dyDescent="0.25">
      <c r="A5907" t="s">
        <v>393</v>
      </c>
      <c r="B5907">
        <v>5310051296</v>
      </c>
      <c r="C5907" t="s">
        <v>6317</v>
      </c>
    </row>
    <row r="5908" spans="1:3" x14ac:dyDescent="0.25">
      <c r="A5908" t="s">
        <v>393</v>
      </c>
      <c r="B5908">
        <v>4588501017</v>
      </c>
      <c r="C5908" t="s">
        <v>6318</v>
      </c>
    </row>
    <row r="5909" spans="1:3" x14ac:dyDescent="0.25">
      <c r="A5909" t="s">
        <v>393</v>
      </c>
      <c r="B5909">
        <v>8604182009</v>
      </c>
      <c r="C5909" t="s">
        <v>6319</v>
      </c>
    </row>
    <row r="5910" spans="1:3" x14ac:dyDescent="0.25">
      <c r="A5910" t="s">
        <v>393</v>
      </c>
      <c r="B5910">
        <v>9101150564</v>
      </c>
      <c r="C5910" t="s">
        <v>6320</v>
      </c>
    </row>
    <row r="5911" spans="1:3" x14ac:dyDescent="0.25">
      <c r="A5911" t="s">
        <v>393</v>
      </c>
      <c r="B5911">
        <v>7602245545</v>
      </c>
      <c r="C5911" t="s">
        <v>6321</v>
      </c>
    </row>
    <row r="5912" spans="1:3" x14ac:dyDescent="0.25">
      <c r="A5912" t="s">
        <v>393</v>
      </c>
      <c r="B5912">
        <v>7858501229</v>
      </c>
      <c r="C5912" t="s">
        <v>6322</v>
      </c>
    </row>
    <row r="5913" spans="1:3" x14ac:dyDescent="0.25">
      <c r="A5913" t="s">
        <v>393</v>
      </c>
      <c r="B5913">
        <v>4906723236</v>
      </c>
      <c r="C5913" t="s">
        <v>6323</v>
      </c>
    </row>
    <row r="5914" spans="1:3" x14ac:dyDescent="0.25">
      <c r="A5914" t="s">
        <v>393</v>
      </c>
      <c r="B5914">
        <v>1149005025</v>
      </c>
      <c r="C5914" t="s">
        <v>6324</v>
      </c>
    </row>
    <row r="5915" spans="1:3" x14ac:dyDescent="0.25">
      <c r="A5915" t="s">
        <v>393</v>
      </c>
      <c r="B5915">
        <v>7301120635</v>
      </c>
      <c r="C5915" t="s">
        <v>6325</v>
      </c>
    </row>
    <row r="5916" spans="1:3" x14ac:dyDescent="0.25">
      <c r="A5916" t="s">
        <v>393</v>
      </c>
      <c r="B5916">
        <v>8506283483</v>
      </c>
      <c r="C5916" t="s">
        <v>6326</v>
      </c>
    </row>
    <row r="5917" spans="1:3" x14ac:dyDescent="0.25">
      <c r="A5917" t="s">
        <v>393</v>
      </c>
      <c r="B5917">
        <v>7809010353</v>
      </c>
      <c r="C5917" t="s">
        <v>6327</v>
      </c>
    </row>
    <row r="5918" spans="1:3" x14ac:dyDescent="0.25">
      <c r="A5918" t="s">
        <v>393</v>
      </c>
      <c r="B5918">
        <v>9103015518</v>
      </c>
      <c r="C5918" t="s">
        <v>6328</v>
      </c>
    </row>
    <row r="5919" spans="1:3" x14ac:dyDescent="0.25">
      <c r="A5919" t="s">
        <v>393</v>
      </c>
      <c r="B5919">
        <v>7908255073</v>
      </c>
      <c r="C5919" t="s">
        <v>6329</v>
      </c>
    </row>
    <row r="5920" spans="1:3" x14ac:dyDescent="0.25">
      <c r="A5920" t="s">
        <v>393</v>
      </c>
      <c r="B5920">
        <v>8403211835</v>
      </c>
      <c r="C5920" t="s">
        <v>6330</v>
      </c>
    </row>
    <row r="5921" spans="1:3" x14ac:dyDescent="0.25">
      <c r="A5921" t="s">
        <v>393</v>
      </c>
      <c r="B5921">
        <v>4801812712</v>
      </c>
      <c r="C5921" t="s">
        <v>6331</v>
      </c>
    </row>
    <row r="5922" spans="1:3" x14ac:dyDescent="0.25">
      <c r="A5922" t="s">
        <v>393</v>
      </c>
      <c r="B5922">
        <v>4406091415</v>
      </c>
      <c r="C5922" t="s">
        <v>6332</v>
      </c>
    </row>
    <row r="5923" spans="1:3" x14ac:dyDescent="0.25">
      <c r="A5923" t="s">
        <v>393</v>
      </c>
      <c r="B5923">
        <v>8103210426</v>
      </c>
      <c r="C5923" t="s">
        <v>6333</v>
      </c>
    </row>
    <row r="5924" spans="1:3" x14ac:dyDescent="0.25">
      <c r="A5924" t="s">
        <v>393</v>
      </c>
      <c r="B5924">
        <v>7008802352</v>
      </c>
      <c r="C5924" t="s">
        <v>6334</v>
      </c>
    </row>
    <row r="5925" spans="1:3" x14ac:dyDescent="0.25">
      <c r="A5925" t="s">
        <v>393</v>
      </c>
      <c r="B5925">
        <v>7008868775</v>
      </c>
      <c r="C5925" t="s">
        <v>6334</v>
      </c>
    </row>
    <row r="5926" spans="1:3" x14ac:dyDescent="0.25">
      <c r="A5926" t="s">
        <v>393</v>
      </c>
      <c r="B5926">
        <v>7510200053</v>
      </c>
      <c r="C5926" t="s">
        <v>6335</v>
      </c>
    </row>
    <row r="5927" spans="1:3" x14ac:dyDescent="0.25">
      <c r="A5927" t="s">
        <v>393</v>
      </c>
      <c r="B5927">
        <v>8905120153</v>
      </c>
      <c r="C5927" t="s">
        <v>6336</v>
      </c>
    </row>
    <row r="5928" spans="1:3" x14ac:dyDescent="0.25">
      <c r="A5928" t="s">
        <v>393</v>
      </c>
      <c r="B5928">
        <v>8505290166</v>
      </c>
      <c r="C5928" t="s">
        <v>6337</v>
      </c>
    </row>
    <row r="5929" spans="1:3" x14ac:dyDescent="0.25">
      <c r="A5929" t="s">
        <v>393</v>
      </c>
      <c r="B5929">
        <v>1118008091</v>
      </c>
      <c r="C5929" t="s">
        <v>6338</v>
      </c>
    </row>
    <row r="5930" spans="1:3" x14ac:dyDescent="0.25">
      <c r="A5930" t="s">
        <v>393</v>
      </c>
      <c r="B5930">
        <v>8307297310</v>
      </c>
      <c r="C5930" t="s">
        <v>6339</v>
      </c>
    </row>
    <row r="5931" spans="1:3" x14ac:dyDescent="0.25">
      <c r="A5931" t="s">
        <v>393</v>
      </c>
      <c r="B5931">
        <v>4408029363</v>
      </c>
      <c r="C5931" t="s">
        <v>6340</v>
      </c>
    </row>
    <row r="5932" spans="1:3" x14ac:dyDescent="0.25">
      <c r="A5932" t="s">
        <v>393</v>
      </c>
      <c r="B5932">
        <v>6811130035</v>
      </c>
      <c r="C5932" t="s">
        <v>6341</v>
      </c>
    </row>
    <row r="5933" spans="1:3" x14ac:dyDescent="0.25">
      <c r="A5933" t="s">
        <v>393</v>
      </c>
      <c r="B5933">
        <v>3707249235</v>
      </c>
      <c r="C5933" t="s">
        <v>6342</v>
      </c>
    </row>
    <row r="5934" spans="1:3" x14ac:dyDescent="0.25">
      <c r="A5934" t="s">
        <v>393</v>
      </c>
      <c r="B5934">
        <v>5612223973</v>
      </c>
      <c r="C5934" t="s">
        <v>6343</v>
      </c>
    </row>
    <row r="5935" spans="1:3" x14ac:dyDescent="0.25">
      <c r="A5935" t="s">
        <v>393</v>
      </c>
      <c r="B5935">
        <v>7206245990</v>
      </c>
      <c r="C5935" t="s">
        <v>6344</v>
      </c>
    </row>
    <row r="5936" spans="1:3" x14ac:dyDescent="0.25">
      <c r="A5936" t="s">
        <v>393</v>
      </c>
      <c r="B5936">
        <v>8006274214</v>
      </c>
      <c r="C5936" t="s">
        <v>6345</v>
      </c>
    </row>
    <row r="5937" spans="1:3" x14ac:dyDescent="0.25">
      <c r="A5937" t="s">
        <v>393</v>
      </c>
      <c r="B5937">
        <v>8407160368</v>
      </c>
      <c r="C5937" t="s">
        <v>6346</v>
      </c>
    </row>
    <row r="5938" spans="1:3" x14ac:dyDescent="0.25">
      <c r="A5938" t="s">
        <v>393</v>
      </c>
      <c r="B5938">
        <v>5002097623</v>
      </c>
      <c r="C5938" t="s">
        <v>6347</v>
      </c>
    </row>
    <row r="5939" spans="1:3" x14ac:dyDescent="0.25">
      <c r="A5939" t="s">
        <v>393</v>
      </c>
      <c r="B5939">
        <v>7505200936</v>
      </c>
      <c r="C5939" t="s">
        <v>6348</v>
      </c>
    </row>
    <row r="5940" spans="1:3" x14ac:dyDescent="0.25">
      <c r="A5940" t="s">
        <v>393</v>
      </c>
      <c r="B5940">
        <v>8608237155</v>
      </c>
      <c r="C5940" t="s">
        <v>6349</v>
      </c>
    </row>
    <row r="5941" spans="1:3" x14ac:dyDescent="0.25">
      <c r="A5941" t="s">
        <v>393</v>
      </c>
      <c r="B5941">
        <v>9504010514</v>
      </c>
      <c r="C5941" t="s">
        <v>6350</v>
      </c>
    </row>
    <row r="5942" spans="1:3" x14ac:dyDescent="0.25">
      <c r="A5942" t="s">
        <v>393</v>
      </c>
      <c r="B5942">
        <v>6403305334</v>
      </c>
      <c r="C5942" t="s">
        <v>6351</v>
      </c>
    </row>
    <row r="5943" spans="1:3" x14ac:dyDescent="0.25">
      <c r="A5943" t="s">
        <v>393</v>
      </c>
      <c r="B5943">
        <v>5003260337</v>
      </c>
      <c r="C5943" t="s">
        <v>6352</v>
      </c>
    </row>
    <row r="5944" spans="1:3" x14ac:dyDescent="0.25">
      <c r="A5944" t="s">
        <v>393</v>
      </c>
      <c r="B5944">
        <v>8605100604</v>
      </c>
      <c r="C5944" t="s">
        <v>6353</v>
      </c>
    </row>
    <row r="5945" spans="1:3" x14ac:dyDescent="0.25">
      <c r="A5945" t="s">
        <v>393</v>
      </c>
      <c r="B5945">
        <v>8710080154</v>
      </c>
      <c r="C5945" t="s">
        <v>6354</v>
      </c>
    </row>
    <row r="5946" spans="1:3" x14ac:dyDescent="0.25">
      <c r="A5946" t="s">
        <v>393</v>
      </c>
      <c r="B5946">
        <v>9012101219</v>
      </c>
      <c r="C5946" t="s">
        <v>6355</v>
      </c>
    </row>
    <row r="5947" spans="1:3" x14ac:dyDescent="0.25">
      <c r="A5947" t="s">
        <v>393</v>
      </c>
      <c r="B5947">
        <v>8301172014</v>
      </c>
      <c r="C5947" t="s">
        <v>6356</v>
      </c>
    </row>
    <row r="5948" spans="1:3" x14ac:dyDescent="0.25">
      <c r="A5948" t="s">
        <v>393</v>
      </c>
      <c r="B5948">
        <v>9304295851</v>
      </c>
      <c r="C5948" t="s">
        <v>6357</v>
      </c>
    </row>
    <row r="5949" spans="1:3" x14ac:dyDescent="0.25">
      <c r="A5949" t="s">
        <v>393</v>
      </c>
      <c r="B5949">
        <v>9106043673</v>
      </c>
      <c r="C5949" t="s">
        <v>6358</v>
      </c>
    </row>
    <row r="5950" spans="1:3" x14ac:dyDescent="0.25">
      <c r="A5950" t="s">
        <v>393</v>
      </c>
      <c r="B5950">
        <v>7912097131</v>
      </c>
      <c r="C5950" t="s">
        <v>6359</v>
      </c>
    </row>
    <row r="5951" spans="1:3" x14ac:dyDescent="0.25">
      <c r="A5951" t="s">
        <v>393</v>
      </c>
      <c r="B5951">
        <v>9207073835</v>
      </c>
      <c r="C5951" t="s">
        <v>6360</v>
      </c>
    </row>
    <row r="5952" spans="1:3" x14ac:dyDescent="0.25">
      <c r="A5952" t="s">
        <v>393</v>
      </c>
      <c r="B5952">
        <v>7608065517</v>
      </c>
      <c r="C5952" t="s">
        <v>6361</v>
      </c>
    </row>
    <row r="5953" spans="1:3" x14ac:dyDescent="0.25">
      <c r="A5953" t="s">
        <v>393</v>
      </c>
      <c r="B5953">
        <v>7702089322</v>
      </c>
      <c r="C5953" t="s">
        <v>6362</v>
      </c>
    </row>
    <row r="5954" spans="1:3" x14ac:dyDescent="0.25">
      <c r="A5954" t="s">
        <v>393</v>
      </c>
      <c r="B5954">
        <v>7688204135</v>
      </c>
      <c r="C5954" t="s">
        <v>6363</v>
      </c>
    </row>
    <row r="5955" spans="1:3" x14ac:dyDescent="0.25">
      <c r="A5955" t="s">
        <v>393</v>
      </c>
      <c r="B5955">
        <v>1457902227</v>
      </c>
      <c r="C5955" t="s">
        <v>6364</v>
      </c>
    </row>
    <row r="5956" spans="1:3" x14ac:dyDescent="0.25">
      <c r="A5956" t="s">
        <v>393</v>
      </c>
      <c r="B5956">
        <v>6403149112</v>
      </c>
      <c r="C5956" t="s">
        <v>6365</v>
      </c>
    </row>
    <row r="5957" spans="1:3" x14ac:dyDescent="0.25">
      <c r="A5957" t="s">
        <v>393</v>
      </c>
      <c r="B5957">
        <v>1758305096</v>
      </c>
      <c r="C5957" t="s">
        <v>6366</v>
      </c>
    </row>
    <row r="5958" spans="1:3" x14ac:dyDescent="0.25">
      <c r="A5958" t="s">
        <v>393</v>
      </c>
      <c r="B5958">
        <v>1557705215</v>
      </c>
      <c r="C5958" t="s">
        <v>6367</v>
      </c>
    </row>
    <row r="5959" spans="1:3" x14ac:dyDescent="0.25">
      <c r="A5959" t="s">
        <v>393</v>
      </c>
      <c r="B5959">
        <v>1568103277</v>
      </c>
      <c r="C5959" t="s">
        <v>6368</v>
      </c>
    </row>
    <row r="5960" spans="1:3" x14ac:dyDescent="0.25">
      <c r="A5960" t="s">
        <v>393</v>
      </c>
      <c r="B5960">
        <v>1338212101</v>
      </c>
      <c r="C5960" t="s">
        <v>6369</v>
      </c>
    </row>
    <row r="5961" spans="1:3" x14ac:dyDescent="0.25">
      <c r="A5961" t="s">
        <v>393</v>
      </c>
      <c r="B5961">
        <v>6158101011</v>
      </c>
      <c r="C5961" t="s">
        <v>6370</v>
      </c>
    </row>
    <row r="5962" spans="1:3" x14ac:dyDescent="0.25">
      <c r="A5962" t="s">
        <v>393</v>
      </c>
      <c r="B5962">
        <v>8404030119</v>
      </c>
      <c r="C5962" t="s">
        <v>6371</v>
      </c>
    </row>
    <row r="5963" spans="1:3" x14ac:dyDescent="0.25">
      <c r="A5963" t="s">
        <v>393</v>
      </c>
      <c r="B5963">
        <v>9304082440</v>
      </c>
      <c r="C5963" t="s">
        <v>6372</v>
      </c>
    </row>
    <row r="5964" spans="1:3" x14ac:dyDescent="0.25">
      <c r="A5964" t="s">
        <v>393</v>
      </c>
      <c r="B5964">
        <v>7012679291</v>
      </c>
      <c r="C5964" t="s">
        <v>6373</v>
      </c>
    </row>
    <row r="5965" spans="1:3" x14ac:dyDescent="0.25">
      <c r="A5965" t="s">
        <v>393</v>
      </c>
      <c r="B5965">
        <v>9004091253</v>
      </c>
      <c r="C5965" t="s">
        <v>6374</v>
      </c>
    </row>
    <row r="5966" spans="1:3" x14ac:dyDescent="0.25">
      <c r="A5966" t="s">
        <v>393</v>
      </c>
      <c r="B5966">
        <v>8205226999</v>
      </c>
      <c r="C5966" t="s">
        <v>6375</v>
      </c>
    </row>
    <row r="5967" spans="1:3" x14ac:dyDescent="0.25">
      <c r="A5967" t="s">
        <v>393</v>
      </c>
      <c r="B5967">
        <v>8705090093</v>
      </c>
      <c r="C5967" t="s">
        <v>6376</v>
      </c>
    </row>
    <row r="5968" spans="1:3" x14ac:dyDescent="0.25">
      <c r="A5968" t="s">
        <v>393</v>
      </c>
      <c r="B5968">
        <v>8203061158</v>
      </c>
      <c r="C5968" t="s">
        <v>6377</v>
      </c>
    </row>
    <row r="5969" spans="1:3" x14ac:dyDescent="0.25">
      <c r="A5969" t="s">
        <v>393</v>
      </c>
      <c r="B5969">
        <v>8811194268</v>
      </c>
      <c r="C5969" t="s">
        <v>6378</v>
      </c>
    </row>
    <row r="5970" spans="1:3" x14ac:dyDescent="0.25">
      <c r="A5970" t="s">
        <v>393</v>
      </c>
      <c r="B5970">
        <v>8312281507</v>
      </c>
      <c r="C5970" t="s">
        <v>6379</v>
      </c>
    </row>
    <row r="5971" spans="1:3" x14ac:dyDescent="0.25">
      <c r="A5971" t="s">
        <v>393</v>
      </c>
      <c r="B5971">
        <v>9212314307</v>
      </c>
      <c r="C5971" t="s">
        <v>6380</v>
      </c>
    </row>
    <row r="5972" spans="1:3" x14ac:dyDescent="0.25">
      <c r="A5972" t="s">
        <v>393</v>
      </c>
      <c r="B5972">
        <v>9207091290</v>
      </c>
      <c r="C5972" t="s">
        <v>6381</v>
      </c>
    </row>
    <row r="5973" spans="1:3" x14ac:dyDescent="0.25">
      <c r="A5973" t="s">
        <v>393</v>
      </c>
      <c r="B5973">
        <v>9002222116</v>
      </c>
      <c r="C5973" t="s">
        <v>6382</v>
      </c>
    </row>
    <row r="5974" spans="1:3" x14ac:dyDescent="0.25">
      <c r="A5974" t="s">
        <v>393</v>
      </c>
      <c r="B5974">
        <v>6205070169</v>
      </c>
      <c r="C5974" t="s">
        <v>6383</v>
      </c>
    </row>
    <row r="5975" spans="1:3" x14ac:dyDescent="0.25">
      <c r="A5975" t="s">
        <v>393</v>
      </c>
      <c r="B5975">
        <v>7305110400</v>
      </c>
      <c r="C5975" t="s">
        <v>6384</v>
      </c>
    </row>
    <row r="5976" spans="1:3" x14ac:dyDescent="0.25">
      <c r="A5976" t="s">
        <v>393</v>
      </c>
      <c r="B5976">
        <v>8401030195</v>
      </c>
      <c r="C5976" t="s">
        <v>6385</v>
      </c>
    </row>
    <row r="5977" spans="1:3" x14ac:dyDescent="0.25">
      <c r="A5977" t="s">
        <v>393</v>
      </c>
      <c r="B5977">
        <v>9204101571</v>
      </c>
      <c r="C5977" t="s">
        <v>6386</v>
      </c>
    </row>
    <row r="5978" spans="1:3" x14ac:dyDescent="0.25">
      <c r="A5978" t="s">
        <v>393</v>
      </c>
      <c r="B5978">
        <v>8404174677</v>
      </c>
      <c r="C5978" t="s">
        <v>6387</v>
      </c>
    </row>
    <row r="5979" spans="1:3" x14ac:dyDescent="0.25">
      <c r="A5979" t="s">
        <v>393</v>
      </c>
      <c r="B5979">
        <v>8602190343</v>
      </c>
      <c r="C5979" t="s">
        <v>6388</v>
      </c>
    </row>
    <row r="5980" spans="1:3" x14ac:dyDescent="0.25">
      <c r="A5980" t="s">
        <v>393</v>
      </c>
      <c r="B5980">
        <v>7301030149</v>
      </c>
      <c r="C5980" t="s">
        <v>6389</v>
      </c>
    </row>
    <row r="5981" spans="1:3" x14ac:dyDescent="0.25">
      <c r="A5981" t="s">
        <v>393</v>
      </c>
      <c r="B5981">
        <v>8407250169</v>
      </c>
      <c r="C5981" t="s">
        <v>6390</v>
      </c>
    </row>
    <row r="5982" spans="1:3" x14ac:dyDescent="0.25">
      <c r="A5982" t="s">
        <v>393</v>
      </c>
      <c r="B5982">
        <v>8903315797</v>
      </c>
      <c r="C5982" t="s">
        <v>6391</v>
      </c>
    </row>
    <row r="5983" spans="1:3" x14ac:dyDescent="0.25">
      <c r="A5983" t="s">
        <v>393</v>
      </c>
      <c r="B5983">
        <v>9003200483</v>
      </c>
      <c r="C5983" t="s">
        <v>6392</v>
      </c>
    </row>
    <row r="5984" spans="1:3" x14ac:dyDescent="0.25">
      <c r="A5984" t="s">
        <v>393</v>
      </c>
      <c r="B5984">
        <v>7339003209</v>
      </c>
      <c r="C5984" t="s">
        <v>6392</v>
      </c>
    </row>
    <row r="5985" spans="1:3" x14ac:dyDescent="0.25">
      <c r="A5985" t="s">
        <v>393</v>
      </c>
      <c r="B5985">
        <v>8203080596</v>
      </c>
      <c r="C5985" t="s">
        <v>6393</v>
      </c>
    </row>
    <row r="5986" spans="1:3" x14ac:dyDescent="0.25">
      <c r="A5986" t="s">
        <v>393</v>
      </c>
      <c r="B5986">
        <v>9212234083</v>
      </c>
      <c r="C5986" t="s">
        <v>6394</v>
      </c>
    </row>
    <row r="5987" spans="1:3" x14ac:dyDescent="0.25">
      <c r="A5987" t="s">
        <v>393</v>
      </c>
      <c r="B5987">
        <v>7606073232</v>
      </c>
      <c r="C5987" t="s">
        <v>6395</v>
      </c>
    </row>
    <row r="5988" spans="1:3" x14ac:dyDescent="0.25">
      <c r="A5988" t="s">
        <v>393</v>
      </c>
      <c r="B5988">
        <v>9010267756</v>
      </c>
      <c r="C5988" t="s">
        <v>6396</v>
      </c>
    </row>
    <row r="5989" spans="1:3" x14ac:dyDescent="0.25">
      <c r="A5989" t="s">
        <v>393</v>
      </c>
      <c r="B5989">
        <v>8411110359</v>
      </c>
      <c r="C5989" t="s">
        <v>6397</v>
      </c>
    </row>
    <row r="5990" spans="1:3" x14ac:dyDescent="0.25">
      <c r="A5990" t="s">
        <v>393</v>
      </c>
      <c r="B5990">
        <v>8001615833</v>
      </c>
      <c r="C5990" t="s">
        <v>6398</v>
      </c>
    </row>
    <row r="5991" spans="1:3" x14ac:dyDescent="0.25">
      <c r="A5991" t="s">
        <v>393</v>
      </c>
      <c r="B5991">
        <v>5505050137</v>
      </c>
      <c r="C5991" t="s">
        <v>6399</v>
      </c>
    </row>
    <row r="5992" spans="1:3" x14ac:dyDescent="0.25">
      <c r="A5992" t="s">
        <v>393</v>
      </c>
      <c r="B5992">
        <v>7508180390</v>
      </c>
      <c r="C5992" t="s">
        <v>6400</v>
      </c>
    </row>
    <row r="5993" spans="1:3" x14ac:dyDescent="0.25">
      <c r="A5993" t="s">
        <v>393</v>
      </c>
      <c r="B5993">
        <v>9110253623</v>
      </c>
      <c r="C5993" t="s">
        <v>6401</v>
      </c>
    </row>
    <row r="5994" spans="1:3" x14ac:dyDescent="0.25">
      <c r="A5994" t="s">
        <v>393</v>
      </c>
      <c r="B5994">
        <v>8509050616</v>
      </c>
      <c r="C5994" t="s">
        <v>6402</v>
      </c>
    </row>
    <row r="5995" spans="1:3" x14ac:dyDescent="0.25">
      <c r="A5995" t="s">
        <v>393</v>
      </c>
      <c r="B5995">
        <v>8709166998</v>
      </c>
      <c r="C5995" t="s">
        <v>6403</v>
      </c>
    </row>
    <row r="5996" spans="1:3" x14ac:dyDescent="0.25">
      <c r="A5996" t="s">
        <v>393</v>
      </c>
      <c r="B5996">
        <v>7211200550</v>
      </c>
      <c r="C5996" t="s">
        <v>6404</v>
      </c>
    </row>
    <row r="5997" spans="1:3" x14ac:dyDescent="0.25">
      <c r="A5997" t="s">
        <v>393</v>
      </c>
      <c r="B5997">
        <v>8510100483</v>
      </c>
      <c r="C5997" t="s">
        <v>6405</v>
      </c>
    </row>
    <row r="5998" spans="1:3" x14ac:dyDescent="0.25">
      <c r="A5998" t="s">
        <v>393</v>
      </c>
      <c r="B5998">
        <v>6701051440</v>
      </c>
      <c r="C5998" t="s">
        <v>6406</v>
      </c>
    </row>
    <row r="5999" spans="1:3" x14ac:dyDescent="0.25">
      <c r="A5999" t="s">
        <v>393</v>
      </c>
      <c r="B5999">
        <v>7507638612</v>
      </c>
      <c r="C5999" t="s">
        <v>6407</v>
      </c>
    </row>
    <row r="6000" spans="1:3" x14ac:dyDescent="0.25">
      <c r="A6000" t="s">
        <v>393</v>
      </c>
      <c r="B6000">
        <v>8502200150</v>
      </c>
      <c r="C6000" t="s">
        <v>6408</v>
      </c>
    </row>
    <row r="6001" spans="1:3" x14ac:dyDescent="0.25">
      <c r="A6001" t="s">
        <v>393</v>
      </c>
      <c r="B6001">
        <v>9103214632</v>
      </c>
      <c r="C6001" t="s">
        <v>6409</v>
      </c>
    </row>
    <row r="6002" spans="1:3" x14ac:dyDescent="0.25">
      <c r="A6002" t="s">
        <v>393</v>
      </c>
      <c r="B6002">
        <v>3809264140</v>
      </c>
      <c r="C6002" t="s">
        <v>6410</v>
      </c>
    </row>
    <row r="6003" spans="1:3" x14ac:dyDescent="0.25">
      <c r="A6003" t="s">
        <v>393</v>
      </c>
      <c r="B6003">
        <v>8512120133</v>
      </c>
      <c r="C6003" t="s">
        <v>6411</v>
      </c>
    </row>
    <row r="6004" spans="1:3" x14ac:dyDescent="0.25">
      <c r="A6004" t="s">
        <v>393</v>
      </c>
      <c r="B6004">
        <v>9311091541</v>
      </c>
      <c r="C6004" t="s">
        <v>6412</v>
      </c>
    </row>
    <row r="6005" spans="1:3" x14ac:dyDescent="0.25">
      <c r="A6005" t="s">
        <v>393</v>
      </c>
      <c r="B6005">
        <v>6311221193</v>
      </c>
      <c r="C6005" t="s">
        <v>6413</v>
      </c>
    </row>
    <row r="6006" spans="1:3" x14ac:dyDescent="0.25">
      <c r="A6006" t="s">
        <v>393</v>
      </c>
      <c r="B6006">
        <v>8805087585</v>
      </c>
      <c r="C6006" t="s">
        <v>6414</v>
      </c>
    </row>
    <row r="6007" spans="1:3" x14ac:dyDescent="0.25">
      <c r="A6007" t="s">
        <v>393</v>
      </c>
      <c r="B6007">
        <v>7606227135</v>
      </c>
      <c r="C6007" t="s">
        <v>6415</v>
      </c>
    </row>
    <row r="6008" spans="1:3" x14ac:dyDescent="0.25">
      <c r="A6008" t="s">
        <v>393</v>
      </c>
      <c r="B6008">
        <v>8903201427</v>
      </c>
      <c r="C6008" t="s">
        <v>6416</v>
      </c>
    </row>
    <row r="6009" spans="1:3" x14ac:dyDescent="0.25">
      <c r="A6009" t="s">
        <v>393</v>
      </c>
      <c r="B6009">
        <v>8803673121</v>
      </c>
      <c r="C6009" t="s">
        <v>6417</v>
      </c>
    </row>
    <row r="6010" spans="1:3" x14ac:dyDescent="0.25">
      <c r="A6010" t="s">
        <v>393</v>
      </c>
      <c r="B6010">
        <v>5204032717</v>
      </c>
      <c r="C6010" t="s">
        <v>6418</v>
      </c>
    </row>
    <row r="6011" spans="1:3" x14ac:dyDescent="0.25">
      <c r="A6011" t="s">
        <v>393</v>
      </c>
      <c r="B6011">
        <v>6812192737</v>
      </c>
      <c r="C6011" t="s">
        <v>6419</v>
      </c>
    </row>
    <row r="6012" spans="1:3" x14ac:dyDescent="0.25">
      <c r="A6012" t="s">
        <v>393</v>
      </c>
      <c r="B6012">
        <v>8812118993</v>
      </c>
      <c r="C6012" t="s">
        <v>6420</v>
      </c>
    </row>
    <row r="6013" spans="1:3" x14ac:dyDescent="0.25">
      <c r="A6013" t="s">
        <v>393</v>
      </c>
      <c r="B6013">
        <v>8603030191</v>
      </c>
      <c r="C6013" t="s">
        <v>6421</v>
      </c>
    </row>
    <row r="6014" spans="1:3" x14ac:dyDescent="0.25">
      <c r="A6014" t="s">
        <v>393</v>
      </c>
      <c r="B6014">
        <v>5506238095</v>
      </c>
      <c r="C6014" t="s">
        <v>6422</v>
      </c>
    </row>
    <row r="6015" spans="1:3" x14ac:dyDescent="0.25">
      <c r="A6015" t="s">
        <v>393</v>
      </c>
      <c r="B6015">
        <v>6606255021</v>
      </c>
      <c r="C6015" t="s">
        <v>6423</v>
      </c>
    </row>
    <row r="6016" spans="1:3" x14ac:dyDescent="0.25">
      <c r="A6016" t="s">
        <v>393</v>
      </c>
      <c r="B6016">
        <v>8011290593</v>
      </c>
      <c r="C6016" t="s">
        <v>6424</v>
      </c>
    </row>
    <row r="6017" spans="1:3" x14ac:dyDescent="0.25">
      <c r="A6017" t="s">
        <v>393</v>
      </c>
      <c r="B6017">
        <v>8610098744</v>
      </c>
      <c r="C6017" t="s">
        <v>6425</v>
      </c>
    </row>
    <row r="6018" spans="1:3" x14ac:dyDescent="0.25">
      <c r="A6018" t="s">
        <v>393</v>
      </c>
      <c r="B6018">
        <v>8701256557</v>
      </c>
      <c r="C6018" t="s">
        <v>6426</v>
      </c>
    </row>
    <row r="6019" spans="1:3" x14ac:dyDescent="0.25">
      <c r="A6019" t="s">
        <v>393</v>
      </c>
      <c r="B6019">
        <v>5109130210</v>
      </c>
      <c r="C6019" t="s">
        <v>6427</v>
      </c>
    </row>
    <row r="6020" spans="1:3" x14ac:dyDescent="0.25">
      <c r="A6020" t="s">
        <v>393</v>
      </c>
      <c r="B6020">
        <v>5009902437</v>
      </c>
      <c r="C6020" t="s">
        <v>6428</v>
      </c>
    </row>
    <row r="6021" spans="1:3" x14ac:dyDescent="0.25">
      <c r="A6021" t="s">
        <v>393</v>
      </c>
      <c r="B6021">
        <v>8701091533</v>
      </c>
      <c r="C6021" t="s">
        <v>6429</v>
      </c>
    </row>
    <row r="6022" spans="1:3" x14ac:dyDescent="0.25">
      <c r="A6022" t="s">
        <v>393</v>
      </c>
      <c r="B6022">
        <v>8803225005</v>
      </c>
      <c r="C6022" t="s">
        <v>6430</v>
      </c>
    </row>
    <row r="6023" spans="1:3" x14ac:dyDescent="0.25">
      <c r="A6023" t="s">
        <v>393</v>
      </c>
      <c r="B6023">
        <v>8803157638</v>
      </c>
      <c r="C6023" t="s">
        <v>6431</v>
      </c>
    </row>
    <row r="6024" spans="1:3" x14ac:dyDescent="0.25">
      <c r="A6024" t="s">
        <v>393</v>
      </c>
      <c r="B6024">
        <v>6202774193</v>
      </c>
      <c r="C6024" t="s">
        <v>6432</v>
      </c>
    </row>
    <row r="6025" spans="1:3" x14ac:dyDescent="0.25">
      <c r="A6025" t="s">
        <v>393</v>
      </c>
      <c r="B6025">
        <v>6603745370</v>
      </c>
      <c r="C6025" t="s">
        <v>6433</v>
      </c>
    </row>
    <row r="6026" spans="1:3" x14ac:dyDescent="0.25">
      <c r="A6026" t="s">
        <v>393</v>
      </c>
      <c r="B6026">
        <v>7608211418</v>
      </c>
      <c r="C6026" t="s">
        <v>6434</v>
      </c>
    </row>
    <row r="6027" spans="1:3" x14ac:dyDescent="0.25">
      <c r="A6027" t="s">
        <v>393</v>
      </c>
      <c r="B6027">
        <v>8202266378</v>
      </c>
      <c r="C6027" t="s">
        <v>6435</v>
      </c>
    </row>
    <row r="6028" spans="1:3" x14ac:dyDescent="0.25">
      <c r="A6028" t="s">
        <v>393</v>
      </c>
      <c r="B6028">
        <v>8812220211</v>
      </c>
      <c r="C6028" t="s">
        <v>6436</v>
      </c>
    </row>
    <row r="6029" spans="1:3" x14ac:dyDescent="0.25">
      <c r="A6029" t="s">
        <v>393</v>
      </c>
      <c r="B6029">
        <v>6909040393</v>
      </c>
      <c r="C6029" t="s">
        <v>6437</v>
      </c>
    </row>
    <row r="6030" spans="1:3" x14ac:dyDescent="0.25">
      <c r="A6030" t="s">
        <v>393</v>
      </c>
      <c r="B6030">
        <v>9508267631</v>
      </c>
      <c r="C6030" t="s">
        <v>6438</v>
      </c>
    </row>
    <row r="6031" spans="1:3" x14ac:dyDescent="0.25">
      <c r="A6031" t="s">
        <v>393</v>
      </c>
      <c r="B6031">
        <v>4409190396</v>
      </c>
      <c r="C6031" t="s">
        <v>6439</v>
      </c>
    </row>
    <row r="6032" spans="1:3" x14ac:dyDescent="0.25">
      <c r="A6032" t="s">
        <v>393</v>
      </c>
      <c r="B6032">
        <v>4804051037</v>
      </c>
      <c r="C6032" t="s">
        <v>6440</v>
      </c>
    </row>
    <row r="6033" spans="1:3" x14ac:dyDescent="0.25">
      <c r="A6033" t="s">
        <v>393</v>
      </c>
      <c r="B6033">
        <v>9012032737</v>
      </c>
      <c r="C6033" t="s">
        <v>6441</v>
      </c>
    </row>
    <row r="6034" spans="1:3" x14ac:dyDescent="0.25">
      <c r="A6034" t="s">
        <v>393</v>
      </c>
      <c r="B6034">
        <v>8401050433</v>
      </c>
      <c r="C6034" t="s">
        <v>6442</v>
      </c>
    </row>
    <row r="6035" spans="1:3" x14ac:dyDescent="0.25">
      <c r="A6035" t="s">
        <v>393</v>
      </c>
      <c r="B6035">
        <v>8003883124</v>
      </c>
      <c r="C6035" t="s">
        <v>6443</v>
      </c>
    </row>
    <row r="6036" spans="1:3" x14ac:dyDescent="0.25">
      <c r="A6036" t="s">
        <v>393</v>
      </c>
      <c r="B6036">
        <v>8305160437</v>
      </c>
      <c r="C6036" t="s">
        <v>6444</v>
      </c>
    </row>
    <row r="6037" spans="1:3" x14ac:dyDescent="0.25">
      <c r="A6037" t="s">
        <v>393</v>
      </c>
      <c r="B6037">
        <v>9211031563</v>
      </c>
      <c r="C6037" t="s">
        <v>6445</v>
      </c>
    </row>
    <row r="6038" spans="1:3" x14ac:dyDescent="0.25">
      <c r="A6038" t="s">
        <v>393</v>
      </c>
      <c r="B6038">
        <v>8297105119</v>
      </c>
      <c r="C6038" t="s">
        <v>6446</v>
      </c>
    </row>
    <row r="6039" spans="1:3" x14ac:dyDescent="0.25">
      <c r="A6039" t="s">
        <v>393</v>
      </c>
      <c r="B6039">
        <v>7105227412</v>
      </c>
      <c r="C6039" t="s">
        <v>6447</v>
      </c>
    </row>
    <row r="6040" spans="1:3" x14ac:dyDescent="0.25">
      <c r="A6040" t="s">
        <v>393</v>
      </c>
      <c r="B6040">
        <v>6128902258</v>
      </c>
      <c r="C6040" t="s">
        <v>6448</v>
      </c>
    </row>
    <row r="6041" spans="1:3" x14ac:dyDescent="0.25">
      <c r="A6041" t="s">
        <v>393</v>
      </c>
      <c r="B6041">
        <v>9012122413</v>
      </c>
      <c r="C6041" t="s">
        <v>6449</v>
      </c>
    </row>
    <row r="6042" spans="1:3" x14ac:dyDescent="0.25">
      <c r="A6042" t="s">
        <v>393</v>
      </c>
      <c r="B6042">
        <v>6312211136</v>
      </c>
      <c r="C6042" t="s">
        <v>6450</v>
      </c>
    </row>
    <row r="6043" spans="1:3" x14ac:dyDescent="0.25">
      <c r="A6043" t="s">
        <v>393</v>
      </c>
      <c r="B6043">
        <v>8805297754</v>
      </c>
      <c r="C6043" t="s">
        <v>6451</v>
      </c>
    </row>
    <row r="6044" spans="1:3" x14ac:dyDescent="0.25">
      <c r="A6044" t="s">
        <v>393</v>
      </c>
      <c r="B6044">
        <v>7309614738</v>
      </c>
      <c r="C6044" t="s">
        <v>6452</v>
      </c>
    </row>
    <row r="6045" spans="1:3" x14ac:dyDescent="0.25">
      <c r="A6045" t="s">
        <v>393</v>
      </c>
      <c r="B6045">
        <v>5508171138</v>
      </c>
      <c r="C6045" t="s">
        <v>6453</v>
      </c>
    </row>
    <row r="6046" spans="1:3" x14ac:dyDescent="0.25">
      <c r="A6046" t="s">
        <v>393</v>
      </c>
      <c r="B6046">
        <v>8311237476</v>
      </c>
      <c r="C6046" t="s">
        <v>6454</v>
      </c>
    </row>
    <row r="6047" spans="1:3" x14ac:dyDescent="0.25">
      <c r="A6047" t="s">
        <v>393</v>
      </c>
      <c r="B6047">
        <v>7212618925</v>
      </c>
      <c r="C6047" t="s">
        <v>6455</v>
      </c>
    </row>
    <row r="6048" spans="1:3" x14ac:dyDescent="0.25">
      <c r="A6048" t="s">
        <v>393</v>
      </c>
      <c r="B6048">
        <v>7302843771</v>
      </c>
      <c r="C6048" t="s">
        <v>6456</v>
      </c>
    </row>
    <row r="6049" spans="1:3" x14ac:dyDescent="0.25">
      <c r="A6049" t="s">
        <v>393</v>
      </c>
      <c r="B6049">
        <v>7612260013</v>
      </c>
      <c r="C6049" t="s">
        <v>6457</v>
      </c>
    </row>
    <row r="6050" spans="1:3" x14ac:dyDescent="0.25">
      <c r="A6050" t="s">
        <v>393</v>
      </c>
      <c r="B6050">
        <v>8510130175</v>
      </c>
      <c r="C6050" t="s">
        <v>6458</v>
      </c>
    </row>
    <row r="6051" spans="1:3" x14ac:dyDescent="0.25">
      <c r="A6051" t="s">
        <v>393</v>
      </c>
      <c r="B6051">
        <v>9407014100</v>
      </c>
      <c r="C6051" t="s">
        <v>6459</v>
      </c>
    </row>
    <row r="6052" spans="1:3" x14ac:dyDescent="0.25">
      <c r="A6052" t="s">
        <v>393</v>
      </c>
      <c r="B6052">
        <v>9408246933</v>
      </c>
      <c r="C6052" t="s">
        <v>6460</v>
      </c>
    </row>
    <row r="6053" spans="1:3" x14ac:dyDescent="0.25">
      <c r="A6053" t="s">
        <v>393</v>
      </c>
      <c r="B6053">
        <v>9002288539</v>
      </c>
      <c r="C6053" t="s">
        <v>6461</v>
      </c>
    </row>
    <row r="6054" spans="1:3" x14ac:dyDescent="0.25">
      <c r="A6054" t="s">
        <v>393</v>
      </c>
      <c r="B6054">
        <v>9002196963</v>
      </c>
      <c r="C6054" t="s">
        <v>6462</v>
      </c>
    </row>
    <row r="6055" spans="1:3" x14ac:dyDescent="0.25">
      <c r="A6055" t="s">
        <v>393</v>
      </c>
      <c r="B6055">
        <v>7902262877</v>
      </c>
      <c r="C6055" t="s">
        <v>6463</v>
      </c>
    </row>
    <row r="6056" spans="1:3" x14ac:dyDescent="0.25">
      <c r="A6056" t="s">
        <v>393</v>
      </c>
      <c r="B6056">
        <v>8806060821</v>
      </c>
      <c r="C6056" t="s">
        <v>6464</v>
      </c>
    </row>
    <row r="6057" spans="1:3" x14ac:dyDescent="0.25">
      <c r="A6057" t="s">
        <v>393</v>
      </c>
      <c r="B6057">
        <v>8804061714</v>
      </c>
      <c r="C6057" t="s">
        <v>6465</v>
      </c>
    </row>
    <row r="6058" spans="1:3" x14ac:dyDescent="0.25">
      <c r="A6058" t="s">
        <v>393</v>
      </c>
      <c r="B6058">
        <v>8410257011</v>
      </c>
      <c r="C6058" t="s">
        <v>6466</v>
      </c>
    </row>
    <row r="6059" spans="1:3" x14ac:dyDescent="0.25">
      <c r="A6059" t="s">
        <v>393</v>
      </c>
      <c r="B6059">
        <v>8609277952</v>
      </c>
      <c r="C6059" t="s">
        <v>6467</v>
      </c>
    </row>
    <row r="6060" spans="1:3" x14ac:dyDescent="0.25">
      <c r="A6060" t="s">
        <v>393</v>
      </c>
      <c r="B6060">
        <v>6801800068</v>
      </c>
      <c r="C6060" t="s">
        <v>6468</v>
      </c>
    </row>
    <row r="6061" spans="1:3" x14ac:dyDescent="0.25">
      <c r="A6061" t="s">
        <v>393</v>
      </c>
      <c r="B6061">
        <v>8504060396</v>
      </c>
      <c r="C6061" t="s">
        <v>6469</v>
      </c>
    </row>
    <row r="6062" spans="1:3" x14ac:dyDescent="0.25">
      <c r="A6062" t="s">
        <v>393</v>
      </c>
      <c r="B6062">
        <v>8810037583</v>
      </c>
      <c r="C6062" t="s">
        <v>6470</v>
      </c>
    </row>
    <row r="6063" spans="1:3" x14ac:dyDescent="0.25">
      <c r="A6063" t="s">
        <v>393</v>
      </c>
      <c r="B6063">
        <v>8910198772</v>
      </c>
      <c r="C6063" t="s">
        <v>6471</v>
      </c>
    </row>
    <row r="6064" spans="1:3" x14ac:dyDescent="0.25">
      <c r="A6064" t="s">
        <v>393</v>
      </c>
      <c r="B6064">
        <v>8804170358</v>
      </c>
      <c r="C6064" t="s">
        <v>6472</v>
      </c>
    </row>
    <row r="6065" spans="1:3" x14ac:dyDescent="0.25">
      <c r="A6065" t="s">
        <v>393</v>
      </c>
      <c r="B6065">
        <v>5106044703</v>
      </c>
      <c r="C6065" t="s">
        <v>6473</v>
      </c>
    </row>
    <row r="6066" spans="1:3" x14ac:dyDescent="0.25">
      <c r="A6066" t="s">
        <v>393</v>
      </c>
      <c r="B6066">
        <v>8704281602</v>
      </c>
      <c r="C6066" t="s">
        <v>6474</v>
      </c>
    </row>
    <row r="6067" spans="1:3" x14ac:dyDescent="0.25">
      <c r="A6067" t="s">
        <v>393</v>
      </c>
      <c r="B6067">
        <v>9004244845</v>
      </c>
      <c r="C6067" t="s">
        <v>6475</v>
      </c>
    </row>
    <row r="6068" spans="1:3" x14ac:dyDescent="0.25">
      <c r="A6068" t="s">
        <v>393</v>
      </c>
      <c r="B6068">
        <v>4107018410</v>
      </c>
      <c r="C6068" t="s">
        <v>6476</v>
      </c>
    </row>
    <row r="6069" spans="1:3" x14ac:dyDescent="0.25">
      <c r="A6069" t="s">
        <v>393</v>
      </c>
      <c r="B6069">
        <v>5003145603</v>
      </c>
      <c r="C6069" t="s">
        <v>6477</v>
      </c>
    </row>
    <row r="6070" spans="1:3" x14ac:dyDescent="0.25">
      <c r="A6070" t="s">
        <v>393</v>
      </c>
      <c r="B6070">
        <v>7707014234</v>
      </c>
      <c r="C6070" t="s">
        <v>6478</v>
      </c>
    </row>
    <row r="6071" spans="1:3" x14ac:dyDescent="0.25">
      <c r="A6071" t="s">
        <v>393</v>
      </c>
      <c r="B6071">
        <v>6308765335</v>
      </c>
      <c r="C6071" t="s">
        <v>6479</v>
      </c>
    </row>
    <row r="6072" spans="1:3" x14ac:dyDescent="0.25">
      <c r="A6072" t="s">
        <v>393</v>
      </c>
      <c r="B6072">
        <v>8412200175</v>
      </c>
      <c r="C6072" t="s">
        <v>6480</v>
      </c>
    </row>
    <row r="6073" spans="1:3" x14ac:dyDescent="0.25">
      <c r="A6073" t="s">
        <v>393</v>
      </c>
      <c r="B6073">
        <v>4901775496</v>
      </c>
      <c r="C6073" t="s">
        <v>6481</v>
      </c>
    </row>
    <row r="6074" spans="1:3" x14ac:dyDescent="0.25">
      <c r="A6074" t="s">
        <v>393</v>
      </c>
      <c r="B6074">
        <v>8201140251</v>
      </c>
      <c r="C6074" t="s">
        <v>6482</v>
      </c>
    </row>
    <row r="6075" spans="1:3" x14ac:dyDescent="0.25">
      <c r="A6075" t="s">
        <v>393</v>
      </c>
      <c r="B6075">
        <v>8902130536</v>
      </c>
      <c r="C6075" t="s">
        <v>6483</v>
      </c>
    </row>
    <row r="6076" spans="1:3" x14ac:dyDescent="0.25">
      <c r="A6076" t="s">
        <v>393</v>
      </c>
      <c r="B6076">
        <v>8604272453</v>
      </c>
      <c r="C6076" t="s">
        <v>6484</v>
      </c>
    </row>
    <row r="6077" spans="1:3" x14ac:dyDescent="0.25">
      <c r="A6077" t="s">
        <v>393</v>
      </c>
      <c r="B6077">
        <v>4311694717</v>
      </c>
      <c r="C6077" t="s">
        <v>6485</v>
      </c>
    </row>
    <row r="6078" spans="1:3" x14ac:dyDescent="0.25">
      <c r="A6078" t="s">
        <v>393</v>
      </c>
      <c r="B6078">
        <v>6504041069</v>
      </c>
      <c r="C6078" t="s">
        <v>6486</v>
      </c>
    </row>
    <row r="6079" spans="1:3" x14ac:dyDescent="0.25">
      <c r="A6079" t="s">
        <v>393</v>
      </c>
      <c r="B6079">
        <v>9401052957</v>
      </c>
      <c r="C6079" t="s">
        <v>6487</v>
      </c>
    </row>
    <row r="6080" spans="1:3" x14ac:dyDescent="0.25">
      <c r="A6080" t="s">
        <v>393</v>
      </c>
      <c r="B6080">
        <v>2158802260</v>
      </c>
      <c r="C6080" t="s">
        <v>6488</v>
      </c>
    </row>
    <row r="6081" spans="1:3" x14ac:dyDescent="0.25">
      <c r="A6081" t="s">
        <v>393</v>
      </c>
      <c r="B6081">
        <v>8402260247</v>
      </c>
      <c r="C6081" t="s">
        <v>6489</v>
      </c>
    </row>
    <row r="6082" spans="1:3" x14ac:dyDescent="0.25">
      <c r="A6082" t="s">
        <v>393</v>
      </c>
      <c r="B6082">
        <v>9009030223</v>
      </c>
      <c r="C6082" t="s">
        <v>6490</v>
      </c>
    </row>
    <row r="6083" spans="1:3" x14ac:dyDescent="0.25">
      <c r="A6083" t="s">
        <v>393</v>
      </c>
      <c r="B6083">
        <v>6307103124</v>
      </c>
      <c r="C6083" t="s">
        <v>6491</v>
      </c>
    </row>
    <row r="6084" spans="1:3" x14ac:dyDescent="0.25">
      <c r="A6084" t="s">
        <v>393</v>
      </c>
      <c r="B6084">
        <v>8708277473</v>
      </c>
      <c r="C6084" t="s">
        <v>6492</v>
      </c>
    </row>
    <row r="6085" spans="1:3" x14ac:dyDescent="0.25">
      <c r="A6085" t="s">
        <v>393</v>
      </c>
      <c r="B6085">
        <v>8811060899</v>
      </c>
      <c r="C6085" t="s">
        <v>6493</v>
      </c>
    </row>
    <row r="6086" spans="1:3" x14ac:dyDescent="0.25">
      <c r="A6086" t="s">
        <v>393</v>
      </c>
      <c r="B6086">
        <v>8805222950</v>
      </c>
      <c r="C6086" t="s">
        <v>6494</v>
      </c>
    </row>
    <row r="6087" spans="1:3" x14ac:dyDescent="0.25">
      <c r="A6087" t="s">
        <v>393</v>
      </c>
      <c r="B6087">
        <v>9504057713</v>
      </c>
      <c r="C6087" t="s">
        <v>6495</v>
      </c>
    </row>
    <row r="6088" spans="1:3" x14ac:dyDescent="0.25">
      <c r="A6088" t="s">
        <v>393</v>
      </c>
      <c r="B6088">
        <v>6710130086</v>
      </c>
      <c r="C6088" t="s">
        <v>6496</v>
      </c>
    </row>
    <row r="6089" spans="1:3" x14ac:dyDescent="0.25">
      <c r="A6089" t="s">
        <v>393</v>
      </c>
      <c r="B6089">
        <v>9306014581</v>
      </c>
      <c r="C6089" t="s">
        <v>6497</v>
      </c>
    </row>
    <row r="6090" spans="1:3" x14ac:dyDescent="0.25">
      <c r="A6090" t="s">
        <v>393</v>
      </c>
      <c r="B6090">
        <v>9205271597</v>
      </c>
      <c r="C6090" t="s">
        <v>6498</v>
      </c>
    </row>
    <row r="6091" spans="1:3" x14ac:dyDescent="0.25">
      <c r="A6091" t="s">
        <v>393</v>
      </c>
      <c r="B6091">
        <v>9001207811</v>
      </c>
      <c r="C6091" t="s">
        <v>6499</v>
      </c>
    </row>
    <row r="6092" spans="1:3" x14ac:dyDescent="0.25">
      <c r="A6092" t="s">
        <v>393</v>
      </c>
      <c r="B6092">
        <v>7604833116</v>
      </c>
      <c r="C6092" t="s">
        <v>6500</v>
      </c>
    </row>
    <row r="6093" spans="1:3" x14ac:dyDescent="0.25">
      <c r="A6093" t="s">
        <v>393</v>
      </c>
      <c r="B6093">
        <v>2298309135</v>
      </c>
      <c r="C6093" t="s">
        <v>6501</v>
      </c>
    </row>
    <row r="6094" spans="1:3" x14ac:dyDescent="0.25">
      <c r="A6094" t="s">
        <v>393</v>
      </c>
      <c r="B6094">
        <v>8304234589</v>
      </c>
      <c r="C6094" t="s">
        <v>6502</v>
      </c>
    </row>
    <row r="6095" spans="1:3" x14ac:dyDescent="0.25">
      <c r="A6095" t="s">
        <v>393</v>
      </c>
      <c r="B6095">
        <v>9207294860</v>
      </c>
      <c r="C6095" t="s">
        <v>6503</v>
      </c>
    </row>
    <row r="6096" spans="1:3" x14ac:dyDescent="0.25">
      <c r="A6096" t="s">
        <v>393</v>
      </c>
      <c r="B6096">
        <v>8204061868</v>
      </c>
      <c r="C6096" t="s">
        <v>6504</v>
      </c>
    </row>
    <row r="6097" spans="1:3" x14ac:dyDescent="0.25">
      <c r="A6097" t="s">
        <v>393</v>
      </c>
      <c r="B6097">
        <v>9012122967</v>
      </c>
      <c r="C6097" t="s">
        <v>6505</v>
      </c>
    </row>
    <row r="6098" spans="1:3" x14ac:dyDescent="0.25">
      <c r="A6098" t="s">
        <v>393</v>
      </c>
      <c r="B6098">
        <v>5501103336</v>
      </c>
      <c r="C6098" t="s">
        <v>6506</v>
      </c>
    </row>
    <row r="6099" spans="1:3" x14ac:dyDescent="0.25">
      <c r="A6099" t="s">
        <v>393</v>
      </c>
      <c r="B6099">
        <v>7008865581</v>
      </c>
      <c r="C6099" t="s">
        <v>6507</v>
      </c>
    </row>
    <row r="6100" spans="1:3" x14ac:dyDescent="0.25">
      <c r="A6100" t="s">
        <v>393</v>
      </c>
      <c r="B6100">
        <v>6707636798</v>
      </c>
      <c r="C6100" t="s">
        <v>6508</v>
      </c>
    </row>
    <row r="6101" spans="1:3" x14ac:dyDescent="0.25">
      <c r="A6101" t="s">
        <v>393</v>
      </c>
      <c r="B6101">
        <v>8904134049</v>
      </c>
      <c r="C6101" t="s">
        <v>6509</v>
      </c>
    </row>
    <row r="6102" spans="1:3" x14ac:dyDescent="0.25">
      <c r="A6102" t="s">
        <v>393</v>
      </c>
      <c r="B6102">
        <v>8408111972</v>
      </c>
      <c r="C6102" t="s">
        <v>6510</v>
      </c>
    </row>
    <row r="6103" spans="1:3" x14ac:dyDescent="0.25">
      <c r="A6103" t="s">
        <v>393</v>
      </c>
      <c r="B6103">
        <v>7807069740</v>
      </c>
      <c r="C6103" t="s">
        <v>6511</v>
      </c>
    </row>
    <row r="6104" spans="1:3" x14ac:dyDescent="0.25">
      <c r="A6104" t="s">
        <v>393</v>
      </c>
      <c r="B6104">
        <v>6609078586</v>
      </c>
      <c r="C6104" t="s">
        <v>6512</v>
      </c>
    </row>
    <row r="6105" spans="1:3" x14ac:dyDescent="0.25">
      <c r="A6105" t="s">
        <v>393</v>
      </c>
      <c r="B6105">
        <v>8505010036</v>
      </c>
      <c r="C6105" t="s">
        <v>6513</v>
      </c>
    </row>
    <row r="6106" spans="1:3" x14ac:dyDescent="0.25">
      <c r="A6106" t="s">
        <v>393</v>
      </c>
      <c r="B6106">
        <v>7912856635</v>
      </c>
      <c r="C6106" t="s">
        <v>6514</v>
      </c>
    </row>
    <row r="6107" spans="1:3" x14ac:dyDescent="0.25">
      <c r="A6107" t="s">
        <v>393</v>
      </c>
      <c r="B6107">
        <v>9103081411</v>
      </c>
      <c r="C6107" t="s">
        <v>6515</v>
      </c>
    </row>
    <row r="6108" spans="1:3" x14ac:dyDescent="0.25">
      <c r="A6108" t="s">
        <v>393</v>
      </c>
      <c r="B6108">
        <v>1788205274</v>
      </c>
      <c r="C6108" t="s">
        <v>6516</v>
      </c>
    </row>
    <row r="6109" spans="1:3" x14ac:dyDescent="0.25">
      <c r="A6109" t="s">
        <v>393</v>
      </c>
      <c r="B6109">
        <v>7507800014</v>
      </c>
      <c r="C6109" t="s">
        <v>6517</v>
      </c>
    </row>
    <row r="6110" spans="1:3" x14ac:dyDescent="0.25">
      <c r="A6110" t="s">
        <v>393</v>
      </c>
      <c r="B6110">
        <v>7804280019</v>
      </c>
      <c r="C6110" t="s">
        <v>6518</v>
      </c>
    </row>
    <row r="6111" spans="1:3" x14ac:dyDescent="0.25">
      <c r="A6111" t="s">
        <v>393</v>
      </c>
      <c r="B6111">
        <v>7428810183</v>
      </c>
      <c r="C6111" t="s">
        <v>6519</v>
      </c>
    </row>
    <row r="6112" spans="1:3" x14ac:dyDescent="0.25">
      <c r="A6112" t="s">
        <v>393</v>
      </c>
      <c r="B6112">
        <v>9208279696</v>
      </c>
      <c r="C6112" t="s">
        <v>6520</v>
      </c>
    </row>
    <row r="6113" spans="1:3" x14ac:dyDescent="0.25">
      <c r="A6113" t="s">
        <v>393</v>
      </c>
      <c r="B6113">
        <v>4902030370</v>
      </c>
      <c r="C6113" t="s">
        <v>6521</v>
      </c>
    </row>
    <row r="6114" spans="1:3" x14ac:dyDescent="0.25">
      <c r="A6114" t="s">
        <v>393</v>
      </c>
      <c r="B6114">
        <v>4178907178</v>
      </c>
      <c r="C6114" t="s">
        <v>6522</v>
      </c>
    </row>
    <row r="6115" spans="1:3" x14ac:dyDescent="0.25">
      <c r="A6115" t="s">
        <v>393</v>
      </c>
      <c r="B6115">
        <v>6207233070</v>
      </c>
      <c r="C6115" t="s">
        <v>6523</v>
      </c>
    </row>
    <row r="6116" spans="1:3" x14ac:dyDescent="0.25">
      <c r="A6116" t="s">
        <v>393</v>
      </c>
      <c r="B6116">
        <v>6303691734</v>
      </c>
      <c r="C6116" t="s">
        <v>6524</v>
      </c>
    </row>
    <row r="6117" spans="1:3" x14ac:dyDescent="0.25">
      <c r="A6117" t="s">
        <v>393</v>
      </c>
      <c r="B6117">
        <v>5911210143</v>
      </c>
      <c r="C6117" t="s">
        <v>6525</v>
      </c>
    </row>
    <row r="6118" spans="1:3" x14ac:dyDescent="0.25">
      <c r="A6118" t="s">
        <v>393</v>
      </c>
      <c r="B6118">
        <v>8602080478</v>
      </c>
      <c r="C6118" t="s">
        <v>6526</v>
      </c>
    </row>
    <row r="6119" spans="1:3" x14ac:dyDescent="0.25">
      <c r="A6119" t="s">
        <v>393</v>
      </c>
      <c r="B6119">
        <v>5558005202</v>
      </c>
      <c r="C6119" t="s">
        <v>6527</v>
      </c>
    </row>
    <row r="6120" spans="1:3" x14ac:dyDescent="0.25">
      <c r="A6120" t="s">
        <v>393</v>
      </c>
      <c r="B6120">
        <v>3168806192</v>
      </c>
      <c r="C6120" t="s">
        <v>6528</v>
      </c>
    </row>
    <row r="6121" spans="1:3" x14ac:dyDescent="0.25">
      <c r="A6121" t="s">
        <v>393</v>
      </c>
      <c r="B6121">
        <v>7906290775</v>
      </c>
      <c r="C6121" t="s">
        <v>6529</v>
      </c>
    </row>
    <row r="6122" spans="1:3" x14ac:dyDescent="0.25">
      <c r="A6122" t="s">
        <v>393</v>
      </c>
      <c r="B6122">
        <v>8510120283</v>
      </c>
      <c r="C6122" t="s">
        <v>6530</v>
      </c>
    </row>
    <row r="6123" spans="1:3" x14ac:dyDescent="0.25">
      <c r="A6123" t="s">
        <v>393</v>
      </c>
      <c r="B6123">
        <v>9329005236</v>
      </c>
      <c r="C6123" t="s">
        <v>6531</v>
      </c>
    </row>
    <row r="6124" spans="1:3" x14ac:dyDescent="0.25">
      <c r="A6124" t="s">
        <v>393</v>
      </c>
      <c r="B6124">
        <v>5603131300</v>
      </c>
      <c r="C6124" t="s">
        <v>6532</v>
      </c>
    </row>
    <row r="6125" spans="1:3" x14ac:dyDescent="0.25">
      <c r="A6125" t="s">
        <v>393</v>
      </c>
      <c r="B6125">
        <v>8405036628</v>
      </c>
      <c r="C6125" t="s">
        <v>6533</v>
      </c>
    </row>
    <row r="6126" spans="1:3" x14ac:dyDescent="0.25">
      <c r="A6126" t="s">
        <v>393</v>
      </c>
      <c r="B6126">
        <v>8903100132</v>
      </c>
      <c r="C6126" t="s">
        <v>6534</v>
      </c>
    </row>
    <row r="6127" spans="1:3" x14ac:dyDescent="0.25">
      <c r="A6127" t="s">
        <v>393</v>
      </c>
      <c r="B6127">
        <v>8305155585</v>
      </c>
      <c r="C6127" t="s">
        <v>6535</v>
      </c>
    </row>
    <row r="6128" spans="1:3" x14ac:dyDescent="0.25">
      <c r="A6128" t="s">
        <v>393</v>
      </c>
      <c r="B6128">
        <v>8808215225</v>
      </c>
      <c r="C6128" t="s">
        <v>6536</v>
      </c>
    </row>
    <row r="6129" spans="1:3" x14ac:dyDescent="0.25">
      <c r="A6129" t="s">
        <v>393</v>
      </c>
      <c r="B6129">
        <v>8811210452</v>
      </c>
      <c r="C6129" t="s">
        <v>6537</v>
      </c>
    </row>
    <row r="6130" spans="1:3" x14ac:dyDescent="0.25">
      <c r="A6130" t="s">
        <v>393</v>
      </c>
      <c r="B6130">
        <v>9310192233</v>
      </c>
      <c r="C6130" t="s">
        <v>6538</v>
      </c>
    </row>
    <row r="6131" spans="1:3" x14ac:dyDescent="0.25">
      <c r="A6131" t="s">
        <v>393</v>
      </c>
      <c r="B6131">
        <v>8803210544</v>
      </c>
      <c r="C6131" t="s">
        <v>6539</v>
      </c>
    </row>
    <row r="6132" spans="1:3" x14ac:dyDescent="0.25">
      <c r="A6132" t="s">
        <v>393</v>
      </c>
      <c r="B6132">
        <v>8003190348</v>
      </c>
      <c r="C6132" t="s">
        <v>6540</v>
      </c>
    </row>
    <row r="6133" spans="1:3" x14ac:dyDescent="0.25">
      <c r="A6133" t="s">
        <v>393</v>
      </c>
      <c r="B6133">
        <v>9310261558</v>
      </c>
      <c r="C6133" t="s">
        <v>6541</v>
      </c>
    </row>
    <row r="6134" spans="1:3" x14ac:dyDescent="0.25">
      <c r="A6134" t="s">
        <v>393</v>
      </c>
      <c r="B6134">
        <v>8904280164</v>
      </c>
      <c r="C6134" t="s">
        <v>6542</v>
      </c>
    </row>
    <row r="6135" spans="1:3" x14ac:dyDescent="0.25">
      <c r="A6135" t="s">
        <v>393</v>
      </c>
      <c r="B6135">
        <v>9412098239</v>
      </c>
      <c r="C6135" t="s">
        <v>6543</v>
      </c>
    </row>
    <row r="6136" spans="1:3" x14ac:dyDescent="0.25">
      <c r="A6136" t="s">
        <v>393</v>
      </c>
      <c r="B6136">
        <v>7012063975</v>
      </c>
      <c r="C6136" t="s">
        <v>6544</v>
      </c>
    </row>
    <row r="6137" spans="1:3" x14ac:dyDescent="0.25">
      <c r="A6137" t="s">
        <v>393</v>
      </c>
      <c r="B6137">
        <v>8904040444</v>
      </c>
      <c r="C6137" t="s">
        <v>6545</v>
      </c>
    </row>
    <row r="6138" spans="1:3" x14ac:dyDescent="0.25">
      <c r="A6138" t="s">
        <v>393</v>
      </c>
      <c r="B6138">
        <v>9705224880</v>
      </c>
      <c r="C6138" t="s">
        <v>6546</v>
      </c>
    </row>
    <row r="6139" spans="1:3" x14ac:dyDescent="0.25">
      <c r="A6139" t="s">
        <v>393</v>
      </c>
      <c r="B6139">
        <v>6312271015</v>
      </c>
      <c r="C6139" t="s">
        <v>6547</v>
      </c>
    </row>
    <row r="6140" spans="1:3" x14ac:dyDescent="0.25">
      <c r="A6140" t="s">
        <v>393</v>
      </c>
      <c r="B6140">
        <v>9409256238</v>
      </c>
      <c r="C6140" t="s">
        <v>6548</v>
      </c>
    </row>
    <row r="6141" spans="1:3" x14ac:dyDescent="0.25">
      <c r="A6141" t="s">
        <v>393</v>
      </c>
      <c r="B6141">
        <v>9404227911</v>
      </c>
      <c r="C6141" t="s">
        <v>6549</v>
      </c>
    </row>
    <row r="6142" spans="1:3" x14ac:dyDescent="0.25">
      <c r="A6142" t="s">
        <v>393</v>
      </c>
      <c r="B6142">
        <v>7611031175</v>
      </c>
      <c r="C6142" t="s">
        <v>6550</v>
      </c>
    </row>
    <row r="6143" spans="1:3" x14ac:dyDescent="0.25">
      <c r="A6143" t="s">
        <v>393</v>
      </c>
      <c r="B6143">
        <v>8301146588</v>
      </c>
      <c r="C6143" t="s">
        <v>6551</v>
      </c>
    </row>
    <row r="6144" spans="1:3" x14ac:dyDescent="0.25">
      <c r="A6144" t="s">
        <v>393</v>
      </c>
      <c r="B6144">
        <v>6011745798</v>
      </c>
      <c r="C6144" t="s">
        <v>6552</v>
      </c>
    </row>
    <row r="6145" spans="1:3" x14ac:dyDescent="0.25">
      <c r="A6145" t="s">
        <v>393</v>
      </c>
      <c r="B6145">
        <v>3212259604</v>
      </c>
      <c r="C6145" t="s">
        <v>6553</v>
      </c>
    </row>
    <row r="6146" spans="1:3" x14ac:dyDescent="0.25">
      <c r="A6146" t="s">
        <v>393</v>
      </c>
      <c r="B6146">
        <v>8910137499</v>
      </c>
      <c r="C6146" t="s">
        <v>6554</v>
      </c>
    </row>
    <row r="6147" spans="1:3" x14ac:dyDescent="0.25">
      <c r="A6147" t="s">
        <v>393</v>
      </c>
      <c r="B6147">
        <v>6505090016</v>
      </c>
      <c r="C6147" t="s">
        <v>6555</v>
      </c>
    </row>
    <row r="6148" spans="1:3" x14ac:dyDescent="0.25">
      <c r="A6148" t="s">
        <v>393</v>
      </c>
      <c r="B6148">
        <v>5002061967</v>
      </c>
      <c r="C6148" t="s">
        <v>6556</v>
      </c>
    </row>
    <row r="6149" spans="1:3" x14ac:dyDescent="0.25">
      <c r="A6149" t="s">
        <v>393</v>
      </c>
      <c r="B6149">
        <v>9305192990</v>
      </c>
      <c r="C6149" t="s">
        <v>6557</v>
      </c>
    </row>
    <row r="6150" spans="1:3" x14ac:dyDescent="0.25">
      <c r="A6150" t="s">
        <v>393</v>
      </c>
      <c r="B6150">
        <v>8306060131</v>
      </c>
      <c r="C6150" t="s">
        <v>6558</v>
      </c>
    </row>
    <row r="6151" spans="1:3" x14ac:dyDescent="0.25">
      <c r="A6151" t="s">
        <v>393</v>
      </c>
      <c r="B6151">
        <v>6805140487</v>
      </c>
      <c r="C6151" t="s">
        <v>6559</v>
      </c>
    </row>
    <row r="6152" spans="1:3" x14ac:dyDescent="0.25">
      <c r="A6152" t="s">
        <v>393</v>
      </c>
      <c r="B6152">
        <v>9304180780</v>
      </c>
      <c r="C6152" t="s">
        <v>6560</v>
      </c>
    </row>
    <row r="6153" spans="1:3" x14ac:dyDescent="0.25">
      <c r="A6153" t="s">
        <v>393</v>
      </c>
      <c r="B6153">
        <v>8411270773</v>
      </c>
      <c r="C6153" t="s">
        <v>6561</v>
      </c>
    </row>
    <row r="6154" spans="1:3" x14ac:dyDescent="0.25">
      <c r="A6154" t="s">
        <v>393</v>
      </c>
      <c r="B6154">
        <v>5805234837</v>
      </c>
      <c r="C6154" t="s">
        <v>6562</v>
      </c>
    </row>
    <row r="6155" spans="1:3" x14ac:dyDescent="0.25">
      <c r="A6155" t="s">
        <v>393</v>
      </c>
      <c r="B6155">
        <v>9107222011</v>
      </c>
      <c r="C6155" t="s">
        <v>6563</v>
      </c>
    </row>
    <row r="6156" spans="1:3" x14ac:dyDescent="0.25">
      <c r="A6156" t="s">
        <v>393</v>
      </c>
      <c r="B6156">
        <v>4506260332</v>
      </c>
      <c r="C6156" t="s">
        <v>6564</v>
      </c>
    </row>
    <row r="6157" spans="1:3" x14ac:dyDescent="0.25">
      <c r="A6157" t="s">
        <v>393</v>
      </c>
      <c r="B6157">
        <v>8605896458</v>
      </c>
      <c r="C6157" t="s">
        <v>6565</v>
      </c>
    </row>
    <row r="6158" spans="1:3" x14ac:dyDescent="0.25">
      <c r="A6158" t="s">
        <v>393</v>
      </c>
      <c r="B6158">
        <v>7108194601</v>
      </c>
      <c r="C6158" t="s">
        <v>6566</v>
      </c>
    </row>
    <row r="6159" spans="1:3" x14ac:dyDescent="0.25">
      <c r="A6159" t="s">
        <v>393</v>
      </c>
      <c r="B6159">
        <v>8905020650</v>
      </c>
      <c r="C6159" t="s">
        <v>6567</v>
      </c>
    </row>
    <row r="6160" spans="1:3" x14ac:dyDescent="0.25">
      <c r="A6160" t="s">
        <v>393</v>
      </c>
      <c r="B6160">
        <v>8212144177</v>
      </c>
      <c r="C6160" t="s">
        <v>6568</v>
      </c>
    </row>
    <row r="6161" spans="1:3" x14ac:dyDescent="0.25">
      <c r="A6161" t="s">
        <v>393</v>
      </c>
      <c r="B6161">
        <v>9312223630</v>
      </c>
      <c r="C6161" t="s">
        <v>6569</v>
      </c>
    </row>
    <row r="6162" spans="1:3" x14ac:dyDescent="0.25">
      <c r="A6162" t="s">
        <v>393</v>
      </c>
      <c r="B6162">
        <v>7102050320</v>
      </c>
      <c r="C6162" t="s">
        <v>6570</v>
      </c>
    </row>
    <row r="6163" spans="1:3" x14ac:dyDescent="0.25">
      <c r="A6163" t="s">
        <v>393</v>
      </c>
      <c r="B6163">
        <v>7105633510</v>
      </c>
      <c r="C6163" t="s">
        <v>6571</v>
      </c>
    </row>
    <row r="6164" spans="1:3" x14ac:dyDescent="0.25">
      <c r="A6164" t="s">
        <v>393</v>
      </c>
      <c r="B6164">
        <v>9009173494</v>
      </c>
      <c r="C6164" t="s">
        <v>6572</v>
      </c>
    </row>
    <row r="6165" spans="1:3" x14ac:dyDescent="0.25">
      <c r="A6165" t="s">
        <v>393</v>
      </c>
      <c r="B6165">
        <v>6002614730</v>
      </c>
      <c r="C6165" t="s">
        <v>6573</v>
      </c>
    </row>
    <row r="6166" spans="1:3" x14ac:dyDescent="0.25">
      <c r="A6166" t="s">
        <v>393</v>
      </c>
      <c r="B6166">
        <v>7007216315</v>
      </c>
      <c r="C6166" t="s">
        <v>6574</v>
      </c>
    </row>
    <row r="6167" spans="1:3" x14ac:dyDescent="0.25">
      <c r="A6167" t="s">
        <v>393</v>
      </c>
      <c r="B6167">
        <v>4412067672</v>
      </c>
      <c r="C6167" t="s">
        <v>6575</v>
      </c>
    </row>
    <row r="6168" spans="1:3" x14ac:dyDescent="0.25">
      <c r="A6168" t="s">
        <v>393</v>
      </c>
      <c r="B6168">
        <v>9004224060</v>
      </c>
      <c r="C6168" t="s">
        <v>6576</v>
      </c>
    </row>
    <row r="6169" spans="1:3" x14ac:dyDescent="0.25">
      <c r="A6169" t="s">
        <v>393</v>
      </c>
      <c r="B6169">
        <v>8507641143</v>
      </c>
      <c r="C6169" t="s">
        <v>6577</v>
      </c>
    </row>
    <row r="6170" spans="1:3" x14ac:dyDescent="0.25">
      <c r="A6170" t="s">
        <v>393</v>
      </c>
      <c r="B6170">
        <v>8403213872</v>
      </c>
      <c r="C6170" t="s">
        <v>6578</v>
      </c>
    </row>
    <row r="6171" spans="1:3" x14ac:dyDescent="0.25">
      <c r="A6171" t="s">
        <v>393</v>
      </c>
      <c r="B6171">
        <v>9404139447</v>
      </c>
      <c r="C6171" t="s">
        <v>6579</v>
      </c>
    </row>
    <row r="6172" spans="1:3" x14ac:dyDescent="0.25">
      <c r="A6172" t="s">
        <v>393</v>
      </c>
      <c r="B6172">
        <v>8507236597</v>
      </c>
      <c r="C6172" t="s">
        <v>6580</v>
      </c>
    </row>
    <row r="6173" spans="1:3" x14ac:dyDescent="0.25">
      <c r="A6173" t="s">
        <v>393</v>
      </c>
      <c r="B6173">
        <v>6104132607</v>
      </c>
      <c r="C6173" t="s">
        <v>6581</v>
      </c>
    </row>
    <row r="6174" spans="1:3" x14ac:dyDescent="0.25">
      <c r="A6174" t="s">
        <v>393</v>
      </c>
      <c r="B6174">
        <v>8710280614</v>
      </c>
      <c r="C6174" t="s">
        <v>6582</v>
      </c>
    </row>
    <row r="6175" spans="1:3" x14ac:dyDescent="0.25">
      <c r="A6175" t="s">
        <v>393</v>
      </c>
      <c r="B6175">
        <v>5899206071</v>
      </c>
      <c r="C6175" t="s">
        <v>6583</v>
      </c>
    </row>
    <row r="6176" spans="1:3" x14ac:dyDescent="0.25">
      <c r="A6176" t="s">
        <v>393</v>
      </c>
      <c r="B6176">
        <v>8102060012</v>
      </c>
      <c r="C6176" t="s">
        <v>6584</v>
      </c>
    </row>
    <row r="6177" spans="1:3" x14ac:dyDescent="0.25">
      <c r="A6177" t="s">
        <v>393</v>
      </c>
      <c r="B6177">
        <v>9104138210</v>
      </c>
      <c r="C6177" t="s">
        <v>6585</v>
      </c>
    </row>
    <row r="6178" spans="1:3" x14ac:dyDescent="0.25">
      <c r="A6178" t="s">
        <v>393</v>
      </c>
      <c r="B6178">
        <v>8005191211</v>
      </c>
      <c r="C6178" t="s">
        <v>6586</v>
      </c>
    </row>
    <row r="6179" spans="1:3" x14ac:dyDescent="0.25">
      <c r="A6179" t="s">
        <v>393</v>
      </c>
      <c r="B6179">
        <v>8911010026</v>
      </c>
      <c r="C6179" t="s">
        <v>6587</v>
      </c>
    </row>
    <row r="6180" spans="1:3" x14ac:dyDescent="0.25">
      <c r="A6180" t="s">
        <v>393</v>
      </c>
      <c r="B6180">
        <v>8604090335</v>
      </c>
      <c r="C6180" t="s">
        <v>6588</v>
      </c>
    </row>
    <row r="6181" spans="1:3" x14ac:dyDescent="0.25">
      <c r="A6181" t="s">
        <v>393</v>
      </c>
      <c r="B6181">
        <v>8612030141</v>
      </c>
      <c r="C6181" t="s">
        <v>6589</v>
      </c>
    </row>
    <row r="6182" spans="1:3" x14ac:dyDescent="0.25">
      <c r="A6182" t="s">
        <v>393</v>
      </c>
      <c r="B6182">
        <v>4705047639</v>
      </c>
      <c r="C6182" t="s">
        <v>6590</v>
      </c>
    </row>
    <row r="6183" spans="1:3" x14ac:dyDescent="0.25">
      <c r="A6183" t="s">
        <v>393</v>
      </c>
      <c r="B6183">
        <v>8805191650</v>
      </c>
      <c r="C6183" t="s">
        <v>6591</v>
      </c>
    </row>
    <row r="6184" spans="1:3" x14ac:dyDescent="0.25">
      <c r="A6184" t="s">
        <v>393</v>
      </c>
      <c r="B6184">
        <v>8109277353</v>
      </c>
      <c r="C6184" t="s">
        <v>6592</v>
      </c>
    </row>
    <row r="6185" spans="1:3" x14ac:dyDescent="0.25">
      <c r="A6185" t="s">
        <v>393</v>
      </c>
      <c r="B6185">
        <v>8406083017</v>
      </c>
      <c r="C6185" t="s">
        <v>6593</v>
      </c>
    </row>
    <row r="6186" spans="1:3" x14ac:dyDescent="0.25">
      <c r="A6186" t="s">
        <v>393</v>
      </c>
      <c r="B6186">
        <v>8704300576</v>
      </c>
      <c r="C6186" t="s">
        <v>6594</v>
      </c>
    </row>
    <row r="6187" spans="1:3" x14ac:dyDescent="0.25">
      <c r="A6187" t="s">
        <v>393</v>
      </c>
      <c r="B6187">
        <v>5806835913</v>
      </c>
      <c r="C6187" t="s">
        <v>6595</v>
      </c>
    </row>
    <row r="6188" spans="1:3" x14ac:dyDescent="0.25">
      <c r="A6188" t="s">
        <v>393</v>
      </c>
      <c r="B6188">
        <v>4410241337</v>
      </c>
      <c r="C6188" t="s">
        <v>6596</v>
      </c>
    </row>
    <row r="6189" spans="1:3" x14ac:dyDescent="0.25">
      <c r="A6189" t="s">
        <v>393</v>
      </c>
      <c r="B6189">
        <v>5308875375</v>
      </c>
      <c r="C6189" t="s">
        <v>6597</v>
      </c>
    </row>
    <row r="6190" spans="1:3" x14ac:dyDescent="0.25">
      <c r="A6190" t="s">
        <v>393</v>
      </c>
      <c r="B6190">
        <v>7008686953</v>
      </c>
      <c r="C6190" t="s">
        <v>6598</v>
      </c>
    </row>
    <row r="6191" spans="1:3" x14ac:dyDescent="0.25">
      <c r="A6191" t="s">
        <v>393</v>
      </c>
      <c r="B6191">
        <v>7104793612</v>
      </c>
      <c r="C6191" t="s">
        <v>6599</v>
      </c>
    </row>
    <row r="6192" spans="1:3" x14ac:dyDescent="0.25">
      <c r="A6192" t="s">
        <v>393</v>
      </c>
      <c r="B6192">
        <v>5505766732</v>
      </c>
      <c r="C6192" t="s">
        <v>6600</v>
      </c>
    </row>
    <row r="6193" spans="1:3" x14ac:dyDescent="0.25">
      <c r="A6193" t="s">
        <v>393</v>
      </c>
      <c r="B6193">
        <v>6907851239</v>
      </c>
      <c r="C6193" t="s">
        <v>6601</v>
      </c>
    </row>
    <row r="6194" spans="1:3" x14ac:dyDescent="0.25">
      <c r="A6194" t="s">
        <v>393</v>
      </c>
      <c r="B6194">
        <v>8301127596</v>
      </c>
      <c r="C6194" t="s">
        <v>6602</v>
      </c>
    </row>
    <row r="6195" spans="1:3" x14ac:dyDescent="0.25">
      <c r="A6195" t="s">
        <v>393</v>
      </c>
      <c r="B6195">
        <v>5002872355</v>
      </c>
      <c r="C6195" t="s">
        <v>6603</v>
      </c>
    </row>
    <row r="6196" spans="1:3" x14ac:dyDescent="0.25">
      <c r="A6196" t="s">
        <v>393</v>
      </c>
      <c r="B6196">
        <v>8003112029</v>
      </c>
      <c r="C6196" t="s">
        <v>6604</v>
      </c>
    </row>
    <row r="6197" spans="1:3" x14ac:dyDescent="0.25">
      <c r="A6197" t="s">
        <v>393</v>
      </c>
      <c r="B6197">
        <v>8498601247</v>
      </c>
      <c r="C6197" t="s">
        <v>6605</v>
      </c>
    </row>
    <row r="6198" spans="1:3" x14ac:dyDescent="0.25">
      <c r="A6198" t="s">
        <v>393</v>
      </c>
      <c r="B6198">
        <v>6308753992</v>
      </c>
      <c r="C6198" t="s">
        <v>6606</v>
      </c>
    </row>
    <row r="6199" spans="1:3" x14ac:dyDescent="0.25">
      <c r="A6199" t="s">
        <v>393</v>
      </c>
      <c r="B6199">
        <v>8805301259</v>
      </c>
      <c r="C6199" t="s">
        <v>6607</v>
      </c>
    </row>
    <row r="6200" spans="1:3" x14ac:dyDescent="0.25">
      <c r="A6200" t="s">
        <v>393</v>
      </c>
      <c r="B6200">
        <v>7008283371</v>
      </c>
      <c r="C6200" t="s">
        <v>6608</v>
      </c>
    </row>
    <row r="6201" spans="1:3" x14ac:dyDescent="0.25">
      <c r="A6201" t="s">
        <v>393</v>
      </c>
      <c r="B6201">
        <v>8905270784</v>
      </c>
      <c r="C6201" t="s">
        <v>6609</v>
      </c>
    </row>
    <row r="6202" spans="1:3" x14ac:dyDescent="0.25">
      <c r="A6202" t="s">
        <v>393</v>
      </c>
      <c r="B6202">
        <v>4710916919</v>
      </c>
      <c r="C6202" t="s">
        <v>6610</v>
      </c>
    </row>
    <row r="6203" spans="1:3" x14ac:dyDescent="0.25">
      <c r="A6203" t="s">
        <v>393</v>
      </c>
      <c r="B6203">
        <v>8205033437</v>
      </c>
      <c r="C6203" t="s">
        <v>6611</v>
      </c>
    </row>
    <row r="6204" spans="1:3" x14ac:dyDescent="0.25">
      <c r="A6204" t="s">
        <v>393</v>
      </c>
      <c r="B6204">
        <v>9204191465</v>
      </c>
      <c r="C6204" t="s">
        <v>6612</v>
      </c>
    </row>
    <row r="6205" spans="1:3" x14ac:dyDescent="0.25">
      <c r="A6205" t="s">
        <v>393</v>
      </c>
      <c r="B6205">
        <v>5308918217</v>
      </c>
      <c r="C6205" t="s">
        <v>6613</v>
      </c>
    </row>
    <row r="6206" spans="1:3" x14ac:dyDescent="0.25">
      <c r="A6206" t="s">
        <v>393</v>
      </c>
      <c r="B6206">
        <v>8902100323</v>
      </c>
      <c r="C6206" t="s">
        <v>6614</v>
      </c>
    </row>
    <row r="6207" spans="1:3" x14ac:dyDescent="0.25">
      <c r="A6207" t="s">
        <v>393</v>
      </c>
      <c r="B6207">
        <v>8609230332</v>
      </c>
      <c r="C6207" t="s">
        <v>6615</v>
      </c>
    </row>
    <row r="6208" spans="1:3" x14ac:dyDescent="0.25">
      <c r="A6208" t="s">
        <v>393</v>
      </c>
      <c r="B6208">
        <v>9012242823</v>
      </c>
      <c r="C6208" t="s">
        <v>6616</v>
      </c>
    </row>
    <row r="6209" spans="1:3" x14ac:dyDescent="0.25">
      <c r="A6209" t="s">
        <v>393</v>
      </c>
      <c r="B6209">
        <v>7879107030</v>
      </c>
      <c r="C6209" t="s">
        <v>6617</v>
      </c>
    </row>
    <row r="6210" spans="1:3" x14ac:dyDescent="0.25">
      <c r="A6210" t="s">
        <v>393</v>
      </c>
      <c r="B6210">
        <v>8409216382</v>
      </c>
      <c r="C6210" t="s">
        <v>6618</v>
      </c>
    </row>
    <row r="6211" spans="1:3" x14ac:dyDescent="0.25">
      <c r="A6211" t="s">
        <v>393</v>
      </c>
      <c r="B6211">
        <v>4005117934</v>
      </c>
      <c r="C6211" t="s">
        <v>6619</v>
      </c>
    </row>
    <row r="6212" spans="1:3" x14ac:dyDescent="0.25">
      <c r="A6212" t="s">
        <v>393</v>
      </c>
      <c r="B6212">
        <v>7706060022</v>
      </c>
      <c r="C6212" t="s">
        <v>6620</v>
      </c>
    </row>
    <row r="6213" spans="1:3" x14ac:dyDescent="0.25">
      <c r="A6213" t="s">
        <v>393</v>
      </c>
      <c r="B6213">
        <v>6301059488</v>
      </c>
      <c r="C6213" t="s">
        <v>6621</v>
      </c>
    </row>
    <row r="6214" spans="1:3" x14ac:dyDescent="0.25">
      <c r="A6214" t="s">
        <v>393</v>
      </c>
      <c r="B6214">
        <v>8411138301</v>
      </c>
      <c r="C6214" t="s">
        <v>6622</v>
      </c>
    </row>
    <row r="6215" spans="1:3" x14ac:dyDescent="0.25">
      <c r="A6215" t="s">
        <v>393</v>
      </c>
      <c r="B6215">
        <v>7104845800</v>
      </c>
      <c r="C6215" t="s">
        <v>6623</v>
      </c>
    </row>
    <row r="6216" spans="1:3" x14ac:dyDescent="0.25">
      <c r="A6216" t="s">
        <v>393</v>
      </c>
      <c r="B6216">
        <v>6311084039</v>
      </c>
      <c r="C6216" t="s">
        <v>6624</v>
      </c>
    </row>
    <row r="6217" spans="1:3" x14ac:dyDescent="0.25">
      <c r="A6217" t="s">
        <v>393</v>
      </c>
      <c r="B6217">
        <v>7107297249</v>
      </c>
      <c r="C6217" t="s">
        <v>6625</v>
      </c>
    </row>
    <row r="6218" spans="1:3" x14ac:dyDescent="0.25">
      <c r="A6218" t="s">
        <v>393</v>
      </c>
      <c r="B6218">
        <v>7702239547</v>
      </c>
      <c r="C6218" t="s">
        <v>6626</v>
      </c>
    </row>
    <row r="6219" spans="1:3" x14ac:dyDescent="0.25">
      <c r="A6219" t="s">
        <v>393</v>
      </c>
      <c r="B6219">
        <v>9009097792</v>
      </c>
      <c r="C6219" t="s">
        <v>6627</v>
      </c>
    </row>
    <row r="6220" spans="1:3" x14ac:dyDescent="0.25">
      <c r="A6220" t="s">
        <v>393</v>
      </c>
      <c r="B6220">
        <v>7403270148</v>
      </c>
      <c r="C6220" t="s">
        <v>6628</v>
      </c>
    </row>
    <row r="6221" spans="1:3" x14ac:dyDescent="0.25">
      <c r="A6221" t="s">
        <v>393</v>
      </c>
      <c r="B6221">
        <v>5502652356</v>
      </c>
      <c r="C6221" t="s">
        <v>6629</v>
      </c>
    </row>
    <row r="6222" spans="1:3" x14ac:dyDescent="0.25">
      <c r="A6222" t="s">
        <v>393</v>
      </c>
      <c r="B6222">
        <v>8707266139</v>
      </c>
      <c r="C6222" t="s">
        <v>6630</v>
      </c>
    </row>
    <row r="6223" spans="1:3" x14ac:dyDescent="0.25">
      <c r="A6223" t="s">
        <v>393</v>
      </c>
      <c r="B6223">
        <v>5201170825</v>
      </c>
      <c r="C6223" t="s">
        <v>6631</v>
      </c>
    </row>
    <row r="6224" spans="1:3" x14ac:dyDescent="0.25">
      <c r="A6224" t="s">
        <v>393</v>
      </c>
      <c r="B6224">
        <v>9202062346</v>
      </c>
      <c r="C6224" t="s">
        <v>6632</v>
      </c>
    </row>
    <row r="6225" spans="1:3" x14ac:dyDescent="0.25">
      <c r="A6225" t="s">
        <v>393</v>
      </c>
      <c r="B6225">
        <v>8706281493</v>
      </c>
      <c r="C6225" t="s">
        <v>6633</v>
      </c>
    </row>
    <row r="6226" spans="1:3" x14ac:dyDescent="0.25">
      <c r="A6226" t="s">
        <v>393</v>
      </c>
      <c r="B6226">
        <v>8201086355</v>
      </c>
      <c r="C6226" t="s">
        <v>6634</v>
      </c>
    </row>
    <row r="6227" spans="1:3" x14ac:dyDescent="0.25">
      <c r="A6227" t="s">
        <v>393</v>
      </c>
      <c r="B6227">
        <v>8307152457</v>
      </c>
      <c r="C6227" t="s">
        <v>6635</v>
      </c>
    </row>
    <row r="6228" spans="1:3" x14ac:dyDescent="0.25">
      <c r="A6228" t="s">
        <v>393</v>
      </c>
      <c r="B6228">
        <v>9311086244</v>
      </c>
      <c r="C6228" t="s">
        <v>6636</v>
      </c>
    </row>
    <row r="6229" spans="1:3" x14ac:dyDescent="0.25">
      <c r="A6229" t="s">
        <v>393</v>
      </c>
      <c r="B6229">
        <v>7106044840</v>
      </c>
      <c r="C6229" t="s">
        <v>6637</v>
      </c>
    </row>
    <row r="6230" spans="1:3" x14ac:dyDescent="0.25">
      <c r="A6230" t="s">
        <v>393</v>
      </c>
      <c r="B6230">
        <v>9002738392</v>
      </c>
      <c r="C6230" t="s">
        <v>6638</v>
      </c>
    </row>
    <row r="6231" spans="1:3" x14ac:dyDescent="0.25">
      <c r="A6231" t="s">
        <v>393</v>
      </c>
      <c r="B6231">
        <v>6807120628</v>
      </c>
      <c r="C6231" t="s">
        <v>6639</v>
      </c>
    </row>
    <row r="6232" spans="1:3" x14ac:dyDescent="0.25">
      <c r="A6232" t="s">
        <v>393</v>
      </c>
      <c r="B6232">
        <v>9010161389</v>
      </c>
      <c r="C6232" t="s">
        <v>6640</v>
      </c>
    </row>
    <row r="6233" spans="1:3" x14ac:dyDescent="0.25">
      <c r="A6233" t="s">
        <v>393</v>
      </c>
      <c r="B6233">
        <v>9728702276</v>
      </c>
      <c r="C6233" t="s">
        <v>6641</v>
      </c>
    </row>
    <row r="6234" spans="1:3" x14ac:dyDescent="0.25">
      <c r="A6234" t="s">
        <v>393</v>
      </c>
      <c r="B6234">
        <v>4608058006</v>
      </c>
      <c r="C6234" t="s">
        <v>6642</v>
      </c>
    </row>
    <row r="6235" spans="1:3" x14ac:dyDescent="0.25">
      <c r="A6235" t="s">
        <v>393</v>
      </c>
      <c r="B6235">
        <v>9102072411</v>
      </c>
      <c r="C6235" t="s">
        <v>6643</v>
      </c>
    </row>
    <row r="6236" spans="1:3" x14ac:dyDescent="0.25">
      <c r="A6236" t="s">
        <v>393</v>
      </c>
      <c r="B6236">
        <v>6603271765</v>
      </c>
      <c r="C6236" t="s">
        <v>6644</v>
      </c>
    </row>
    <row r="6237" spans="1:3" x14ac:dyDescent="0.25">
      <c r="A6237" t="s">
        <v>393</v>
      </c>
      <c r="B6237">
        <v>8307270119</v>
      </c>
      <c r="C6237" t="s">
        <v>6645</v>
      </c>
    </row>
    <row r="6238" spans="1:3" x14ac:dyDescent="0.25">
      <c r="A6238" t="s">
        <v>393</v>
      </c>
      <c r="B6238">
        <v>8812142464</v>
      </c>
      <c r="C6238" t="s">
        <v>6646</v>
      </c>
    </row>
    <row r="6239" spans="1:3" x14ac:dyDescent="0.25">
      <c r="A6239" t="s">
        <v>393</v>
      </c>
      <c r="B6239">
        <v>9003231561</v>
      </c>
      <c r="C6239" t="s">
        <v>6647</v>
      </c>
    </row>
    <row r="6240" spans="1:3" x14ac:dyDescent="0.25">
      <c r="A6240" t="s">
        <v>393</v>
      </c>
      <c r="B6240">
        <v>8708300119</v>
      </c>
      <c r="C6240" t="s">
        <v>6648</v>
      </c>
    </row>
    <row r="6241" spans="1:3" x14ac:dyDescent="0.25">
      <c r="A6241" t="s">
        <v>393</v>
      </c>
      <c r="B6241">
        <v>7107051422</v>
      </c>
      <c r="C6241" t="s">
        <v>6649</v>
      </c>
    </row>
    <row r="6242" spans="1:3" x14ac:dyDescent="0.25">
      <c r="A6242" t="s">
        <v>393</v>
      </c>
      <c r="B6242">
        <v>3248607073</v>
      </c>
      <c r="C6242" t="s">
        <v>6650</v>
      </c>
    </row>
    <row r="6243" spans="1:3" x14ac:dyDescent="0.25">
      <c r="A6243" t="s">
        <v>393</v>
      </c>
      <c r="B6243">
        <v>8001091019</v>
      </c>
      <c r="C6243" t="s">
        <v>6651</v>
      </c>
    </row>
    <row r="6244" spans="1:3" x14ac:dyDescent="0.25">
      <c r="A6244" t="s">
        <v>393</v>
      </c>
      <c r="B6244">
        <v>8008123013</v>
      </c>
      <c r="C6244" t="s">
        <v>6652</v>
      </c>
    </row>
    <row r="6245" spans="1:3" x14ac:dyDescent="0.25">
      <c r="A6245" t="s">
        <v>393</v>
      </c>
      <c r="B6245">
        <v>8209042491</v>
      </c>
      <c r="C6245" t="s">
        <v>6653</v>
      </c>
    </row>
    <row r="6246" spans="1:3" x14ac:dyDescent="0.25">
      <c r="A6246" t="s">
        <v>393</v>
      </c>
      <c r="B6246">
        <v>4703233322</v>
      </c>
      <c r="C6246" t="s">
        <v>6654</v>
      </c>
    </row>
    <row r="6247" spans="1:3" x14ac:dyDescent="0.25">
      <c r="A6247" t="s">
        <v>393</v>
      </c>
      <c r="B6247">
        <v>8501111556</v>
      </c>
      <c r="C6247" t="s">
        <v>6655</v>
      </c>
    </row>
    <row r="6248" spans="1:3" x14ac:dyDescent="0.25">
      <c r="A6248" t="s">
        <v>393</v>
      </c>
      <c r="B6248">
        <v>5805818951</v>
      </c>
      <c r="C6248" t="s">
        <v>6656</v>
      </c>
    </row>
    <row r="6249" spans="1:3" x14ac:dyDescent="0.25">
      <c r="A6249" t="s">
        <v>393</v>
      </c>
      <c r="B6249">
        <v>9110030534</v>
      </c>
      <c r="C6249" t="s">
        <v>6657</v>
      </c>
    </row>
    <row r="6250" spans="1:3" x14ac:dyDescent="0.25">
      <c r="A6250" t="s">
        <v>393</v>
      </c>
      <c r="B6250">
        <v>8902266967</v>
      </c>
      <c r="C6250" t="s">
        <v>6658</v>
      </c>
    </row>
    <row r="6251" spans="1:3" x14ac:dyDescent="0.25">
      <c r="A6251" t="s">
        <v>393</v>
      </c>
      <c r="B6251">
        <v>6409265797</v>
      </c>
      <c r="C6251" t="s">
        <v>6659</v>
      </c>
    </row>
    <row r="6252" spans="1:3" x14ac:dyDescent="0.25">
      <c r="A6252" t="s">
        <v>393</v>
      </c>
      <c r="B6252">
        <v>8912204560</v>
      </c>
      <c r="C6252" t="s">
        <v>6660</v>
      </c>
    </row>
    <row r="6253" spans="1:3" x14ac:dyDescent="0.25">
      <c r="A6253" t="s">
        <v>393</v>
      </c>
      <c r="B6253">
        <v>7207260162</v>
      </c>
      <c r="C6253" t="s">
        <v>6661</v>
      </c>
    </row>
    <row r="6254" spans="1:3" x14ac:dyDescent="0.25">
      <c r="A6254" t="s">
        <v>393</v>
      </c>
      <c r="B6254">
        <v>7209057954</v>
      </c>
      <c r="C6254" t="s">
        <v>6662</v>
      </c>
    </row>
    <row r="6255" spans="1:3" x14ac:dyDescent="0.25">
      <c r="A6255" t="s">
        <v>393</v>
      </c>
      <c r="B6255">
        <v>6010610365</v>
      </c>
      <c r="C6255" t="s">
        <v>6663</v>
      </c>
    </row>
    <row r="6256" spans="1:3" x14ac:dyDescent="0.25">
      <c r="A6256" t="s">
        <v>393</v>
      </c>
      <c r="B6256">
        <v>8909132493</v>
      </c>
      <c r="C6256" t="s">
        <v>6664</v>
      </c>
    </row>
    <row r="6257" spans="1:3" x14ac:dyDescent="0.25">
      <c r="A6257" t="s">
        <v>393</v>
      </c>
      <c r="B6257">
        <v>5304221889</v>
      </c>
      <c r="C6257" t="s">
        <v>6665</v>
      </c>
    </row>
    <row r="6258" spans="1:3" x14ac:dyDescent="0.25">
      <c r="A6258" t="s">
        <v>393</v>
      </c>
      <c r="B6258">
        <v>8501180114</v>
      </c>
      <c r="C6258" t="s">
        <v>6666</v>
      </c>
    </row>
    <row r="6259" spans="1:3" x14ac:dyDescent="0.25">
      <c r="A6259" t="s">
        <v>393</v>
      </c>
      <c r="B6259">
        <v>7904210239</v>
      </c>
      <c r="C6259" t="s">
        <v>6667</v>
      </c>
    </row>
    <row r="6260" spans="1:3" x14ac:dyDescent="0.25">
      <c r="A6260" t="s">
        <v>393</v>
      </c>
      <c r="B6260">
        <v>7605260178</v>
      </c>
      <c r="C6260" t="s">
        <v>6668</v>
      </c>
    </row>
    <row r="6261" spans="1:3" x14ac:dyDescent="0.25">
      <c r="A6261" t="s">
        <v>393</v>
      </c>
      <c r="B6261">
        <v>3706221003</v>
      </c>
      <c r="C6261" t="s">
        <v>6669</v>
      </c>
    </row>
    <row r="6262" spans="1:3" x14ac:dyDescent="0.25">
      <c r="A6262" t="s">
        <v>393</v>
      </c>
      <c r="B6262">
        <v>9403167662</v>
      </c>
      <c r="C6262" t="s">
        <v>6670</v>
      </c>
    </row>
    <row r="6263" spans="1:3" x14ac:dyDescent="0.25">
      <c r="A6263" t="s">
        <v>393</v>
      </c>
      <c r="B6263">
        <v>7607230187</v>
      </c>
      <c r="C6263" t="s">
        <v>6671</v>
      </c>
    </row>
    <row r="6264" spans="1:3" x14ac:dyDescent="0.25">
      <c r="A6264" t="s">
        <v>393</v>
      </c>
      <c r="B6264">
        <v>8912228395</v>
      </c>
      <c r="C6264" t="s">
        <v>6672</v>
      </c>
    </row>
    <row r="6265" spans="1:3" x14ac:dyDescent="0.25">
      <c r="A6265" t="s">
        <v>393</v>
      </c>
      <c r="B6265">
        <v>4605283268</v>
      </c>
      <c r="C6265" t="s">
        <v>6673</v>
      </c>
    </row>
    <row r="6266" spans="1:3" x14ac:dyDescent="0.25">
      <c r="A6266" t="s">
        <v>393</v>
      </c>
      <c r="B6266">
        <v>7605161533</v>
      </c>
      <c r="C6266" t="s">
        <v>6674</v>
      </c>
    </row>
    <row r="6267" spans="1:3" x14ac:dyDescent="0.25">
      <c r="A6267" t="s">
        <v>393</v>
      </c>
      <c r="B6267">
        <v>9212203971</v>
      </c>
      <c r="C6267" t="s">
        <v>6675</v>
      </c>
    </row>
    <row r="6268" spans="1:3" x14ac:dyDescent="0.25">
      <c r="A6268" t="s">
        <v>393</v>
      </c>
      <c r="B6268">
        <v>9402200324</v>
      </c>
      <c r="C6268" t="s">
        <v>6676</v>
      </c>
    </row>
    <row r="6269" spans="1:3" x14ac:dyDescent="0.25">
      <c r="A6269" t="s">
        <v>393</v>
      </c>
      <c r="B6269">
        <v>6808083205</v>
      </c>
      <c r="C6269" t="s">
        <v>6677</v>
      </c>
    </row>
    <row r="6270" spans="1:3" x14ac:dyDescent="0.25">
      <c r="A6270" t="s">
        <v>393</v>
      </c>
      <c r="B6270">
        <v>8002217472</v>
      </c>
      <c r="C6270" t="s">
        <v>6678</v>
      </c>
    </row>
    <row r="6271" spans="1:3" x14ac:dyDescent="0.25">
      <c r="A6271" t="s">
        <v>393</v>
      </c>
      <c r="B6271">
        <v>8407250102</v>
      </c>
      <c r="C6271" t="s">
        <v>6679</v>
      </c>
    </row>
    <row r="6272" spans="1:3" x14ac:dyDescent="0.25">
      <c r="A6272" t="s">
        <v>393</v>
      </c>
      <c r="B6272">
        <v>9403130751</v>
      </c>
      <c r="C6272" t="s">
        <v>6680</v>
      </c>
    </row>
    <row r="6273" spans="1:3" x14ac:dyDescent="0.25">
      <c r="A6273" t="s">
        <v>393</v>
      </c>
      <c r="B6273">
        <v>8811060287</v>
      </c>
      <c r="C6273" t="s">
        <v>6681</v>
      </c>
    </row>
    <row r="6274" spans="1:3" x14ac:dyDescent="0.25">
      <c r="A6274" t="s">
        <v>393</v>
      </c>
      <c r="B6274">
        <v>8304190609</v>
      </c>
      <c r="C6274" t="s">
        <v>6682</v>
      </c>
    </row>
    <row r="6275" spans="1:3" x14ac:dyDescent="0.25">
      <c r="A6275" t="s">
        <v>393</v>
      </c>
      <c r="B6275">
        <v>8912312017</v>
      </c>
      <c r="C6275" t="s">
        <v>6683</v>
      </c>
    </row>
    <row r="6276" spans="1:3" x14ac:dyDescent="0.25">
      <c r="A6276" t="s">
        <v>393</v>
      </c>
      <c r="B6276">
        <v>5512843433</v>
      </c>
      <c r="C6276" t="s">
        <v>6684</v>
      </c>
    </row>
    <row r="6277" spans="1:3" x14ac:dyDescent="0.25">
      <c r="A6277" t="s">
        <v>393</v>
      </c>
      <c r="B6277">
        <v>8808050069</v>
      </c>
      <c r="C6277" t="s">
        <v>6685</v>
      </c>
    </row>
    <row r="6278" spans="1:3" x14ac:dyDescent="0.25">
      <c r="A6278" t="s">
        <v>393</v>
      </c>
      <c r="B6278">
        <v>8605166670</v>
      </c>
      <c r="C6278" t="s">
        <v>6686</v>
      </c>
    </row>
    <row r="6279" spans="1:3" x14ac:dyDescent="0.25">
      <c r="A6279" t="s">
        <v>393</v>
      </c>
      <c r="B6279">
        <v>8902100679</v>
      </c>
      <c r="C6279" t="s">
        <v>6687</v>
      </c>
    </row>
    <row r="6280" spans="1:3" x14ac:dyDescent="0.25">
      <c r="A6280" t="s">
        <v>393</v>
      </c>
      <c r="B6280">
        <v>8601130357</v>
      </c>
      <c r="C6280" t="s">
        <v>6688</v>
      </c>
    </row>
    <row r="6281" spans="1:3" x14ac:dyDescent="0.25">
      <c r="A6281" t="s">
        <v>393</v>
      </c>
      <c r="B6281">
        <v>7911744501</v>
      </c>
      <c r="C6281" t="s">
        <v>6689</v>
      </c>
    </row>
    <row r="6282" spans="1:3" x14ac:dyDescent="0.25">
      <c r="A6282" t="s">
        <v>393</v>
      </c>
      <c r="B6282">
        <v>9301270535</v>
      </c>
      <c r="C6282" t="s">
        <v>6690</v>
      </c>
    </row>
    <row r="6283" spans="1:3" x14ac:dyDescent="0.25">
      <c r="A6283" t="s">
        <v>393</v>
      </c>
      <c r="B6283">
        <v>6503131515</v>
      </c>
      <c r="C6283" t="s">
        <v>6691</v>
      </c>
    </row>
    <row r="6284" spans="1:3" x14ac:dyDescent="0.25">
      <c r="A6284" t="s">
        <v>393</v>
      </c>
      <c r="B6284">
        <v>7903280019</v>
      </c>
      <c r="C6284" t="s">
        <v>6692</v>
      </c>
    </row>
    <row r="6285" spans="1:3" x14ac:dyDescent="0.25">
      <c r="A6285" t="s">
        <v>393</v>
      </c>
      <c r="B6285">
        <v>6306250181</v>
      </c>
      <c r="C6285" t="s">
        <v>6693</v>
      </c>
    </row>
    <row r="6286" spans="1:3" x14ac:dyDescent="0.25">
      <c r="A6286" t="s">
        <v>393</v>
      </c>
      <c r="B6286">
        <v>9406138371</v>
      </c>
      <c r="C6286" t="s">
        <v>6694</v>
      </c>
    </row>
    <row r="6287" spans="1:3" x14ac:dyDescent="0.25">
      <c r="A6287" t="s">
        <v>393</v>
      </c>
      <c r="B6287">
        <v>3702277900</v>
      </c>
      <c r="C6287" t="s">
        <v>6695</v>
      </c>
    </row>
    <row r="6288" spans="1:3" x14ac:dyDescent="0.25">
      <c r="A6288" t="s">
        <v>393</v>
      </c>
      <c r="B6288">
        <v>9205230494</v>
      </c>
      <c r="C6288" t="s">
        <v>6696</v>
      </c>
    </row>
    <row r="6289" spans="1:3" x14ac:dyDescent="0.25">
      <c r="A6289" t="s">
        <v>393</v>
      </c>
      <c r="B6289">
        <v>5312868515</v>
      </c>
      <c r="C6289" t="s">
        <v>6697</v>
      </c>
    </row>
    <row r="6290" spans="1:3" x14ac:dyDescent="0.25">
      <c r="A6290" t="s">
        <v>393</v>
      </c>
      <c r="B6290">
        <v>8311011673</v>
      </c>
      <c r="C6290" t="s">
        <v>6698</v>
      </c>
    </row>
    <row r="6291" spans="1:3" x14ac:dyDescent="0.25">
      <c r="A6291" t="s">
        <v>393</v>
      </c>
      <c r="B6291">
        <v>8112061471</v>
      </c>
      <c r="C6291" t="s">
        <v>6699</v>
      </c>
    </row>
    <row r="6292" spans="1:3" x14ac:dyDescent="0.25">
      <c r="A6292" t="s">
        <v>393</v>
      </c>
      <c r="B6292">
        <v>8503301411</v>
      </c>
      <c r="C6292" t="s">
        <v>6700</v>
      </c>
    </row>
    <row r="6293" spans="1:3" x14ac:dyDescent="0.25">
      <c r="A6293" t="s">
        <v>393</v>
      </c>
      <c r="B6293">
        <v>5507086907</v>
      </c>
      <c r="C6293" t="s">
        <v>6701</v>
      </c>
    </row>
    <row r="6294" spans="1:3" x14ac:dyDescent="0.25">
      <c r="A6294" t="s">
        <v>393</v>
      </c>
      <c r="B6294">
        <v>8605240079</v>
      </c>
      <c r="C6294" t="s">
        <v>6702</v>
      </c>
    </row>
    <row r="6295" spans="1:3" x14ac:dyDescent="0.25">
      <c r="A6295" t="s">
        <v>393</v>
      </c>
      <c r="B6295">
        <v>5409813531</v>
      </c>
      <c r="C6295" t="s">
        <v>6703</v>
      </c>
    </row>
    <row r="6296" spans="1:3" x14ac:dyDescent="0.25">
      <c r="A6296" t="s">
        <v>393</v>
      </c>
      <c r="B6296">
        <v>5610250085</v>
      </c>
      <c r="C6296" t="s">
        <v>6704</v>
      </c>
    </row>
    <row r="6297" spans="1:3" x14ac:dyDescent="0.25">
      <c r="A6297" t="s">
        <v>393</v>
      </c>
      <c r="B6297">
        <v>8809180345</v>
      </c>
      <c r="C6297" t="s">
        <v>6705</v>
      </c>
    </row>
    <row r="6298" spans="1:3" x14ac:dyDescent="0.25">
      <c r="A6298" t="s">
        <v>393</v>
      </c>
      <c r="B6298">
        <v>8204150398</v>
      </c>
      <c r="C6298" t="s">
        <v>6706</v>
      </c>
    </row>
    <row r="6299" spans="1:3" x14ac:dyDescent="0.25">
      <c r="A6299" t="s">
        <v>393</v>
      </c>
      <c r="B6299">
        <v>8701290499</v>
      </c>
      <c r="C6299" t="s">
        <v>6707</v>
      </c>
    </row>
    <row r="6300" spans="1:3" x14ac:dyDescent="0.25">
      <c r="A6300" t="s">
        <v>393</v>
      </c>
      <c r="B6300">
        <v>8501210259</v>
      </c>
      <c r="C6300" t="s">
        <v>6708</v>
      </c>
    </row>
    <row r="6301" spans="1:3" x14ac:dyDescent="0.25">
      <c r="A6301" t="s">
        <v>393</v>
      </c>
      <c r="B6301">
        <v>8802160369</v>
      </c>
      <c r="C6301" t="s">
        <v>6709</v>
      </c>
    </row>
    <row r="6302" spans="1:3" x14ac:dyDescent="0.25">
      <c r="A6302" t="s">
        <v>393</v>
      </c>
      <c r="B6302">
        <v>9307271297</v>
      </c>
      <c r="C6302" t="s">
        <v>6710</v>
      </c>
    </row>
    <row r="6303" spans="1:3" x14ac:dyDescent="0.25">
      <c r="A6303" t="s">
        <v>393</v>
      </c>
      <c r="B6303">
        <v>4204140851</v>
      </c>
      <c r="C6303" t="s">
        <v>6711</v>
      </c>
    </row>
    <row r="6304" spans="1:3" x14ac:dyDescent="0.25">
      <c r="A6304" t="s">
        <v>393</v>
      </c>
      <c r="B6304">
        <v>4005258704</v>
      </c>
      <c r="C6304" t="s">
        <v>6712</v>
      </c>
    </row>
    <row r="6305" spans="1:3" x14ac:dyDescent="0.25">
      <c r="A6305" t="s">
        <v>393</v>
      </c>
      <c r="B6305">
        <v>7408029416</v>
      </c>
      <c r="C6305" t="s">
        <v>6713</v>
      </c>
    </row>
    <row r="6306" spans="1:3" x14ac:dyDescent="0.25">
      <c r="A6306" t="s">
        <v>393</v>
      </c>
      <c r="B6306">
        <v>7011304875</v>
      </c>
      <c r="C6306" t="s">
        <v>6714</v>
      </c>
    </row>
    <row r="6307" spans="1:3" x14ac:dyDescent="0.25">
      <c r="A6307" t="s">
        <v>393</v>
      </c>
      <c r="B6307">
        <v>7904121659</v>
      </c>
      <c r="C6307" t="s">
        <v>6715</v>
      </c>
    </row>
    <row r="6308" spans="1:3" x14ac:dyDescent="0.25">
      <c r="A6308" t="s">
        <v>393</v>
      </c>
      <c r="B6308">
        <v>8110130047</v>
      </c>
      <c r="C6308" t="s">
        <v>6716</v>
      </c>
    </row>
    <row r="6309" spans="1:3" x14ac:dyDescent="0.25">
      <c r="A6309" t="s">
        <v>393</v>
      </c>
      <c r="B6309">
        <v>5512132456</v>
      </c>
      <c r="C6309" t="s">
        <v>6717</v>
      </c>
    </row>
    <row r="6310" spans="1:3" x14ac:dyDescent="0.25">
      <c r="A6310" t="s">
        <v>393</v>
      </c>
      <c r="B6310">
        <v>6803165163</v>
      </c>
      <c r="C6310" t="s">
        <v>6718</v>
      </c>
    </row>
    <row r="6311" spans="1:3" x14ac:dyDescent="0.25">
      <c r="A6311" t="s">
        <v>393</v>
      </c>
      <c r="B6311">
        <v>6805913560</v>
      </c>
      <c r="C6311" t="s">
        <v>6719</v>
      </c>
    </row>
    <row r="6312" spans="1:3" x14ac:dyDescent="0.25">
      <c r="A6312" t="s">
        <v>393</v>
      </c>
      <c r="B6312">
        <v>9008309495</v>
      </c>
      <c r="C6312" t="s">
        <v>6720</v>
      </c>
    </row>
    <row r="6313" spans="1:3" x14ac:dyDescent="0.25">
      <c r="A6313" t="s">
        <v>393</v>
      </c>
      <c r="B6313">
        <v>7910894968</v>
      </c>
      <c r="C6313" t="s">
        <v>6721</v>
      </c>
    </row>
    <row r="6314" spans="1:3" x14ac:dyDescent="0.25">
      <c r="A6314" t="s">
        <v>393</v>
      </c>
      <c r="B6314">
        <v>8806302033</v>
      </c>
      <c r="C6314" t="s">
        <v>6722</v>
      </c>
    </row>
    <row r="6315" spans="1:3" x14ac:dyDescent="0.25">
      <c r="A6315" t="s">
        <v>393</v>
      </c>
      <c r="B6315">
        <v>5207150219</v>
      </c>
      <c r="C6315" t="s">
        <v>6723</v>
      </c>
    </row>
    <row r="6316" spans="1:3" x14ac:dyDescent="0.25">
      <c r="A6316" t="s">
        <v>393</v>
      </c>
      <c r="B6316">
        <v>8601171930</v>
      </c>
      <c r="C6316" t="s">
        <v>6724</v>
      </c>
    </row>
    <row r="6317" spans="1:3" x14ac:dyDescent="0.25">
      <c r="A6317" t="s">
        <v>393</v>
      </c>
      <c r="B6317">
        <v>8811251977</v>
      </c>
      <c r="C6317" t="s">
        <v>6725</v>
      </c>
    </row>
    <row r="6318" spans="1:3" x14ac:dyDescent="0.25">
      <c r="A6318" t="s">
        <v>393</v>
      </c>
      <c r="B6318">
        <v>8902010134</v>
      </c>
      <c r="C6318" t="s">
        <v>6726</v>
      </c>
    </row>
    <row r="6319" spans="1:3" x14ac:dyDescent="0.25">
      <c r="A6319" t="s">
        <v>393</v>
      </c>
      <c r="B6319">
        <v>8712140493</v>
      </c>
      <c r="C6319" t="s">
        <v>6727</v>
      </c>
    </row>
    <row r="6320" spans="1:3" x14ac:dyDescent="0.25">
      <c r="A6320" t="s">
        <v>393</v>
      </c>
      <c r="B6320">
        <v>8312110219</v>
      </c>
      <c r="C6320" t="s">
        <v>6728</v>
      </c>
    </row>
    <row r="6321" spans="1:3" x14ac:dyDescent="0.25">
      <c r="A6321" t="s">
        <v>393</v>
      </c>
      <c r="B6321">
        <v>9206244676</v>
      </c>
      <c r="C6321" t="s">
        <v>6729</v>
      </c>
    </row>
    <row r="6322" spans="1:3" x14ac:dyDescent="0.25">
      <c r="A6322" t="s">
        <v>393</v>
      </c>
      <c r="B6322">
        <v>6007157214</v>
      </c>
      <c r="C6322" t="s">
        <v>6730</v>
      </c>
    </row>
    <row r="6323" spans="1:3" x14ac:dyDescent="0.25">
      <c r="A6323" t="s">
        <v>393</v>
      </c>
      <c r="B6323">
        <v>4902270158</v>
      </c>
      <c r="C6323" t="s">
        <v>6731</v>
      </c>
    </row>
    <row r="6324" spans="1:3" x14ac:dyDescent="0.25">
      <c r="A6324" t="s">
        <v>393</v>
      </c>
      <c r="B6324">
        <v>8611134043</v>
      </c>
      <c r="C6324" t="s">
        <v>6732</v>
      </c>
    </row>
    <row r="6325" spans="1:3" x14ac:dyDescent="0.25">
      <c r="A6325" t="s">
        <v>393</v>
      </c>
      <c r="B6325">
        <v>7205250017</v>
      </c>
      <c r="C6325" t="s">
        <v>6733</v>
      </c>
    </row>
    <row r="6326" spans="1:3" x14ac:dyDescent="0.25">
      <c r="A6326" t="s">
        <v>393</v>
      </c>
      <c r="B6326">
        <v>5512638593</v>
      </c>
      <c r="C6326" t="s">
        <v>6734</v>
      </c>
    </row>
    <row r="6327" spans="1:3" x14ac:dyDescent="0.25">
      <c r="A6327" t="s">
        <v>393</v>
      </c>
      <c r="B6327">
        <v>5908282154</v>
      </c>
      <c r="C6327" t="s">
        <v>6735</v>
      </c>
    </row>
    <row r="6328" spans="1:3" x14ac:dyDescent="0.25">
      <c r="A6328" t="s">
        <v>393</v>
      </c>
      <c r="B6328">
        <v>8906280451</v>
      </c>
      <c r="C6328" t="s">
        <v>6736</v>
      </c>
    </row>
    <row r="6329" spans="1:3" x14ac:dyDescent="0.25">
      <c r="A6329" t="s">
        <v>393</v>
      </c>
      <c r="B6329">
        <v>9103132248</v>
      </c>
      <c r="C6329" t="s">
        <v>6737</v>
      </c>
    </row>
    <row r="6330" spans="1:3" x14ac:dyDescent="0.25">
      <c r="A6330" t="s">
        <v>393</v>
      </c>
      <c r="B6330">
        <v>8903300419</v>
      </c>
      <c r="C6330" t="s">
        <v>6738</v>
      </c>
    </row>
    <row r="6331" spans="1:3" x14ac:dyDescent="0.25">
      <c r="A6331" t="s">
        <v>393</v>
      </c>
      <c r="B6331">
        <v>8902132714</v>
      </c>
      <c r="C6331" t="s">
        <v>6739</v>
      </c>
    </row>
    <row r="6332" spans="1:3" x14ac:dyDescent="0.25">
      <c r="A6332" t="s">
        <v>393</v>
      </c>
      <c r="B6332">
        <v>8405281455</v>
      </c>
      <c r="C6332" t="s">
        <v>6740</v>
      </c>
    </row>
    <row r="6333" spans="1:3" x14ac:dyDescent="0.25">
      <c r="A6333" t="s">
        <v>393</v>
      </c>
      <c r="B6333">
        <v>7108308946</v>
      </c>
      <c r="C6333" t="s">
        <v>6741</v>
      </c>
    </row>
    <row r="6334" spans="1:3" x14ac:dyDescent="0.25">
      <c r="A6334" t="s">
        <v>393</v>
      </c>
      <c r="B6334">
        <v>8901241508</v>
      </c>
      <c r="C6334" t="s">
        <v>6742</v>
      </c>
    </row>
    <row r="6335" spans="1:3" x14ac:dyDescent="0.25">
      <c r="A6335" t="s">
        <v>393</v>
      </c>
      <c r="B6335">
        <v>7909233442</v>
      </c>
      <c r="C6335" t="s">
        <v>6743</v>
      </c>
    </row>
    <row r="6336" spans="1:3" x14ac:dyDescent="0.25">
      <c r="A6336" t="s">
        <v>393</v>
      </c>
      <c r="B6336">
        <v>8910071433</v>
      </c>
      <c r="C6336" t="s">
        <v>6744</v>
      </c>
    </row>
    <row r="6337" spans="1:3" x14ac:dyDescent="0.25">
      <c r="A6337" t="s">
        <v>393</v>
      </c>
      <c r="B6337">
        <v>8508121731</v>
      </c>
      <c r="C6337" t="s">
        <v>6745</v>
      </c>
    </row>
    <row r="6338" spans="1:3" x14ac:dyDescent="0.25">
      <c r="A6338" t="s">
        <v>393</v>
      </c>
      <c r="B6338">
        <v>8212219201</v>
      </c>
      <c r="C6338" t="s">
        <v>6746</v>
      </c>
    </row>
    <row r="6339" spans="1:3" x14ac:dyDescent="0.25">
      <c r="A6339" t="s">
        <v>393</v>
      </c>
      <c r="B6339">
        <v>8806213784</v>
      </c>
      <c r="C6339" t="s">
        <v>6747</v>
      </c>
    </row>
    <row r="6340" spans="1:3" x14ac:dyDescent="0.25">
      <c r="A6340" t="s">
        <v>393</v>
      </c>
      <c r="B6340">
        <v>8901237787</v>
      </c>
      <c r="C6340" t="s">
        <v>6748</v>
      </c>
    </row>
    <row r="6341" spans="1:3" x14ac:dyDescent="0.25">
      <c r="A6341" t="s">
        <v>393</v>
      </c>
      <c r="B6341">
        <v>8511261581</v>
      </c>
      <c r="C6341" t="s">
        <v>6749</v>
      </c>
    </row>
    <row r="6342" spans="1:3" x14ac:dyDescent="0.25">
      <c r="A6342" t="s">
        <v>393</v>
      </c>
      <c r="B6342">
        <v>7358210271</v>
      </c>
      <c r="C6342" t="s">
        <v>6750</v>
      </c>
    </row>
    <row r="6343" spans="1:3" x14ac:dyDescent="0.25">
      <c r="A6343" t="s">
        <v>393</v>
      </c>
      <c r="B6343">
        <v>5912270633</v>
      </c>
      <c r="C6343" t="s">
        <v>6751</v>
      </c>
    </row>
    <row r="6344" spans="1:3" x14ac:dyDescent="0.25">
      <c r="A6344" t="s">
        <v>393</v>
      </c>
      <c r="B6344">
        <v>7904055469</v>
      </c>
      <c r="C6344" t="s">
        <v>6752</v>
      </c>
    </row>
    <row r="6345" spans="1:3" x14ac:dyDescent="0.25">
      <c r="A6345" t="s">
        <v>393</v>
      </c>
      <c r="B6345">
        <v>5897904057</v>
      </c>
      <c r="C6345" t="s">
        <v>6752</v>
      </c>
    </row>
    <row r="6346" spans="1:3" x14ac:dyDescent="0.25">
      <c r="A6346" t="s">
        <v>393</v>
      </c>
      <c r="B6346">
        <v>8810197569</v>
      </c>
      <c r="C6346" t="s">
        <v>6753</v>
      </c>
    </row>
    <row r="6347" spans="1:3" x14ac:dyDescent="0.25">
      <c r="A6347" t="s">
        <v>393</v>
      </c>
      <c r="B6347">
        <v>8607238337</v>
      </c>
      <c r="C6347" t="s">
        <v>6754</v>
      </c>
    </row>
    <row r="6348" spans="1:3" x14ac:dyDescent="0.25">
      <c r="A6348" t="s">
        <v>393</v>
      </c>
      <c r="B6348">
        <v>9206284151</v>
      </c>
      <c r="C6348" t="s">
        <v>6755</v>
      </c>
    </row>
    <row r="6349" spans="1:3" x14ac:dyDescent="0.25">
      <c r="A6349" t="s">
        <v>393</v>
      </c>
      <c r="B6349">
        <v>8509255686</v>
      </c>
      <c r="C6349" t="s">
        <v>6756</v>
      </c>
    </row>
    <row r="6350" spans="1:3" x14ac:dyDescent="0.25">
      <c r="A6350" t="s">
        <v>393</v>
      </c>
      <c r="B6350">
        <v>8410135498</v>
      </c>
      <c r="C6350" t="s">
        <v>6757</v>
      </c>
    </row>
    <row r="6351" spans="1:3" x14ac:dyDescent="0.25">
      <c r="A6351" t="s">
        <v>393</v>
      </c>
      <c r="B6351">
        <v>8609093235</v>
      </c>
      <c r="C6351" t="s">
        <v>6758</v>
      </c>
    </row>
    <row r="6352" spans="1:3" x14ac:dyDescent="0.25">
      <c r="A6352" t="s">
        <v>393</v>
      </c>
      <c r="B6352">
        <v>9010204031</v>
      </c>
      <c r="C6352" t="s">
        <v>6759</v>
      </c>
    </row>
    <row r="6353" spans="1:3" x14ac:dyDescent="0.25">
      <c r="A6353" t="s">
        <v>393</v>
      </c>
      <c r="B6353">
        <v>8611217079</v>
      </c>
      <c r="C6353" t="s">
        <v>6760</v>
      </c>
    </row>
    <row r="6354" spans="1:3" x14ac:dyDescent="0.25">
      <c r="A6354" t="s">
        <v>393</v>
      </c>
      <c r="B6354">
        <v>9109253675</v>
      </c>
      <c r="C6354" t="s">
        <v>6761</v>
      </c>
    </row>
    <row r="6355" spans="1:3" x14ac:dyDescent="0.25">
      <c r="A6355" t="s">
        <v>393</v>
      </c>
      <c r="B6355">
        <v>9412140114</v>
      </c>
      <c r="C6355" t="s">
        <v>6762</v>
      </c>
    </row>
    <row r="6356" spans="1:3" x14ac:dyDescent="0.25">
      <c r="A6356" t="s">
        <v>393</v>
      </c>
      <c r="B6356">
        <v>8511255146</v>
      </c>
      <c r="C6356" t="s">
        <v>6763</v>
      </c>
    </row>
    <row r="6357" spans="1:3" x14ac:dyDescent="0.25">
      <c r="A6357" t="s">
        <v>393</v>
      </c>
      <c r="B6357">
        <v>7858010130</v>
      </c>
      <c r="C6357" t="s">
        <v>6764</v>
      </c>
    </row>
    <row r="6358" spans="1:3" x14ac:dyDescent="0.25">
      <c r="A6358" t="s">
        <v>393</v>
      </c>
      <c r="B6358">
        <v>8409143271</v>
      </c>
      <c r="C6358" t="s">
        <v>6764</v>
      </c>
    </row>
    <row r="6359" spans="1:3" x14ac:dyDescent="0.25">
      <c r="A6359" t="s">
        <v>393</v>
      </c>
      <c r="B6359">
        <v>8407251233</v>
      </c>
      <c r="C6359" t="s">
        <v>6765</v>
      </c>
    </row>
    <row r="6360" spans="1:3" x14ac:dyDescent="0.25">
      <c r="A6360" t="s">
        <v>393</v>
      </c>
      <c r="B6360">
        <v>8504162630</v>
      </c>
      <c r="C6360" t="s">
        <v>6766</v>
      </c>
    </row>
    <row r="6361" spans="1:3" x14ac:dyDescent="0.25">
      <c r="A6361" t="s">
        <v>393</v>
      </c>
      <c r="B6361">
        <v>7498010193</v>
      </c>
      <c r="C6361" t="s">
        <v>6767</v>
      </c>
    </row>
    <row r="6362" spans="1:3" x14ac:dyDescent="0.25">
      <c r="A6362" t="s">
        <v>393</v>
      </c>
      <c r="B6362">
        <v>8207240691</v>
      </c>
      <c r="C6362" t="s">
        <v>6768</v>
      </c>
    </row>
    <row r="6363" spans="1:3" x14ac:dyDescent="0.25">
      <c r="A6363" t="s">
        <v>393</v>
      </c>
      <c r="B6363">
        <v>6206153253</v>
      </c>
      <c r="C6363" t="s">
        <v>6769</v>
      </c>
    </row>
    <row r="6364" spans="1:3" x14ac:dyDescent="0.25">
      <c r="A6364" t="s">
        <v>393</v>
      </c>
      <c r="B6364">
        <v>8312039095</v>
      </c>
      <c r="C6364" t="s">
        <v>6770</v>
      </c>
    </row>
    <row r="6365" spans="1:3" x14ac:dyDescent="0.25">
      <c r="A6365" t="s">
        <v>393</v>
      </c>
      <c r="B6365">
        <v>6101764493</v>
      </c>
      <c r="C6365" t="s">
        <v>6771</v>
      </c>
    </row>
    <row r="6366" spans="1:3" x14ac:dyDescent="0.25">
      <c r="A6366" t="s">
        <v>393</v>
      </c>
      <c r="B6366">
        <v>8511172572</v>
      </c>
      <c r="C6366" t="s">
        <v>6772</v>
      </c>
    </row>
    <row r="6367" spans="1:3" x14ac:dyDescent="0.25">
      <c r="A6367" t="s">
        <v>393</v>
      </c>
      <c r="B6367">
        <v>9105244066</v>
      </c>
      <c r="C6367" t="s">
        <v>6773</v>
      </c>
    </row>
    <row r="6368" spans="1:3" x14ac:dyDescent="0.25">
      <c r="A6368" t="s">
        <v>393</v>
      </c>
      <c r="B6368">
        <v>8801046783</v>
      </c>
      <c r="C6368" t="s">
        <v>6774</v>
      </c>
    </row>
    <row r="6369" spans="1:3" x14ac:dyDescent="0.25">
      <c r="A6369" t="s">
        <v>393</v>
      </c>
      <c r="B6369">
        <v>8103058536</v>
      </c>
      <c r="C6369" t="s">
        <v>6775</v>
      </c>
    </row>
    <row r="6370" spans="1:3" x14ac:dyDescent="0.25">
      <c r="A6370" t="s">
        <v>393</v>
      </c>
      <c r="B6370">
        <v>6304045237</v>
      </c>
      <c r="C6370" t="s">
        <v>6776</v>
      </c>
    </row>
    <row r="6371" spans="1:3" x14ac:dyDescent="0.25">
      <c r="A6371" t="s">
        <v>393</v>
      </c>
      <c r="B6371">
        <v>8311158896</v>
      </c>
      <c r="C6371" t="s">
        <v>6777</v>
      </c>
    </row>
    <row r="6372" spans="1:3" x14ac:dyDescent="0.25">
      <c r="A6372" t="s">
        <v>393</v>
      </c>
      <c r="B6372">
        <v>9204010939</v>
      </c>
      <c r="C6372" t="s">
        <v>6778</v>
      </c>
    </row>
    <row r="6373" spans="1:3" x14ac:dyDescent="0.25">
      <c r="A6373" t="s">
        <v>393</v>
      </c>
      <c r="B6373">
        <v>6409747513</v>
      </c>
      <c r="C6373" t="s">
        <v>6779</v>
      </c>
    </row>
    <row r="6374" spans="1:3" x14ac:dyDescent="0.25">
      <c r="A6374" t="s">
        <v>393</v>
      </c>
      <c r="B6374">
        <v>9304089593</v>
      </c>
      <c r="C6374" t="s">
        <v>6780</v>
      </c>
    </row>
    <row r="6375" spans="1:3" x14ac:dyDescent="0.25">
      <c r="A6375" t="s">
        <v>393</v>
      </c>
      <c r="B6375">
        <v>5805223566</v>
      </c>
      <c r="C6375" t="s">
        <v>6781</v>
      </c>
    </row>
    <row r="6376" spans="1:3" x14ac:dyDescent="0.25">
      <c r="A6376" t="s">
        <v>393</v>
      </c>
      <c r="B6376">
        <v>8403197216</v>
      </c>
      <c r="C6376" t="s">
        <v>6782</v>
      </c>
    </row>
    <row r="6377" spans="1:3" x14ac:dyDescent="0.25">
      <c r="A6377" t="s">
        <v>393</v>
      </c>
      <c r="B6377">
        <v>8537409099</v>
      </c>
      <c r="C6377" t="s">
        <v>6783</v>
      </c>
    </row>
    <row r="6378" spans="1:3" x14ac:dyDescent="0.25">
      <c r="A6378" t="s">
        <v>393</v>
      </c>
      <c r="B6378">
        <v>6868111250</v>
      </c>
      <c r="C6378" t="s">
        <v>6784</v>
      </c>
    </row>
    <row r="6379" spans="1:3" x14ac:dyDescent="0.25">
      <c r="A6379" t="s">
        <v>393</v>
      </c>
      <c r="B6379">
        <v>9202102449</v>
      </c>
      <c r="C6379" t="s">
        <v>6785</v>
      </c>
    </row>
    <row r="6380" spans="1:3" x14ac:dyDescent="0.25">
      <c r="A6380" t="s">
        <v>393</v>
      </c>
      <c r="B6380">
        <v>5102283412</v>
      </c>
      <c r="C6380" t="s">
        <v>6786</v>
      </c>
    </row>
    <row r="6381" spans="1:3" x14ac:dyDescent="0.25">
      <c r="A6381" t="s">
        <v>393</v>
      </c>
      <c r="B6381">
        <v>8601060471</v>
      </c>
      <c r="C6381" t="s">
        <v>6787</v>
      </c>
    </row>
    <row r="6382" spans="1:3" x14ac:dyDescent="0.25">
      <c r="A6382" t="s">
        <v>393</v>
      </c>
      <c r="B6382">
        <v>9111163276</v>
      </c>
      <c r="C6382" t="s">
        <v>6788</v>
      </c>
    </row>
    <row r="6383" spans="1:3" x14ac:dyDescent="0.25">
      <c r="A6383" t="s">
        <v>393</v>
      </c>
      <c r="B6383">
        <v>9109242850</v>
      </c>
      <c r="C6383" t="s">
        <v>6789</v>
      </c>
    </row>
    <row r="6384" spans="1:3" x14ac:dyDescent="0.25">
      <c r="A6384" t="s">
        <v>393</v>
      </c>
      <c r="B6384">
        <v>8710183743</v>
      </c>
      <c r="C6384" t="s">
        <v>6790</v>
      </c>
    </row>
    <row r="6385" spans="1:3" x14ac:dyDescent="0.25">
      <c r="A6385" t="s">
        <v>393</v>
      </c>
      <c r="B6385">
        <v>9311151352</v>
      </c>
      <c r="C6385" t="s">
        <v>6791</v>
      </c>
    </row>
    <row r="6386" spans="1:3" x14ac:dyDescent="0.25">
      <c r="A6386" t="s">
        <v>393</v>
      </c>
      <c r="B6386">
        <v>8110791236</v>
      </c>
      <c r="C6386" t="s">
        <v>6792</v>
      </c>
    </row>
    <row r="6387" spans="1:3" x14ac:dyDescent="0.25">
      <c r="A6387" t="s">
        <v>393</v>
      </c>
      <c r="B6387">
        <v>4402170510</v>
      </c>
      <c r="C6387" t="s">
        <v>6793</v>
      </c>
    </row>
    <row r="6388" spans="1:3" x14ac:dyDescent="0.25">
      <c r="A6388" t="s">
        <v>393</v>
      </c>
      <c r="B6388">
        <v>9108272007</v>
      </c>
      <c r="C6388" t="s">
        <v>6794</v>
      </c>
    </row>
    <row r="6389" spans="1:3" x14ac:dyDescent="0.25">
      <c r="A6389" t="s">
        <v>393</v>
      </c>
      <c r="B6389">
        <v>6209101135</v>
      </c>
      <c r="C6389" t="s">
        <v>6795</v>
      </c>
    </row>
    <row r="6390" spans="1:3" x14ac:dyDescent="0.25">
      <c r="A6390" t="s">
        <v>393</v>
      </c>
      <c r="B6390">
        <v>8701835491</v>
      </c>
      <c r="C6390" t="s">
        <v>6796</v>
      </c>
    </row>
    <row r="6391" spans="1:3" x14ac:dyDescent="0.25">
      <c r="A6391" t="s">
        <v>393</v>
      </c>
      <c r="B6391">
        <v>9601045611</v>
      </c>
      <c r="C6391" t="s">
        <v>6797</v>
      </c>
    </row>
    <row r="6392" spans="1:3" x14ac:dyDescent="0.25">
      <c r="A6392" t="s">
        <v>393</v>
      </c>
      <c r="B6392">
        <v>8109050784</v>
      </c>
      <c r="C6392" t="s">
        <v>6798</v>
      </c>
    </row>
    <row r="6393" spans="1:3" x14ac:dyDescent="0.25">
      <c r="A6393" t="s">
        <v>393</v>
      </c>
      <c r="B6393">
        <v>6936509113</v>
      </c>
      <c r="C6393" t="s">
        <v>6799</v>
      </c>
    </row>
    <row r="6394" spans="1:3" x14ac:dyDescent="0.25">
      <c r="A6394" t="s">
        <v>393</v>
      </c>
      <c r="B6394">
        <v>8909180070</v>
      </c>
      <c r="C6394" t="s">
        <v>6800</v>
      </c>
    </row>
    <row r="6395" spans="1:3" x14ac:dyDescent="0.25">
      <c r="A6395" t="s">
        <v>393</v>
      </c>
      <c r="B6395">
        <v>6310291098</v>
      </c>
      <c r="C6395" t="s">
        <v>6801</v>
      </c>
    </row>
    <row r="6396" spans="1:3" x14ac:dyDescent="0.25">
      <c r="A6396" t="s">
        <v>393</v>
      </c>
      <c r="B6396">
        <v>7804706294</v>
      </c>
      <c r="C6396" t="s">
        <v>6802</v>
      </c>
    </row>
    <row r="6397" spans="1:3" x14ac:dyDescent="0.25">
      <c r="A6397" t="s">
        <v>393</v>
      </c>
      <c r="B6397">
        <v>7804102635</v>
      </c>
      <c r="C6397" t="s">
        <v>6802</v>
      </c>
    </row>
    <row r="6398" spans="1:3" x14ac:dyDescent="0.25">
      <c r="A6398" t="s">
        <v>393</v>
      </c>
      <c r="B6398">
        <v>8005132926</v>
      </c>
      <c r="C6398" t="s">
        <v>6803</v>
      </c>
    </row>
    <row r="6399" spans="1:3" x14ac:dyDescent="0.25">
      <c r="A6399" t="s">
        <v>393</v>
      </c>
      <c r="B6399">
        <v>8801142723</v>
      </c>
      <c r="C6399" t="s">
        <v>6804</v>
      </c>
    </row>
    <row r="6400" spans="1:3" x14ac:dyDescent="0.25">
      <c r="A6400" t="s">
        <v>393</v>
      </c>
      <c r="B6400">
        <v>8301260512</v>
      </c>
      <c r="C6400" t="s">
        <v>6805</v>
      </c>
    </row>
    <row r="6401" spans="1:3" x14ac:dyDescent="0.25">
      <c r="A6401" t="s">
        <v>393</v>
      </c>
      <c r="B6401">
        <v>8711196322</v>
      </c>
      <c r="C6401" t="s">
        <v>6806</v>
      </c>
    </row>
    <row r="6402" spans="1:3" x14ac:dyDescent="0.25">
      <c r="A6402" t="s">
        <v>393</v>
      </c>
      <c r="B6402">
        <v>4701080329</v>
      </c>
      <c r="C6402" t="s">
        <v>6807</v>
      </c>
    </row>
    <row r="6403" spans="1:3" x14ac:dyDescent="0.25">
      <c r="A6403" t="s">
        <v>393</v>
      </c>
      <c r="B6403">
        <v>8006218252</v>
      </c>
      <c r="C6403" t="s">
        <v>6808</v>
      </c>
    </row>
    <row r="6404" spans="1:3" x14ac:dyDescent="0.25">
      <c r="A6404" t="s">
        <v>393</v>
      </c>
      <c r="B6404">
        <v>4808071957</v>
      </c>
      <c r="C6404" t="s">
        <v>6809</v>
      </c>
    </row>
    <row r="6405" spans="1:3" x14ac:dyDescent="0.25">
      <c r="A6405" t="s">
        <v>393</v>
      </c>
      <c r="B6405">
        <v>8901270457</v>
      </c>
      <c r="C6405" t="s">
        <v>6810</v>
      </c>
    </row>
    <row r="6406" spans="1:3" x14ac:dyDescent="0.25">
      <c r="A6406" t="s">
        <v>393</v>
      </c>
      <c r="B6406">
        <v>4401289337</v>
      </c>
      <c r="C6406" t="s">
        <v>6811</v>
      </c>
    </row>
    <row r="6407" spans="1:3" x14ac:dyDescent="0.25">
      <c r="A6407" t="s">
        <v>393</v>
      </c>
      <c r="B6407">
        <v>9103111317</v>
      </c>
      <c r="C6407" t="s">
        <v>6812</v>
      </c>
    </row>
    <row r="6408" spans="1:3" x14ac:dyDescent="0.25">
      <c r="A6408" t="s">
        <v>393</v>
      </c>
      <c r="B6408">
        <v>7711230297</v>
      </c>
      <c r="C6408" t="s">
        <v>6813</v>
      </c>
    </row>
    <row r="6409" spans="1:3" x14ac:dyDescent="0.25">
      <c r="A6409" t="s">
        <v>393</v>
      </c>
      <c r="B6409">
        <v>7304300523</v>
      </c>
      <c r="C6409" t="s">
        <v>6814</v>
      </c>
    </row>
    <row r="6410" spans="1:3" x14ac:dyDescent="0.25">
      <c r="A6410" t="s">
        <v>393</v>
      </c>
      <c r="B6410">
        <v>8307080294</v>
      </c>
      <c r="C6410" t="s">
        <v>6815</v>
      </c>
    </row>
    <row r="6411" spans="1:3" x14ac:dyDescent="0.25">
      <c r="A6411" t="s">
        <v>393</v>
      </c>
      <c r="B6411">
        <v>7001130710</v>
      </c>
      <c r="C6411" t="s">
        <v>6816</v>
      </c>
    </row>
    <row r="6412" spans="1:3" x14ac:dyDescent="0.25">
      <c r="A6412" t="s">
        <v>393</v>
      </c>
      <c r="B6412">
        <v>9005080172</v>
      </c>
      <c r="C6412" t="s">
        <v>6817</v>
      </c>
    </row>
    <row r="6413" spans="1:3" x14ac:dyDescent="0.25">
      <c r="A6413" t="s">
        <v>393</v>
      </c>
      <c r="B6413">
        <v>5108288647</v>
      </c>
      <c r="C6413" t="s">
        <v>6818</v>
      </c>
    </row>
    <row r="6414" spans="1:3" x14ac:dyDescent="0.25">
      <c r="A6414" t="s">
        <v>393</v>
      </c>
      <c r="B6414">
        <v>6309230214</v>
      </c>
      <c r="C6414" t="s">
        <v>6819</v>
      </c>
    </row>
    <row r="6415" spans="1:3" x14ac:dyDescent="0.25">
      <c r="A6415" t="s">
        <v>393</v>
      </c>
      <c r="B6415">
        <v>9311158308</v>
      </c>
      <c r="C6415" t="s">
        <v>6820</v>
      </c>
    </row>
    <row r="6416" spans="1:3" x14ac:dyDescent="0.25">
      <c r="A6416" t="s">
        <v>393</v>
      </c>
      <c r="B6416">
        <v>3806051631</v>
      </c>
      <c r="C6416" t="s">
        <v>6821</v>
      </c>
    </row>
    <row r="6417" spans="1:3" x14ac:dyDescent="0.25">
      <c r="A6417" t="s">
        <v>393</v>
      </c>
      <c r="B6417">
        <v>5811122349</v>
      </c>
      <c r="C6417" t="s">
        <v>6822</v>
      </c>
    </row>
    <row r="6418" spans="1:3" x14ac:dyDescent="0.25">
      <c r="A6418" t="s">
        <v>393</v>
      </c>
      <c r="B6418">
        <v>9209161711</v>
      </c>
      <c r="C6418" t="s">
        <v>6823</v>
      </c>
    </row>
    <row r="6419" spans="1:3" x14ac:dyDescent="0.25">
      <c r="A6419" t="s">
        <v>393</v>
      </c>
      <c r="B6419">
        <v>9101181551</v>
      </c>
      <c r="C6419" t="s">
        <v>6824</v>
      </c>
    </row>
    <row r="6420" spans="1:3" x14ac:dyDescent="0.25">
      <c r="A6420" t="s">
        <v>393</v>
      </c>
      <c r="B6420">
        <v>5111061668</v>
      </c>
      <c r="C6420" t="s">
        <v>6825</v>
      </c>
    </row>
    <row r="6421" spans="1:3" x14ac:dyDescent="0.25">
      <c r="A6421" t="s">
        <v>393</v>
      </c>
      <c r="B6421">
        <v>8103184050</v>
      </c>
      <c r="C6421" t="s">
        <v>6826</v>
      </c>
    </row>
    <row r="6422" spans="1:3" x14ac:dyDescent="0.25">
      <c r="A6422" t="s">
        <v>393</v>
      </c>
      <c r="B6422">
        <v>5103221130</v>
      </c>
      <c r="C6422" t="s">
        <v>6827</v>
      </c>
    </row>
    <row r="6423" spans="1:3" x14ac:dyDescent="0.25">
      <c r="A6423" t="s">
        <v>393</v>
      </c>
      <c r="B6423">
        <v>5206270117</v>
      </c>
      <c r="C6423" t="s">
        <v>6828</v>
      </c>
    </row>
    <row r="6424" spans="1:3" x14ac:dyDescent="0.25">
      <c r="A6424" t="s">
        <v>393</v>
      </c>
      <c r="B6424">
        <v>7608731977</v>
      </c>
      <c r="C6424" t="s">
        <v>6829</v>
      </c>
    </row>
    <row r="6425" spans="1:3" x14ac:dyDescent="0.25">
      <c r="A6425" t="s">
        <v>393</v>
      </c>
      <c r="B6425">
        <v>8404050331</v>
      </c>
      <c r="C6425" t="s">
        <v>6830</v>
      </c>
    </row>
    <row r="6426" spans="1:3" x14ac:dyDescent="0.25">
      <c r="A6426" t="s">
        <v>393</v>
      </c>
      <c r="B6426">
        <v>7506081418</v>
      </c>
      <c r="C6426" t="s">
        <v>6831</v>
      </c>
    </row>
    <row r="6427" spans="1:3" x14ac:dyDescent="0.25">
      <c r="A6427" t="s">
        <v>393</v>
      </c>
      <c r="B6427">
        <v>6109280138</v>
      </c>
      <c r="C6427" t="s">
        <v>6832</v>
      </c>
    </row>
    <row r="6428" spans="1:3" x14ac:dyDescent="0.25">
      <c r="A6428" t="s">
        <v>393</v>
      </c>
      <c r="B6428">
        <v>8709280450</v>
      </c>
      <c r="C6428" t="s">
        <v>6833</v>
      </c>
    </row>
    <row r="6429" spans="1:3" x14ac:dyDescent="0.25">
      <c r="A6429" t="s">
        <v>393</v>
      </c>
      <c r="B6429">
        <v>8903018540</v>
      </c>
      <c r="C6429" t="s">
        <v>6834</v>
      </c>
    </row>
    <row r="6430" spans="1:3" x14ac:dyDescent="0.25">
      <c r="A6430" t="s">
        <v>393</v>
      </c>
      <c r="B6430">
        <v>5302260178</v>
      </c>
      <c r="C6430" t="s">
        <v>6835</v>
      </c>
    </row>
    <row r="6431" spans="1:3" x14ac:dyDescent="0.25">
      <c r="A6431" t="s">
        <v>393</v>
      </c>
      <c r="B6431">
        <v>8604192727</v>
      </c>
      <c r="C6431" t="s">
        <v>6836</v>
      </c>
    </row>
    <row r="6432" spans="1:3" x14ac:dyDescent="0.25">
      <c r="A6432" t="s">
        <v>393</v>
      </c>
      <c r="B6432">
        <v>3811143340</v>
      </c>
      <c r="C6432" t="s">
        <v>6837</v>
      </c>
    </row>
    <row r="6433" spans="1:3" x14ac:dyDescent="0.25">
      <c r="A6433" t="s">
        <v>393</v>
      </c>
      <c r="B6433">
        <v>8511140033</v>
      </c>
      <c r="C6433" t="s">
        <v>6838</v>
      </c>
    </row>
    <row r="6434" spans="1:3" x14ac:dyDescent="0.25">
      <c r="A6434" t="s">
        <v>393</v>
      </c>
      <c r="B6434">
        <v>9105122155</v>
      </c>
      <c r="C6434" t="s">
        <v>6839</v>
      </c>
    </row>
    <row r="6435" spans="1:3" x14ac:dyDescent="0.25">
      <c r="A6435" t="s">
        <v>393</v>
      </c>
      <c r="B6435">
        <v>8703307135</v>
      </c>
      <c r="C6435" t="s">
        <v>6840</v>
      </c>
    </row>
    <row r="6436" spans="1:3" x14ac:dyDescent="0.25">
      <c r="A6436" t="s">
        <v>393</v>
      </c>
      <c r="B6436">
        <v>8608231513</v>
      </c>
      <c r="C6436" t="s">
        <v>6841</v>
      </c>
    </row>
    <row r="6437" spans="1:3" x14ac:dyDescent="0.25">
      <c r="A6437" t="s">
        <v>393</v>
      </c>
      <c r="B6437">
        <v>8604220486</v>
      </c>
      <c r="C6437" t="s">
        <v>6842</v>
      </c>
    </row>
    <row r="6438" spans="1:3" x14ac:dyDescent="0.25">
      <c r="A6438" t="s">
        <v>393</v>
      </c>
      <c r="B6438">
        <v>8511270459</v>
      </c>
      <c r="C6438" t="s">
        <v>6843</v>
      </c>
    </row>
    <row r="6439" spans="1:3" x14ac:dyDescent="0.25">
      <c r="A6439" t="s">
        <v>393</v>
      </c>
      <c r="B6439">
        <v>8808224854</v>
      </c>
      <c r="C6439" t="s">
        <v>6844</v>
      </c>
    </row>
    <row r="6440" spans="1:3" x14ac:dyDescent="0.25">
      <c r="A6440" t="s">
        <v>393</v>
      </c>
      <c r="B6440">
        <v>5202291919</v>
      </c>
      <c r="C6440" t="s">
        <v>6845</v>
      </c>
    </row>
    <row r="6441" spans="1:3" x14ac:dyDescent="0.25">
      <c r="A6441" t="s">
        <v>393</v>
      </c>
      <c r="B6441">
        <v>8401080232</v>
      </c>
      <c r="C6441" t="s">
        <v>6846</v>
      </c>
    </row>
    <row r="6442" spans="1:3" x14ac:dyDescent="0.25">
      <c r="A6442" t="s">
        <v>393</v>
      </c>
      <c r="B6442">
        <v>7106117232</v>
      </c>
      <c r="C6442" t="s">
        <v>6847</v>
      </c>
    </row>
    <row r="6443" spans="1:3" x14ac:dyDescent="0.25">
      <c r="A6443" t="s">
        <v>393</v>
      </c>
      <c r="B6443">
        <v>8506260242</v>
      </c>
      <c r="C6443" t="s">
        <v>6848</v>
      </c>
    </row>
    <row r="6444" spans="1:3" x14ac:dyDescent="0.25">
      <c r="A6444" t="s">
        <v>393</v>
      </c>
      <c r="B6444">
        <v>5012281738</v>
      </c>
      <c r="C6444" t="s">
        <v>6849</v>
      </c>
    </row>
    <row r="6445" spans="1:3" x14ac:dyDescent="0.25">
      <c r="A6445" t="s">
        <v>393</v>
      </c>
      <c r="B6445">
        <v>7801200333</v>
      </c>
      <c r="C6445" t="s">
        <v>6850</v>
      </c>
    </row>
    <row r="6446" spans="1:3" x14ac:dyDescent="0.25">
      <c r="A6446" t="s">
        <v>393</v>
      </c>
      <c r="B6446">
        <v>8101295080</v>
      </c>
      <c r="C6446" t="s">
        <v>6851</v>
      </c>
    </row>
    <row r="6447" spans="1:3" x14ac:dyDescent="0.25">
      <c r="A6447" t="s">
        <v>393</v>
      </c>
      <c r="B6447">
        <v>8805066217</v>
      </c>
      <c r="C6447" t="s">
        <v>6852</v>
      </c>
    </row>
    <row r="6448" spans="1:3" x14ac:dyDescent="0.25">
      <c r="A6448" t="s">
        <v>393</v>
      </c>
      <c r="B6448">
        <v>9208074592</v>
      </c>
      <c r="C6448" t="s">
        <v>6853</v>
      </c>
    </row>
    <row r="6449" spans="1:3" x14ac:dyDescent="0.25">
      <c r="A6449" t="s">
        <v>393</v>
      </c>
      <c r="B6449">
        <v>8503267166</v>
      </c>
      <c r="C6449" t="s">
        <v>6854</v>
      </c>
    </row>
    <row r="6450" spans="1:3" x14ac:dyDescent="0.25">
      <c r="A6450" t="s">
        <v>393</v>
      </c>
      <c r="B6450">
        <v>7504171567</v>
      </c>
      <c r="C6450" t="s">
        <v>6855</v>
      </c>
    </row>
    <row r="6451" spans="1:3" x14ac:dyDescent="0.25">
      <c r="A6451" t="s">
        <v>393</v>
      </c>
      <c r="B6451">
        <v>8511167499</v>
      </c>
      <c r="C6451" t="s">
        <v>6856</v>
      </c>
    </row>
    <row r="6452" spans="1:3" x14ac:dyDescent="0.25">
      <c r="A6452" t="s">
        <v>393</v>
      </c>
      <c r="B6452">
        <v>4911154369</v>
      </c>
      <c r="C6452" t="s">
        <v>6857</v>
      </c>
    </row>
    <row r="6453" spans="1:3" x14ac:dyDescent="0.25">
      <c r="A6453" t="s">
        <v>393</v>
      </c>
      <c r="B6453">
        <v>8510210092</v>
      </c>
      <c r="C6453" t="s">
        <v>6858</v>
      </c>
    </row>
    <row r="6454" spans="1:3" x14ac:dyDescent="0.25">
      <c r="A6454" t="s">
        <v>393</v>
      </c>
      <c r="B6454">
        <v>6601142737</v>
      </c>
      <c r="C6454" t="s">
        <v>6859</v>
      </c>
    </row>
    <row r="6455" spans="1:3" x14ac:dyDescent="0.25">
      <c r="A6455" t="s">
        <v>393</v>
      </c>
      <c r="B6455">
        <v>5604122472</v>
      </c>
      <c r="C6455" t="s">
        <v>6860</v>
      </c>
    </row>
    <row r="6456" spans="1:3" x14ac:dyDescent="0.25">
      <c r="A6456" t="s">
        <v>393</v>
      </c>
      <c r="B6456">
        <v>4504108707</v>
      </c>
      <c r="C6456" t="s">
        <v>6861</v>
      </c>
    </row>
    <row r="6457" spans="1:3" x14ac:dyDescent="0.25">
      <c r="A6457" t="s">
        <v>393</v>
      </c>
      <c r="B6457">
        <v>9205071831</v>
      </c>
      <c r="C6457" t="s">
        <v>6862</v>
      </c>
    </row>
    <row r="6458" spans="1:3" x14ac:dyDescent="0.25">
      <c r="A6458" t="s">
        <v>393</v>
      </c>
      <c r="B6458">
        <v>6109261633</v>
      </c>
      <c r="C6458" t="s">
        <v>6863</v>
      </c>
    </row>
    <row r="6459" spans="1:3" x14ac:dyDescent="0.25">
      <c r="A6459" t="s">
        <v>393</v>
      </c>
      <c r="B6459">
        <v>7804120157</v>
      </c>
      <c r="C6459" t="s">
        <v>6864</v>
      </c>
    </row>
    <row r="6460" spans="1:3" x14ac:dyDescent="0.25">
      <c r="A6460" t="s">
        <v>393</v>
      </c>
      <c r="B6460">
        <v>8909071634</v>
      </c>
      <c r="C6460" t="s">
        <v>6865</v>
      </c>
    </row>
    <row r="6461" spans="1:3" x14ac:dyDescent="0.25">
      <c r="A6461" t="s">
        <v>393</v>
      </c>
      <c r="B6461">
        <v>7106236297</v>
      </c>
      <c r="C6461" t="s">
        <v>6866</v>
      </c>
    </row>
    <row r="6462" spans="1:3" x14ac:dyDescent="0.25">
      <c r="A6462" t="s">
        <v>393</v>
      </c>
      <c r="B6462">
        <v>8605040230</v>
      </c>
      <c r="C6462" t="s">
        <v>6867</v>
      </c>
    </row>
    <row r="6463" spans="1:3" x14ac:dyDescent="0.25">
      <c r="A6463" t="s">
        <v>393</v>
      </c>
      <c r="B6463">
        <v>8605170128</v>
      </c>
      <c r="C6463" t="s">
        <v>6868</v>
      </c>
    </row>
    <row r="6464" spans="1:3" x14ac:dyDescent="0.25">
      <c r="A6464" t="s">
        <v>393</v>
      </c>
      <c r="B6464">
        <v>6306175834</v>
      </c>
      <c r="C6464" t="s">
        <v>6869</v>
      </c>
    </row>
    <row r="6465" spans="1:3" x14ac:dyDescent="0.25">
      <c r="A6465" t="s">
        <v>393</v>
      </c>
      <c r="B6465">
        <v>8102191718</v>
      </c>
      <c r="C6465" t="s">
        <v>6870</v>
      </c>
    </row>
    <row r="6466" spans="1:3" x14ac:dyDescent="0.25">
      <c r="A6466" t="s">
        <v>393</v>
      </c>
      <c r="B6466">
        <v>8908030045</v>
      </c>
      <c r="C6466" t="s">
        <v>6871</v>
      </c>
    </row>
    <row r="6467" spans="1:3" x14ac:dyDescent="0.25">
      <c r="A6467" t="s">
        <v>393</v>
      </c>
      <c r="B6467">
        <v>4611190366</v>
      </c>
      <c r="C6467" t="s">
        <v>6872</v>
      </c>
    </row>
    <row r="6468" spans="1:3" x14ac:dyDescent="0.25">
      <c r="A6468" t="s">
        <v>393</v>
      </c>
      <c r="B6468">
        <v>5602137571</v>
      </c>
      <c r="C6468" t="s">
        <v>6873</v>
      </c>
    </row>
    <row r="6469" spans="1:3" x14ac:dyDescent="0.25">
      <c r="A6469" t="s">
        <v>393</v>
      </c>
      <c r="B6469">
        <v>9110203917</v>
      </c>
      <c r="C6469" t="s">
        <v>6874</v>
      </c>
    </row>
    <row r="6470" spans="1:3" x14ac:dyDescent="0.25">
      <c r="A6470" t="s">
        <v>393</v>
      </c>
      <c r="B6470">
        <v>8207077176</v>
      </c>
      <c r="C6470" t="s">
        <v>6875</v>
      </c>
    </row>
    <row r="6471" spans="1:3" x14ac:dyDescent="0.25">
      <c r="A6471" t="s">
        <v>393</v>
      </c>
      <c r="B6471">
        <v>5003051454</v>
      </c>
      <c r="C6471" t="s">
        <v>6876</v>
      </c>
    </row>
    <row r="6472" spans="1:3" x14ac:dyDescent="0.25">
      <c r="A6472" t="s">
        <v>393</v>
      </c>
      <c r="B6472">
        <v>9010192640</v>
      </c>
      <c r="C6472" t="s">
        <v>6877</v>
      </c>
    </row>
    <row r="6473" spans="1:3" x14ac:dyDescent="0.25">
      <c r="A6473" t="s">
        <v>393</v>
      </c>
      <c r="B6473">
        <v>4406270340</v>
      </c>
      <c r="C6473" t="s">
        <v>6878</v>
      </c>
    </row>
    <row r="6474" spans="1:3" x14ac:dyDescent="0.25">
      <c r="A6474" t="s">
        <v>393</v>
      </c>
      <c r="B6474">
        <v>9111061819</v>
      </c>
      <c r="C6474" t="s">
        <v>6879</v>
      </c>
    </row>
    <row r="6475" spans="1:3" x14ac:dyDescent="0.25">
      <c r="A6475" t="s">
        <v>393</v>
      </c>
      <c r="B6475">
        <v>6206122514</v>
      </c>
      <c r="C6475" t="s">
        <v>6880</v>
      </c>
    </row>
    <row r="6476" spans="1:3" x14ac:dyDescent="0.25">
      <c r="A6476" t="s">
        <v>393</v>
      </c>
      <c r="B6476">
        <v>8805067165</v>
      </c>
      <c r="C6476" t="s">
        <v>6881</v>
      </c>
    </row>
    <row r="6477" spans="1:3" x14ac:dyDescent="0.25">
      <c r="A6477" t="s">
        <v>393</v>
      </c>
      <c r="B6477">
        <v>8201080317</v>
      </c>
      <c r="C6477" t="s">
        <v>6882</v>
      </c>
    </row>
    <row r="6478" spans="1:3" x14ac:dyDescent="0.25">
      <c r="A6478" t="s">
        <v>393</v>
      </c>
      <c r="B6478">
        <v>3810248108</v>
      </c>
      <c r="C6478" t="s">
        <v>6883</v>
      </c>
    </row>
    <row r="6479" spans="1:3" x14ac:dyDescent="0.25">
      <c r="A6479" t="s">
        <v>393</v>
      </c>
      <c r="B6479">
        <v>8306190235</v>
      </c>
      <c r="C6479" t="s">
        <v>6884</v>
      </c>
    </row>
    <row r="6480" spans="1:3" x14ac:dyDescent="0.25">
      <c r="A6480" t="s">
        <v>393</v>
      </c>
      <c r="B6480">
        <v>9211245544</v>
      </c>
      <c r="C6480" t="s">
        <v>6885</v>
      </c>
    </row>
    <row r="6481" spans="1:3" x14ac:dyDescent="0.25">
      <c r="A6481" t="s">
        <v>393</v>
      </c>
      <c r="B6481">
        <v>9412087224</v>
      </c>
      <c r="C6481" t="s">
        <v>6886</v>
      </c>
    </row>
    <row r="6482" spans="1:3" x14ac:dyDescent="0.25">
      <c r="A6482" t="s">
        <v>393</v>
      </c>
      <c r="B6482">
        <v>3002210502</v>
      </c>
      <c r="C6482" t="s">
        <v>6887</v>
      </c>
    </row>
    <row r="6483" spans="1:3" x14ac:dyDescent="0.25">
      <c r="A6483" t="s">
        <v>393</v>
      </c>
      <c r="B6483">
        <v>7809168920</v>
      </c>
      <c r="C6483" t="s">
        <v>6888</v>
      </c>
    </row>
    <row r="6484" spans="1:3" x14ac:dyDescent="0.25">
      <c r="A6484" t="s">
        <v>393</v>
      </c>
      <c r="B6484">
        <v>7305206331</v>
      </c>
      <c r="C6484" t="s">
        <v>6889</v>
      </c>
    </row>
    <row r="6485" spans="1:3" x14ac:dyDescent="0.25">
      <c r="A6485" t="s">
        <v>393</v>
      </c>
      <c r="B6485">
        <v>7109171533</v>
      </c>
      <c r="C6485" t="s">
        <v>6890</v>
      </c>
    </row>
    <row r="6486" spans="1:3" x14ac:dyDescent="0.25">
      <c r="A6486" t="s">
        <v>393</v>
      </c>
      <c r="B6486">
        <v>9301300407</v>
      </c>
      <c r="C6486" t="s">
        <v>6891</v>
      </c>
    </row>
    <row r="6487" spans="1:3" x14ac:dyDescent="0.25">
      <c r="A6487" t="s">
        <v>393</v>
      </c>
      <c r="B6487">
        <v>7506804934</v>
      </c>
      <c r="C6487" t="s">
        <v>6892</v>
      </c>
    </row>
    <row r="6488" spans="1:3" x14ac:dyDescent="0.25">
      <c r="A6488" t="s">
        <v>393</v>
      </c>
      <c r="B6488">
        <v>9101305267</v>
      </c>
      <c r="C6488" t="s">
        <v>6893</v>
      </c>
    </row>
    <row r="6489" spans="1:3" x14ac:dyDescent="0.25">
      <c r="A6489" t="s">
        <v>393</v>
      </c>
      <c r="B6489">
        <v>9005055711</v>
      </c>
      <c r="C6489" t="s">
        <v>6894</v>
      </c>
    </row>
    <row r="6490" spans="1:3" x14ac:dyDescent="0.25">
      <c r="A6490" t="s">
        <v>393</v>
      </c>
      <c r="B6490">
        <v>6110191548</v>
      </c>
      <c r="C6490" t="s">
        <v>6895</v>
      </c>
    </row>
    <row r="6491" spans="1:3" x14ac:dyDescent="0.25">
      <c r="A6491" t="s">
        <v>393</v>
      </c>
      <c r="B6491">
        <v>4905742872</v>
      </c>
      <c r="C6491" t="s">
        <v>6896</v>
      </c>
    </row>
    <row r="6492" spans="1:3" x14ac:dyDescent="0.25">
      <c r="A6492" t="s">
        <v>393</v>
      </c>
      <c r="B6492">
        <v>8601230553</v>
      </c>
      <c r="C6492" t="s">
        <v>6897</v>
      </c>
    </row>
    <row r="6493" spans="1:3" x14ac:dyDescent="0.25">
      <c r="A6493" t="s">
        <v>393</v>
      </c>
      <c r="B6493">
        <v>3811040611</v>
      </c>
      <c r="C6493" t="s">
        <v>6898</v>
      </c>
    </row>
    <row r="6494" spans="1:3" x14ac:dyDescent="0.25">
      <c r="A6494" t="s">
        <v>393</v>
      </c>
      <c r="B6494">
        <v>7604077615</v>
      </c>
      <c r="C6494" t="s">
        <v>6899</v>
      </c>
    </row>
    <row r="6495" spans="1:3" x14ac:dyDescent="0.25">
      <c r="A6495" t="s">
        <v>393</v>
      </c>
      <c r="B6495">
        <v>8903192097</v>
      </c>
      <c r="C6495" t="s">
        <v>6900</v>
      </c>
    </row>
    <row r="6496" spans="1:3" x14ac:dyDescent="0.25">
      <c r="A6496" t="s">
        <v>393</v>
      </c>
      <c r="B6496">
        <v>2412015527</v>
      </c>
      <c r="C6496" t="s">
        <v>6901</v>
      </c>
    </row>
    <row r="6497" spans="1:3" x14ac:dyDescent="0.25">
      <c r="A6497" t="s">
        <v>393</v>
      </c>
      <c r="B6497">
        <v>8206241716</v>
      </c>
      <c r="C6497" t="s">
        <v>6902</v>
      </c>
    </row>
    <row r="6498" spans="1:3" x14ac:dyDescent="0.25">
      <c r="A6498" t="s">
        <v>393</v>
      </c>
      <c r="B6498">
        <v>6610021179</v>
      </c>
      <c r="C6498" t="s">
        <v>6903</v>
      </c>
    </row>
    <row r="6499" spans="1:3" x14ac:dyDescent="0.25">
      <c r="A6499" t="s">
        <v>393</v>
      </c>
      <c r="B6499">
        <v>8303060043</v>
      </c>
      <c r="C6499" t="s">
        <v>6904</v>
      </c>
    </row>
    <row r="6500" spans="1:3" x14ac:dyDescent="0.25">
      <c r="A6500" t="s">
        <v>393</v>
      </c>
      <c r="B6500">
        <v>7711087572</v>
      </c>
      <c r="C6500" t="s">
        <v>6905</v>
      </c>
    </row>
    <row r="6501" spans="1:3" x14ac:dyDescent="0.25">
      <c r="A6501" t="s">
        <v>393</v>
      </c>
      <c r="B6501">
        <v>8502150132</v>
      </c>
      <c r="C6501" t="s">
        <v>6906</v>
      </c>
    </row>
    <row r="6502" spans="1:3" x14ac:dyDescent="0.25">
      <c r="A6502" t="s">
        <v>393</v>
      </c>
      <c r="B6502">
        <v>5708040075</v>
      </c>
      <c r="C6502" t="s">
        <v>6907</v>
      </c>
    </row>
    <row r="6503" spans="1:3" x14ac:dyDescent="0.25">
      <c r="A6503" t="s">
        <v>393</v>
      </c>
      <c r="B6503">
        <v>7703290374</v>
      </c>
      <c r="C6503" t="s">
        <v>6908</v>
      </c>
    </row>
    <row r="6504" spans="1:3" x14ac:dyDescent="0.25">
      <c r="A6504" t="s">
        <v>393</v>
      </c>
      <c r="B6504">
        <v>5401286595</v>
      </c>
      <c r="C6504" t="s">
        <v>6909</v>
      </c>
    </row>
    <row r="6505" spans="1:3" x14ac:dyDescent="0.25">
      <c r="A6505" t="s">
        <v>393</v>
      </c>
      <c r="B6505">
        <v>8302250561</v>
      </c>
      <c r="C6505" t="s">
        <v>6910</v>
      </c>
    </row>
    <row r="6506" spans="1:3" x14ac:dyDescent="0.25">
      <c r="A6506" t="s">
        <v>393</v>
      </c>
      <c r="B6506">
        <v>9301150380</v>
      </c>
      <c r="C6506" t="s">
        <v>6911</v>
      </c>
    </row>
    <row r="6507" spans="1:3" x14ac:dyDescent="0.25">
      <c r="A6507" t="s">
        <v>393</v>
      </c>
      <c r="B6507">
        <v>8701221957</v>
      </c>
      <c r="C6507" t="s">
        <v>6912</v>
      </c>
    </row>
    <row r="6508" spans="1:3" x14ac:dyDescent="0.25">
      <c r="A6508" t="s">
        <v>393</v>
      </c>
      <c r="B6508">
        <v>9004051307</v>
      </c>
      <c r="C6508" t="s">
        <v>6913</v>
      </c>
    </row>
    <row r="6509" spans="1:3" x14ac:dyDescent="0.25">
      <c r="A6509" t="s">
        <v>393</v>
      </c>
      <c r="B6509">
        <v>4108021017</v>
      </c>
      <c r="C6509" t="s">
        <v>6914</v>
      </c>
    </row>
    <row r="6510" spans="1:3" x14ac:dyDescent="0.25">
      <c r="A6510" t="s">
        <v>393</v>
      </c>
      <c r="B6510">
        <v>8602080437</v>
      </c>
      <c r="C6510" t="s">
        <v>6915</v>
      </c>
    </row>
    <row r="6511" spans="1:3" x14ac:dyDescent="0.25">
      <c r="A6511" t="s">
        <v>393</v>
      </c>
      <c r="B6511">
        <v>8804127242</v>
      </c>
      <c r="C6511" t="s">
        <v>6916</v>
      </c>
    </row>
    <row r="6512" spans="1:3" x14ac:dyDescent="0.25">
      <c r="A6512" t="s">
        <v>393</v>
      </c>
      <c r="B6512">
        <v>9008150899</v>
      </c>
      <c r="C6512" t="s">
        <v>6917</v>
      </c>
    </row>
    <row r="6513" spans="1:3" x14ac:dyDescent="0.25">
      <c r="A6513" t="s">
        <v>393</v>
      </c>
      <c r="B6513">
        <v>9206172513</v>
      </c>
      <c r="C6513" t="s">
        <v>6918</v>
      </c>
    </row>
    <row r="6514" spans="1:3" x14ac:dyDescent="0.25">
      <c r="A6514" t="s">
        <v>393</v>
      </c>
      <c r="B6514">
        <v>9101799196</v>
      </c>
      <c r="C6514" t="s">
        <v>6919</v>
      </c>
    </row>
    <row r="6515" spans="1:3" x14ac:dyDescent="0.25">
      <c r="A6515" t="s">
        <v>393</v>
      </c>
      <c r="B6515">
        <v>8006045978</v>
      </c>
      <c r="C6515" t="s">
        <v>6920</v>
      </c>
    </row>
    <row r="6516" spans="1:3" x14ac:dyDescent="0.25">
      <c r="A6516" t="s">
        <v>393</v>
      </c>
      <c r="B6516">
        <v>8101137852</v>
      </c>
      <c r="C6516" t="s">
        <v>6921</v>
      </c>
    </row>
    <row r="6517" spans="1:3" x14ac:dyDescent="0.25">
      <c r="A6517" t="s">
        <v>393</v>
      </c>
      <c r="B6517">
        <v>4605010661</v>
      </c>
      <c r="C6517" t="s">
        <v>6922</v>
      </c>
    </row>
    <row r="6518" spans="1:3" x14ac:dyDescent="0.25">
      <c r="A6518" t="s">
        <v>393</v>
      </c>
      <c r="B6518">
        <v>8902130478</v>
      </c>
      <c r="C6518" t="s">
        <v>6923</v>
      </c>
    </row>
    <row r="6519" spans="1:3" x14ac:dyDescent="0.25">
      <c r="A6519" t="s">
        <v>393</v>
      </c>
      <c r="B6519">
        <v>7008241429</v>
      </c>
      <c r="C6519" t="s">
        <v>6924</v>
      </c>
    </row>
    <row r="6520" spans="1:3" x14ac:dyDescent="0.25">
      <c r="A6520" t="s">
        <v>393</v>
      </c>
      <c r="B6520">
        <v>6302015570</v>
      </c>
      <c r="C6520" t="s">
        <v>6925</v>
      </c>
    </row>
    <row r="6521" spans="1:3" x14ac:dyDescent="0.25">
      <c r="A6521" t="s">
        <v>393</v>
      </c>
      <c r="B6521">
        <v>8512270292</v>
      </c>
      <c r="C6521" t="s">
        <v>6926</v>
      </c>
    </row>
    <row r="6522" spans="1:3" x14ac:dyDescent="0.25">
      <c r="A6522" t="s">
        <v>393</v>
      </c>
      <c r="B6522">
        <v>9301251451</v>
      </c>
      <c r="C6522" t="s">
        <v>6927</v>
      </c>
    </row>
    <row r="6523" spans="1:3" x14ac:dyDescent="0.25">
      <c r="A6523" t="s">
        <v>393</v>
      </c>
      <c r="B6523">
        <v>4306012461</v>
      </c>
      <c r="C6523" t="s">
        <v>6928</v>
      </c>
    </row>
    <row r="6524" spans="1:3" x14ac:dyDescent="0.25">
      <c r="A6524" t="s">
        <v>393</v>
      </c>
      <c r="B6524">
        <v>8110148106</v>
      </c>
      <c r="C6524" t="s">
        <v>6929</v>
      </c>
    </row>
    <row r="6525" spans="1:3" x14ac:dyDescent="0.25">
      <c r="A6525" t="s">
        <v>393</v>
      </c>
      <c r="B6525">
        <v>7707097056</v>
      </c>
      <c r="C6525" t="s">
        <v>6930</v>
      </c>
    </row>
    <row r="6526" spans="1:3" x14ac:dyDescent="0.25">
      <c r="A6526" t="s">
        <v>393</v>
      </c>
      <c r="B6526">
        <v>6608293152</v>
      </c>
      <c r="C6526" t="s">
        <v>6931</v>
      </c>
    </row>
    <row r="6527" spans="1:3" x14ac:dyDescent="0.25">
      <c r="A6527" t="s">
        <v>393</v>
      </c>
      <c r="B6527">
        <v>1388308239</v>
      </c>
      <c r="C6527" t="s">
        <v>6932</v>
      </c>
    </row>
    <row r="6528" spans="1:3" x14ac:dyDescent="0.25">
      <c r="A6528" t="s">
        <v>393</v>
      </c>
      <c r="B6528">
        <v>7101146905</v>
      </c>
      <c r="C6528" t="s">
        <v>6933</v>
      </c>
    </row>
    <row r="6529" spans="1:3" x14ac:dyDescent="0.25">
      <c r="A6529" t="s">
        <v>393</v>
      </c>
      <c r="B6529">
        <v>8704277535</v>
      </c>
      <c r="C6529" t="s">
        <v>6934</v>
      </c>
    </row>
    <row r="6530" spans="1:3" x14ac:dyDescent="0.25">
      <c r="A6530" t="s">
        <v>393</v>
      </c>
      <c r="B6530">
        <v>8401087559</v>
      </c>
      <c r="C6530" t="s">
        <v>6935</v>
      </c>
    </row>
    <row r="6531" spans="1:3" x14ac:dyDescent="0.25">
      <c r="A6531" t="s">
        <v>393</v>
      </c>
      <c r="B6531">
        <v>6706040166</v>
      </c>
      <c r="C6531" t="s">
        <v>6936</v>
      </c>
    </row>
    <row r="6532" spans="1:3" x14ac:dyDescent="0.25">
      <c r="A6532" t="s">
        <v>393</v>
      </c>
      <c r="B6532">
        <v>9306048415</v>
      </c>
      <c r="C6532" t="s">
        <v>6937</v>
      </c>
    </row>
    <row r="6533" spans="1:3" x14ac:dyDescent="0.25">
      <c r="A6533" t="s">
        <v>393</v>
      </c>
      <c r="B6533">
        <v>5809144651</v>
      </c>
      <c r="C6533" t="s">
        <v>6938</v>
      </c>
    </row>
    <row r="6534" spans="1:3" x14ac:dyDescent="0.25">
      <c r="A6534" t="s">
        <v>393</v>
      </c>
      <c r="B6534">
        <v>8509301357</v>
      </c>
      <c r="C6534" t="s">
        <v>6939</v>
      </c>
    </row>
    <row r="6535" spans="1:3" x14ac:dyDescent="0.25">
      <c r="A6535" t="s">
        <v>393</v>
      </c>
      <c r="B6535">
        <v>7703199476</v>
      </c>
      <c r="C6535" t="s">
        <v>6940</v>
      </c>
    </row>
    <row r="6536" spans="1:3" x14ac:dyDescent="0.25">
      <c r="A6536" t="s">
        <v>393</v>
      </c>
      <c r="B6536">
        <v>8611296560</v>
      </c>
      <c r="C6536" t="s">
        <v>6941</v>
      </c>
    </row>
    <row r="6537" spans="1:3" x14ac:dyDescent="0.25">
      <c r="A6537" t="s">
        <v>393</v>
      </c>
      <c r="B6537">
        <v>8104240661</v>
      </c>
      <c r="C6537" t="s">
        <v>6942</v>
      </c>
    </row>
    <row r="6538" spans="1:3" x14ac:dyDescent="0.25">
      <c r="A6538" t="s">
        <v>393</v>
      </c>
      <c r="B6538">
        <v>8009117162</v>
      </c>
      <c r="C6538" t="s">
        <v>6943</v>
      </c>
    </row>
    <row r="6539" spans="1:3" x14ac:dyDescent="0.25">
      <c r="A6539" t="s">
        <v>393</v>
      </c>
      <c r="B6539">
        <v>8709271590</v>
      </c>
      <c r="C6539" t="s">
        <v>6944</v>
      </c>
    </row>
    <row r="6540" spans="1:3" x14ac:dyDescent="0.25">
      <c r="A6540" t="s">
        <v>393</v>
      </c>
      <c r="B6540">
        <v>8303180783</v>
      </c>
      <c r="C6540" t="s">
        <v>6945</v>
      </c>
    </row>
    <row r="6541" spans="1:3" x14ac:dyDescent="0.25">
      <c r="A6541" t="s">
        <v>393</v>
      </c>
      <c r="B6541">
        <v>8510298840</v>
      </c>
      <c r="C6541" t="s">
        <v>6946</v>
      </c>
    </row>
    <row r="6542" spans="1:3" x14ac:dyDescent="0.25">
      <c r="A6542" t="s">
        <v>393</v>
      </c>
      <c r="B6542">
        <v>1358107124</v>
      </c>
      <c r="C6542" t="s">
        <v>6947</v>
      </c>
    </row>
    <row r="6543" spans="1:3" x14ac:dyDescent="0.25">
      <c r="A6543" t="s">
        <v>393</v>
      </c>
      <c r="B6543">
        <v>4608115202</v>
      </c>
      <c r="C6543" t="s">
        <v>6948</v>
      </c>
    </row>
    <row r="6544" spans="1:3" x14ac:dyDescent="0.25">
      <c r="A6544" t="s">
        <v>393</v>
      </c>
      <c r="B6544">
        <v>5505048511</v>
      </c>
      <c r="C6544" t="s">
        <v>6949</v>
      </c>
    </row>
    <row r="6545" spans="1:3" x14ac:dyDescent="0.25">
      <c r="A6545" t="s">
        <v>393</v>
      </c>
      <c r="B6545">
        <v>8906092419</v>
      </c>
      <c r="C6545" t="s">
        <v>6950</v>
      </c>
    </row>
    <row r="6546" spans="1:3" x14ac:dyDescent="0.25">
      <c r="A6546" t="s">
        <v>393</v>
      </c>
      <c r="B6546">
        <v>8108060255</v>
      </c>
      <c r="C6546" t="s">
        <v>6951</v>
      </c>
    </row>
    <row r="6547" spans="1:3" x14ac:dyDescent="0.25">
      <c r="A6547" t="s">
        <v>393</v>
      </c>
      <c r="B6547">
        <v>8208300254</v>
      </c>
      <c r="C6547" t="s">
        <v>6952</v>
      </c>
    </row>
    <row r="6548" spans="1:3" x14ac:dyDescent="0.25">
      <c r="A6548" t="s">
        <v>393</v>
      </c>
      <c r="B6548">
        <v>8809220232</v>
      </c>
      <c r="C6548" t="s">
        <v>6953</v>
      </c>
    </row>
    <row r="6549" spans="1:3" x14ac:dyDescent="0.25">
      <c r="A6549" t="s">
        <v>393</v>
      </c>
      <c r="B6549">
        <v>8706251405</v>
      </c>
      <c r="C6549" t="s">
        <v>6954</v>
      </c>
    </row>
    <row r="6550" spans="1:3" x14ac:dyDescent="0.25">
      <c r="A6550" t="s">
        <v>393</v>
      </c>
      <c r="B6550">
        <v>9204094644</v>
      </c>
      <c r="C6550" t="s">
        <v>6955</v>
      </c>
    </row>
    <row r="6551" spans="1:3" x14ac:dyDescent="0.25">
      <c r="A6551" t="s">
        <v>393</v>
      </c>
      <c r="B6551">
        <v>8404121488</v>
      </c>
      <c r="C6551" t="s">
        <v>6956</v>
      </c>
    </row>
    <row r="6552" spans="1:3" x14ac:dyDescent="0.25">
      <c r="A6552" t="s">
        <v>393</v>
      </c>
      <c r="B6552">
        <v>4508144815</v>
      </c>
      <c r="C6552" t="s">
        <v>6957</v>
      </c>
    </row>
    <row r="6553" spans="1:3" x14ac:dyDescent="0.25">
      <c r="A6553" t="s">
        <v>393</v>
      </c>
      <c r="B6553">
        <v>9402081054</v>
      </c>
      <c r="C6553" t="s">
        <v>6958</v>
      </c>
    </row>
    <row r="6554" spans="1:3" x14ac:dyDescent="0.25">
      <c r="A6554" t="s">
        <v>393</v>
      </c>
      <c r="B6554">
        <v>8810070238</v>
      </c>
      <c r="C6554" t="s">
        <v>6959</v>
      </c>
    </row>
    <row r="6555" spans="1:3" x14ac:dyDescent="0.25">
      <c r="A6555" t="s">
        <v>393</v>
      </c>
      <c r="B6555">
        <v>9101747112</v>
      </c>
      <c r="C6555" t="s">
        <v>6960</v>
      </c>
    </row>
    <row r="6556" spans="1:3" x14ac:dyDescent="0.25">
      <c r="A6556" t="s">
        <v>393</v>
      </c>
      <c r="B6556">
        <v>8208635725</v>
      </c>
      <c r="C6556" t="s">
        <v>6960</v>
      </c>
    </row>
    <row r="6557" spans="1:3" x14ac:dyDescent="0.25">
      <c r="A6557" t="s">
        <v>393</v>
      </c>
      <c r="B6557">
        <v>8302762417</v>
      </c>
      <c r="C6557" t="s">
        <v>6960</v>
      </c>
    </row>
    <row r="6558" spans="1:3" x14ac:dyDescent="0.25">
      <c r="A6558" t="s">
        <v>393</v>
      </c>
      <c r="B6558">
        <v>4948301173</v>
      </c>
      <c r="C6558" t="s">
        <v>6960</v>
      </c>
    </row>
    <row r="6559" spans="1:3" x14ac:dyDescent="0.25">
      <c r="A6559" t="s">
        <v>393</v>
      </c>
      <c r="B6559">
        <v>1438207068</v>
      </c>
      <c r="C6559" t="s">
        <v>6960</v>
      </c>
    </row>
    <row r="6560" spans="1:3" x14ac:dyDescent="0.25">
      <c r="A6560" t="s">
        <v>393</v>
      </c>
      <c r="B6560">
        <v>2557606296</v>
      </c>
      <c r="C6560" t="s">
        <v>6960</v>
      </c>
    </row>
    <row r="6561" spans="1:3" x14ac:dyDescent="0.25">
      <c r="A6561" t="s">
        <v>393</v>
      </c>
      <c r="B6561">
        <v>3488211099</v>
      </c>
      <c r="C6561" t="s">
        <v>6960</v>
      </c>
    </row>
    <row r="6562" spans="1:3" x14ac:dyDescent="0.25">
      <c r="A6562" t="s">
        <v>393</v>
      </c>
      <c r="B6562">
        <v>3978810319</v>
      </c>
      <c r="C6562" t="s">
        <v>6960</v>
      </c>
    </row>
    <row r="6563" spans="1:3" x14ac:dyDescent="0.25">
      <c r="A6563" t="s">
        <v>393</v>
      </c>
      <c r="B6563">
        <v>3968710040</v>
      </c>
      <c r="C6563" t="s">
        <v>6960</v>
      </c>
    </row>
    <row r="6564" spans="1:3" x14ac:dyDescent="0.25">
      <c r="A6564" t="s">
        <v>393</v>
      </c>
      <c r="B6564">
        <v>3888607250</v>
      </c>
      <c r="C6564" t="s">
        <v>6960</v>
      </c>
    </row>
    <row r="6565" spans="1:3" x14ac:dyDescent="0.25">
      <c r="A6565" t="s">
        <v>393</v>
      </c>
      <c r="B6565">
        <v>4268508316</v>
      </c>
      <c r="C6565" t="s">
        <v>6960</v>
      </c>
    </row>
    <row r="6566" spans="1:3" x14ac:dyDescent="0.25">
      <c r="A6566" t="s">
        <v>393</v>
      </c>
      <c r="B6566">
        <v>6148103283</v>
      </c>
      <c r="C6566" t="s">
        <v>6960</v>
      </c>
    </row>
    <row r="6567" spans="1:3" x14ac:dyDescent="0.25">
      <c r="A6567" t="s">
        <v>393</v>
      </c>
      <c r="B6567">
        <v>5828406065</v>
      </c>
      <c r="C6567" t="s">
        <v>6960</v>
      </c>
    </row>
    <row r="6568" spans="1:3" x14ac:dyDescent="0.25">
      <c r="A6568" t="s">
        <v>393</v>
      </c>
      <c r="B6568">
        <v>5898602080</v>
      </c>
      <c r="C6568" t="s">
        <v>6960</v>
      </c>
    </row>
    <row r="6569" spans="1:3" x14ac:dyDescent="0.25">
      <c r="A6569" t="s">
        <v>393</v>
      </c>
      <c r="B6569">
        <v>5778709096</v>
      </c>
      <c r="C6569" t="s">
        <v>6960</v>
      </c>
    </row>
    <row r="6570" spans="1:3" x14ac:dyDescent="0.25">
      <c r="A6570" t="s">
        <v>393</v>
      </c>
      <c r="B6570">
        <v>5758409162</v>
      </c>
      <c r="C6570" t="s">
        <v>6960</v>
      </c>
    </row>
    <row r="6571" spans="1:3" x14ac:dyDescent="0.25">
      <c r="A6571" t="s">
        <v>393</v>
      </c>
      <c r="B6571">
        <v>6496404267</v>
      </c>
      <c r="C6571" t="s">
        <v>6960</v>
      </c>
    </row>
    <row r="6572" spans="1:3" x14ac:dyDescent="0.25">
      <c r="A6572" t="s">
        <v>393</v>
      </c>
      <c r="B6572">
        <v>6038610314</v>
      </c>
      <c r="C6572" t="s">
        <v>6960</v>
      </c>
    </row>
    <row r="6573" spans="1:3" x14ac:dyDescent="0.25">
      <c r="A6573" t="s">
        <v>393</v>
      </c>
      <c r="B6573">
        <v>5998510100</v>
      </c>
      <c r="C6573" t="s">
        <v>6960</v>
      </c>
    </row>
    <row r="6574" spans="1:3" x14ac:dyDescent="0.25">
      <c r="A6574" t="s">
        <v>393</v>
      </c>
      <c r="B6574">
        <v>5798603105</v>
      </c>
      <c r="C6574" t="s">
        <v>6960</v>
      </c>
    </row>
    <row r="6575" spans="1:3" x14ac:dyDescent="0.25">
      <c r="A6575" t="s">
        <v>393</v>
      </c>
      <c r="B6575">
        <v>5858501306</v>
      </c>
      <c r="C6575" t="s">
        <v>6960</v>
      </c>
    </row>
    <row r="6576" spans="1:3" x14ac:dyDescent="0.25">
      <c r="A6576" t="s">
        <v>393</v>
      </c>
      <c r="B6576">
        <v>6088801268</v>
      </c>
      <c r="C6576" t="s">
        <v>6960</v>
      </c>
    </row>
    <row r="6577" spans="1:3" x14ac:dyDescent="0.25">
      <c r="A6577" t="s">
        <v>393</v>
      </c>
      <c r="B6577">
        <v>6028610092</v>
      </c>
      <c r="C6577" t="s">
        <v>6960</v>
      </c>
    </row>
    <row r="6578" spans="1:3" x14ac:dyDescent="0.25">
      <c r="A6578" t="s">
        <v>393</v>
      </c>
      <c r="B6578">
        <v>5838704145</v>
      </c>
      <c r="C6578" t="s">
        <v>6960</v>
      </c>
    </row>
    <row r="6579" spans="1:3" x14ac:dyDescent="0.25">
      <c r="A6579" t="s">
        <v>393</v>
      </c>
      <c r="B6579">
        <v>6138406043</v>
      </c>
      <c r="C6579" t="s">
        <v>6960</v>
      </c>
    </row>
    <row r="6580" spans="1:3" x14ac:dyDescent="0.25">
      <c r="A6580" t="s">
        <v>393</v>
      </c>
      <c r="B6580">
        <v>5958506072</v>
      </c>
      <c r="C6580" t="s">
        <v>6960</v>
      </c>
    </row>
    <row r="6581" spans="1:3" x14ac:dyDescent="0.25">
      <c r="A6581" t="s">
        <v>393</v>
      </c>
      <c r="B6581">
        <v>6168510136</v>
      </c>
      <c r="C6581" t="s">
        <v>6960</v>
      </c>
    </row>
    <row r="6582" spans="1:3" x14ac:dyDescent="0.25">
      <c r="A6582" t="s">
        <v>393</v>
      </c>
      <c r="B6582">
        <v>6078509137</v>
      </c>
      <c r="C6582" t="s">
        <v>6960</v>
      </c>
    </row>
    <row r="6583" spans="1:3" x14ac:dyDescent="0.25">
      <c r="A6583" t="s">
        <v>393</v>
      </c>
      <c r="B6583">
        <v>5848309091</v>
      </c>
      <c r="C6583" t="s">
        <v>6960</v>
      </c>
    </row>
    <row r="6584" spans="1:3" x14ac:dyDescent="0.25">
      <c r="A6584" t="s">
        <v>393</v>
      </c>
      <c r="B6584">
        <v>5978404118</v>
      </c>
      <c r="C6584" t="s">
        <v>6960</v>
      </c>
    </row>
    <row r="6585" spans="1:3" x14ac:dyDescent="0.25">
      <c r="A6585" t="s">
        <v>393</v>
      </c>
      <c r="B6585">
        <v>5878609121</v>
      </c>
      <c r="C6585" t="s">
        <v>6960</v>
      </c>
    </row>
    <row r="6586" spans="1:3" x14ac:dyDescent="0.25">
      <c r="A6586" t="s">
        <v>393</v>
      </c>
      <c r="B6586">
        <v>5988308044</v>
      </c>
      <c r="C6586" t="s">
        <v>6960</v>
      </c>
    </row>
    <row r="6587" spans="1:3" x14ac:dyDescent="0.25">
      <c r="A6587" t="s">
        <v>393</v>
      </c>
      <c r="B6587">
        <v>6058511277</v>
      </c>
      <c r="C6587" t="s">
        <v>6960</v>
      </c>
    </row>
    <row r="6588" spans="1:3" x14ac:dyDescent="0.25">
      <c r="A6588" t="s">
        <v>393</v>
      </c>
      <c r="B6588">
        <v>5938607107</v>
      </c>
      <c r="C6588" t="s">
        <v>6960</v>
      </c>
    </row>
    <row r="6589" spans="1:3" x14ac:dyDescent="0.25">
      <c r="A6589" t="s">
        <v>393</v>
      </c>
      <c r="B6589">
        <v>5868412122</v>
      </c>
      <c r="C6589" t="s">
        <v>6960</v>
      </c>
    </row>
    <row r="6590" spans="1:3" x14ac:dyDescent="0.25">
      <c r="A6590" t="s">
        <v>393</v>
      </c>
      <c r="B6590">
        <v>5888504221</v>
      </c>
      <c r="C6590" t="s">
        <v>6960</v>
      </c>
    </row>
    <row r="6591" spans="1:3" x14ac:dyDescent="0.25">
      <c r="A6591" t="s">
        <v>393</v>
      </c>
      <c r="B6591">
        <v>5765503247</v>
      </c>
      <c r="C6591" t="s">
        <v>6960</v>
      </c>
    </row>
    <row r="6592" spans="1:3" x14ac:dyDescent="0.25">
      <c r="A6592" t="s">
        <v>393</v>
      </c>
      <c r="B6592">
        <v>5948607204</v>
      </c>
      <c r="C6592" t="s">
        <v>6960</v>
      </c>
    </row>
    <row r="6593" spans="1:3" x14ac:dyDescent="0.25">
      <c r="A6593" t="s">
        <v>393</v>
      </c>
      <c r="B6593">
        <v>5968604057</v>
      </c>
      <c r="C6593" t="s">
        <v>6960</v>
      </c>
    </row>
    <row r="6594" spans="1:3" x14ac:dyDescent="0.25">
      <c r="A6594" t="s">
        <v>393</v>
      </c>
      <c r="B6594">
        <v>5928511277</v>
      </c>
      <c r="C6594" t="s">
        <v>6960</v>
      </c>
    </row>
    <row r="6595" spans="1:3" x14ac:dyDescent="0.25">
      <c r="A6595" t="s">
        <v>393</v>
      </c>
      <c r="B6595">
        <v>6098502146</v>
      </c>
      <c r="C6595" t="s">
        <v>6960</v>
      </c>
    </row>
    <row r="6596" spans="1:3" x14ac:dyDescent="0.25">
      <c r="A6596" t="s">
        <v>393</v>
      </c>
      <c r="B6596">
        <v>8604871973</v>
      </c>
      <c r="C6596" t="s">
        <v>6960</v>
      </c>
    </row>
    <row r="6597" spans="1:3" x14ac:dyDescent="0.25">
      <c r="A6597" t="s">
        <v>393</v>
      </c>
      <c r="B6597">
        <v>4758707287</v>
      </c>
      <c r="C6597" t="s">
        <v>6960</v>
      </c>
    </row>
    <row r="6598" spans="1:3" x14ac:dyDescent="0.25">
      <c r="A6598" t="s">
        <v>393</v>
      </c>
      <c r="B6598">
        <v>8512847867</v>
      </c>
      <c r="C6598" t="s">
        <v>6960</v>
      </c>
    </row>
    <row r="6599" spans="1:3" x14ac:dyDescent="0.25">
      <c r="A6599" t="s">
        <v>393</v>
      </c>
      <c r="B6599">
        <v>5368909015</v>
      </c>
      <c r="C6599" t="s">
        <v>6960</v>
      </c>
    </row>
    <row r="6600" spans="1:3" x14ac:dyDescent="0.25">
      <c r="A6600" t="s">
        <v>393</v>
      </c>
      <c r="B6600">
        <v>8708647345</v>
      </c>
      <c r="C6600" t="s">
        <v>6960</v>
      </c>
    </row>
    <row r="6601" spans="1:3" x14ac:dyDescent="0.25">
      <c r="A6601" t="s">
        <v>393</v>
      </c>
      <c r="B6601">
        <v>8409769596</v>
      </c>
      <c r="C6601" t="s">
        <v>6960</v>
      </c>
    </row>
    <row r="6602" spans="1:3" x14ac:dyDescent="0.25">
      <c r="A6602" t="s">
        <v>393</v>
      </c>
      <c r="B6602">
        <v>4588702169</v>
      </c>
      <c r="C6602" t="s">
        <v>6960</v>
      </c>
    </row>
    <row r="6603" spans="1:3" x14ac:dyDescent="0.25">
      <c r="A6603" t="s">
        <v>393</v>
      </c>
      <c r="B6603">
        <v>3697612012</v>
      </c>
      <c r="C6603" t="s">
        <v>6960</v>
      </c>
    </row>
    <row r="6604" spans="1:3" x14ac:dyDescent="0.25">
      <c r="A6604" t="s">
        <v>393</v>
      </c>
      <c r="B6604">
        <v>8906616456</v>
      </c>
      <c r="C6604" t="s">
        <v>6960</v>
      </c>
    </row>
    <row r="6605" spans="1:3" x14ac:dyDescent="0.25">
      <c r="A6605" t="s">
        <v>393</v>
      </c>
      <c r="B6605">
        <v>8511204051</v>
      </c>
      <c r="C6605" t="s">
        <v>6960</v>
      </c>
    </row>
    <row r="6606" spans="1:3" x14ac:dyDescent="0.25">
      <c r="A6606" t="s">
        <v>393</v>
      </c>
      <c r="B6606">
        <v>3149106084</v>
      </c>
      <c r="C6606" t="s">
        <v>6960</v>
      </c>
    </row>
    <row r="6607" spans="1:3" x14ac:dyDescent="0.25">
      <c r="A6607" t="s">
        <v>393</v>
      </c>
      <c r="B6607">
        <v>6605091545</v>
      </c>
      <c r="C6607" t="s">
        <v>6960</v>
      </c>
    </row>
    <row r="6608" spans="1:3" x14ac:dyDescent="0.25">
      <c r="A6608" t="s">
        <v>393</v>
      </c>
      <c r="B6608">
        <v>7768009099</v>
      </c>
      <c r="C6608" t="s">
        <v>6960</v>
      </c>
    </row>
    <row r="6609" spans="1:3" x14ac:dyDescent="0.25">
      <c r="A6609" t="s">
        <v>393</v>
      </c>
      <c r="B6609">
        <v>3688409204</v>
      </c>
      <c r="C6609" t="s">
        <v>6960</v>
      </c>
    </row>
    <row r="6610" spans="1:3" x14ac:dyDescent="0.25">
      <c r="A6610" t="s">
        <v>393</v>
      </c>
      <c r="B6610">
        <v>3718610029</v>
      </c>
      <c r="C6610" t="s">
        <v>6960</v>
      </c>
    </row>
    <row r="6611" spans="1:3" x14ac:dyDescent="0.25">
      <c r="A6611" t="s">
        <v>393</v>
      </c>
      <c r="B6611">
        <v>8108623540</v>
      </c>
      <c r="C6611" t="s">
        <v>6960</v>
      </c>
    </row>
    <row r="6612" spans="1:3" x14ac:dyDescent="0.25">
      <c r="A6612" t="s">
        <v>393</v>
      </c>
      <c r="B6612">
        <v>4388802193</v>
      </c>
      <c r="C6612" t="s">
        <v>6960</v>
      </c>
    </row>
    <row r="6613" spans="1:3" x14ac:dyDescent="0.25">
      <c r="A6613" t="s">
        <v>393</v>
      </c>
      <c r="B6613">
        <v>4397502214</v>
      </c>
      <c r="C6613" t="s">
        <v>6960</v>
      </c>
    </row>
    <row r="6614" spans="1:3" x14ac:dyDescent="0.25">
      <c r="A6614" t="s">
        <v>393</v>
      </c>
      <c r="B6614">
        <v>7658005314</v>
      </c>
      <c r="C6614" t="s">
        <v>6960</v>
      </c>
    </row>
    <row r="6615" spans="1:3" x14ac:dyDescent="0.25">
      <c r="A6615" t="s">
        <v>393</v>
      </c>
      <c r="B6615">
        <v>4627905237</v>
      </c>
      <c r="C6615" t="s">
        <v>6960</v>
      </c>
    </row>
    <row r="6616" spans="1:3" x14ac:dyDescent="0.25">
      <c r="A6616" t="s">
        <v>393</v>
      </c>
      <c r="B6616">
        <v>9468208294</v>
      </c>
      <c r="C6616" t="s">
        <v>6960</v>
      </c>
    </row>
    <row r="6617" spans="1:3" x14ac:dyDescent="0.25">
      <c r="A6617" t="s">
        <v>393</v>
      </c>
      <c r="B6617">
        <v>9448603150</v>
      </c>
      <c r="C6617" t="s">
        <v>6960</v>
      </c>
    </row>
    <row r="6618" spans="1:3" x14ac:dyDescent="0.25">
      <c r="A6618" t="s">
        <v>393</v>
      </c>
      <c r="B6618">
        <v>9547709122</v>
      </c>
      <c r="C6618" t="s">
        <v>6960</v>
      </c>
    </row>
    <row r="6619" spans="1:3" x14ac:dyDescent="0.25">
      <c r="A6619" t="s">
        <v>393</v>
      </c>
      <c r="B6619">
        <v>8507717612</v>
      </c>
      <c r="C6619" t="s">
        <v>6960</v>
      </c>
    </row>
    <row r="6620" spans="1:3" x14ac:dyDescent="0.25">
      <c r="A6620" t="s">
        <v>393</v>
      </c>
      <c r="B6620">
        <v>5048109309</v>
      </c>
      <c r="C6620" t="s">
        <v>6960</v>
      </c>
    </row>
    <row r="6621" spans="1:3" x14ac:dyDescent="0.25">
      <c r="A6621" t="s">
        <v>393</v>
      </c>
      <c r="B6621">
        <v>4376910149</v>
      </c>
      <c r="C6621" t="s">
        <v>6960</v>
      </c>
    </row>
    <row r="6622" spans="1:3" x14ac:dyDescent="0.25">
      <c r="A6622" t="s">
        <v>393</v>
      </c>
      <c r="B6622">
        <v>7903742679</v>
      </c>
      <c r="C6622" t="s">
        <v>6960</v>
      </c>
    </row>
    <row r="6623" spans="1:3" x14ac:dyDescent="0.25">
      <c r="A6623" t="s">
        <v>393</v>
      </c>
      <c r="B6623">
        <v>7667901297</v>
      </c>
      <c r="C6623" t="s">
        <v>6960</v>
      </c>
    </row>
    <row r="6624" spans="1:3" x14ac:dyDescent="0.25">
      <c r="A6624" t="s">
        <v>393</v>
      </c>
      <c r="B6624">
        <v>4368610319</v>
      </c>
      <c r="C6624" t="s">
        <v>6960</v>
      </c>
    </row>
    <row r="6625" spans="1:3" x14ac:dyDescent="0.25">
      <c r="A6625" t="s">
        <v>393</v>
      </c>
      <c r="B6625">
        <v>7406810833</v>
      </c>
      <c r="C6625" t="s">
        <v>6960</v>
      </c>
    </row>
    <row r="6626" spans="1:3" x14ac:dyDescent="0.25">
      <c r="A6626" t="s">
        <v>393</v>
      </c>
      <c r="B6626">
        <v>1176512109</v>
      </c>
      <c r="C6626" t="s">
        <v>6960</v>
      </c>
    </row>
    <row r="6627" spans="1:3" x14ac:dyDescent="0.25">
      <c r="A6627" t="s">
        <v>393</v>
      </c>
      <c r="B6627">
        <v>9877912106</v>
      </c>
      <c r="C6627" t="s">
        <v>6960</v>
      </c>
    </row>
    <row r="6628" spans="1:3" x14ac:dyDescent="0.25">
      <c r="A6628" t="s">
        <v>393</v>
      </c>
      <c r="B6628">
        <v>1088201031</v>
      </c>
      <c r="C6628" t="s">
        <v>6960</v>
      </c>
    </row>
    <row r="6629" spans="1:3" x14ac:dyDescent="0.25">
      <c r="A6629" t="s">
        <v>393</v>
      </c>
      <c r="B6629">
        <v>1257809218</v>
      </c>
      <c r="C6629" t="s">
        <v>6960</v>
      </c>
    </row>
    <row r="6630" spans="1:3" x14ac:dyDescent="0.25">
      <c r="A6630" t="s">
        <v>393</v>
      </c>
      <c r="B6630">
        <v>1348004209</v>
      </c>
      <c r="C6630" t="s">
        <v>6960</v>
      </c>
    </row>
    <row r="6631" spans="1:3" x14ac:dyDescent="0.25">
      <c r="A6631" t="s">
        <v>393</v>
      </c>
      <c r="B6631">
        <v>9738505164</v>
      </c>
      <c r="C6631" t="s">
        <v>6960</v>
      </c>
    </row>
    <row r="6632" spans="1:3" x14ac:dyDescent="0.25">
      <c r="A6632" t="s">
        <v>393</v>
      </c>
      <c r="B6632">
        <v>9888303212</v>
      </c>
      <c r="C6632" t="s">
        <v>6960</v>
      </c>
    </row>
    <row r="6633" spans="1:3" x14ac:dyDescent="0.25">
      <c r="A6633" t="s">
        <v>393</v>
      </c>
      <c r="B6633">
        <v>4788211201</v>
      </c>
      <c r="C6633" t="s">
        <v>6960</v>
      </c>
    </row>
    <row r="6634" spans="1:3" x14ac:dyDescent="0.25">
      <c r="A6634" t="s">
        <v>393</v>
      </c>
      <c r="B6634">
        <v>9558611050</v>
      </c>
      <c r="C6634" t="s">
        <v>6960</v>
      </c>
    </row>
    <row r="6635" spans="1:3" x14ac:dyDescent="0.25">
      <c r="A6635" t="s">
        <v>393</v>
      </c>
      <c r="B6635">
        <v>9388704075</v>
      </c>
      <c r="C6635" t="s">
        <v>6960</v>
      </c>
    </row>
    <row r="6636" spans="1:3" x14ac:dyDescent="0.25">
      <c r="A6636" t="s">
        <v>393</v>
      </c>
      <c r="B6636">
        <v>1048107062</v>
      </c>
      <c r="C6636" t="s">
        <v>6960</v>
      </c>
    </row>
    <row r="6637" spans="1:3" x14ac:dyDescent="0.25">
      <c r="A6637" t="s">
        <v>393</v>
      </c>
      <c r="B6637">
        <v>9927811308</v>
      </c>
      <c r="C6637" t="s">
        <v>6960</v>
      </c>
    </row>
    <row r="6638" spans="1:3" x14ac:dyDescent="0.25">
      <c r="A6638" t="s">
        <v>393</v>
      </c>
      <c r="B6638">
        <v>5037706305</v>
      </c>
      <c r="C6638" t="s">
        <v>6960</v>
      </c>
    </row>
    <row r="6639" spans="1:3" x14ac:dyDescent="0.25">
      <c r="A6639" t="s">
        <v>393</v>
      </c>
      <c r="B6639">
        <v>1497905040</v>
      </c>
      <c r="C6639" t="s">
        <v>6960</v>
      </c>
    </row>
    <row r="6640" spans="1:3" x14ac:dyDescent="0.25">
      <c r="A6640" t="s">
        <v>393</v>
      </c>
      <c r="B6640">
        <v>9188409131</v>
      </c>
      <c r="C6640" t="s">
        <v>6960</v>
      </c>
    </row>
    <row r="6641" spans="1:3" x14ac:dyDescent="0.25">
      <c r="A6641" t="s">
        <v>393</v>
      </c>
      <c r="B6641">
        <v>9478711147</v>
      </c>
      <c r="C6641" t="s">
        <v>6960</v>
      </c>
    </row>
    <row r="6642" spans="1:3" x14ac:dyDescent="0.25">
      <c r="A6642" t="s">
        <v>393</v>
      </c>
      <c r="B6642">
        <v>1537904268</v>
      </c>
      <c r="C6642" t="s">
        <v>6960</v>
      </c>
    </row>
    <row r="6643" spans="1:3" x14ac:dyDescent="0.25">
      <c r="A6643" t="s">
        <v>393</v>
      </c>
      <c r="B6643">
        <v>1238506248</v>
      </c>
      <c r="C6643" t="s">
        <v>6960</v>
      </c>
    </row>
    <row r="6644" spans="1:3" x14ac:dyDescent="0.25">
      <c r="A6644" t="s">
        <v>393</v>
      </c>
      <c r="B6644">
        <v>1227212014</v>
      </c>
      <c r="C6644" t="s">
        <v>6960</v>
      </c>
    </row>
    <row r="6645" spans="1:3" x14ac:dyDescent="0.25">
      <c r="A6645" t="s">
        <v>393</v>
      </c>
      <c r="B6645">
        <v>9568711130</v>
      </c>
      <c r="C6645" t="s">
        <v>6960</v>
      </c>
    </row>
    <row r="6646" spans="1:3" x14ac:dyDescent="0.25">
      <c r="A6646" t="s">
        <v>393</v>
      </c>
      <c r="B6646">
        <v>9458612281</v>
      </c>
      <c r="C6646" t="s">
        <v>6960</v>
      </c>
    </row>
    <row r="6647" spans="1:3" x14ac:dyDescent="0.25">
      <c r="A6647" t="s">
        <v>393</v>
      </c>
      <c r="B6647">
        <v>1247712019</v>
      </c>
      <c r="C6647" t="s">
        <v>6960</v>
      </c>
    </row>
    <row r="6648" spans="1:3" x14ac:dyDescent="0.25">
      <c r="A6648" t="s">
        <v>393</v>
      </c>
      <c r="B6648">
        <v>9948508115</v>
      </c>
      <c r="C6648" t="s">
        <v>6960</v>
      </c>
    </row>
    <row r="6649" spans="1:3" x14ac:dyDescent="0.25">
      <c r="A6649" t="s">
        <v>393</v>
      </c>
      <c r="B6649">
        <v>1287803132</v>
      </c>
      <c r="C6649" t="s">
        <v>6960</v>
      </c>
    </row>
    <row r="6650" spans="1:3" x14ac:dyDescent="0.25">
      <c r="A6650" t="s">
        <v>393</v>
      </c>
      <c r="B6650">
        <v>1428009276</v>
      </c>
      <c r="C6650" t="s">
        <v>6960</v>
      </c>
    </row>
    <row r="6651" spans="1:3" x14ac:dyDescent="0.25">
      <c r="A6651" t="s">
        <v>393</v>
      </c>
      <c r="B6651">
        <v>9528112049</v>
      </c>
      <c r="C6651" t="s">
        <v>6960</v>
      </c>
    </row>
    <row r="6652" spans="1:3" x14ac:dyDescent="0.25">
      <c r="A6652" t="s">
        <v>393</v>
      </c>
      <c r="B6652">
        <v>1858504036</v>
      </c>
      <c r="C6652" t="s">
        <v>6960</v>
      </c>
    </row>
    <row r="6653" spans="1:3" x14ac:dyDescent="0.25">
      <c r="A6653" t="s">
        <v>393</v>
      </c>
      <c r="B6653">
        <v>1778506152</v>
      </c>
      <c r="C6653" t="s">
        <v>6960</v>
      </c>
    </row>
    <row r="6654" spans="1:3" x14ac:dyDescent="0.25">
      <c r="A6654" t="s">
        <v>393</v>
      </c>
      <c r="B6654">
        <v>1477508319</v>
      </c>
      <c r="C6654" t="s">
        <v>6960</v>
      </c>
    </row>
    <row r="6655" spans="1:3" x14ac:dyDescent="0.25">
      <c r="A6655" t="s">
        <v>393</v>
      </c>
      <c r="B6655">
        <v>1097704223</v>
      </c>
      <c r="C6655" t="s">
        <v>6960</v>
      </c>
    </row>
    <row r="6656" spans="1:3" x14ac:dyDescent="0.25">
      <c r="A6656" t="s">
        <v>393</v>
      </c>
      <c r="B6656">
        <v>1548506144</v>
      </c>
      <c r="C6656" t="s">
        <v>6960</v>
      </c>
    </row>
    <row r="6657" spans="1:3" x14ac:dyDescent="0.25">
      <c r="A6657" t="s">
        <v>393</v>
      </c>
      <c r="B6657">
        <v>9748103265</v>
      </c>
      <c r="C6657" t="s">
        <v>6960</v>
      </c>
    </row>
    <row r="6658" spans="1:3" x14ac:dyDescent="0.25">
      <c r="A6658" t="s">
        <v>393</v>
      </c>
      <c r="B6658">
        <v>9488704181</v>
      </c>
      <c r="C6658" t="s">
        <v>6960</v>
      </c>
    </row>
    <row r="6659" spans="1:3" x14ac:dyDescent="0.25">
      <c r="A6659" t="s">
        <v>393</v>
      </c>
      <c r="B6659">
        <v>9398504127</v>
      </c>
      <c r="C6659" t="s">
        <v>6960</v>
      </c>
    </row>
    <row r="6660" spans="1:3" x14ac:dyDescent="0.25">
      <c r="A6660" t="s">
        <v>393</v>
      </c>
      <c r="B6660">
        <v>8798305218</v>
      </c>
      <c r="C6660" t="s">
        <v>6960</v>
      </c>
    </row>
    <row r="6661" spans="1:3" x14ac:dyDescent="0.25">
      <c r="A6661" t="s">
        <v>393</v>
      </c>
      <c r="B6661">
        <v>1667807117</v>
      </c>
      <c r="C6661" t="s">
        <v>6960</v>
      </c>
    </row>
    <row r="6662" spans="1:3" x14ac:dyDescent="0.25">
      <c r="A6662" t="s">
        <v>393</v>
      </c>
      <c r="B6662">
        <v>1658005044</v>
      </c>
      <c r="C6662" t="s">
        <v>6960</v>
      </c>
    </row>
    <row r="6663" spans="1:3" x14ac:dyDescent="0.25">
      <c r="A6663" t="s">
        <v>393</v>
      </c>
      <c r="B6663">
        <v>1528210287</v>
      </c>
      <c r="C6663" t="s">
        <v>6960</v>
      </c>
    </row>
    <row r="6664" spans="1:3" x14ac:dyDescent="0.25">
      <c r="A6664" t="s">
        <v>393</v>
      </c>
      <c r="B6664">
        <v>1297401125</v>
      </c>
      <c r="C6664" t="s">
        <v>6960</v>
      </c>
    </row>
    <row r="6665" spans="1:3" x14ac:dyDescent="0.25">
      <c r="A6665" t="s">
        <v>393</v>
      </c>
      <c r="B6665">
        <v>1057011247</v>
      </c>
      <c r="C6665" t="s">
        <v>6960</v>
      </c>
    </row>
    <row r="6666" spans="1:3" x14ac:dyDescent="0.25">
      <c r="A6666" t="s">
        <v>393</v>
      </c>
      <c r="B6666">
        <v>1156706028</v>
      </c>
      <c r="C6666" t="s">
        <v>6960</v>
      </c>
    </row>
    <row r="6667" spans="1:3" x14ac:dyDescent="0.25">
      <c r="A6667" t="s">
        <v>393</v>
      </c>
      <c r="B6667">
        <v>6005824245</v>
      </c>
      <c r="C6667" t="s">
        <v>6961</v>
      </c>
    </row>
    <row r="6668" spans="1:3" x14ac:dyDescent="0.25">
      <c r="A6668" t="s">
        <v>393</v>
      </c>
      <c r="B6668">
        <v>8203303972</v>
      </c>
      <c r="C6668" t="s">
        <v>6962</v>
      </c>
    </row>
    <row r="6669" spans="1:3" x14ac:dyDescent="0.25">
      <c r="A6669" t="s">
        <v>393</v>
      </c>
      <c r="B6669">
        <v>9106120422</v>
      </c>
      <c r="C6669" t="s">
        <v>6963</v>
      </c>
    </row>
    <row r="6670" spans="1:3" x14ac:dyDescent="0.25">
      <c r="A6670" t="s">
        <v>393</v>
      </c>
      <c r="B6670">
        <v>7502122588</v>
      </c>
      <c r="C6670" t="s">
        <v>6964</v>
      </c>
    </row>
    <row r="6671" spans="1:3" x14ac:dyDescent="0.25">
      <c r="A6671" t="s">
        <v>393</v>
      </c>
      <c r="B6671">
        <v>8807278711</v>
      </c>
      <c r="C6671" t="s">
        <v>6965</v>
      </c>
    </row>
    <row r="6672" spans="1:3" x14ac:dyDescent="0.25">
      <c r="A6672" t="s">
        <v>393</v>
      </c>
      <c r="B6672">
        <v>8010192931</v>
      </c>
      <c r="C6672" t="s">
        <v>6966</v>
      </c>
    </row>
    <row r="6673" spans="1:3" x14ac:dyDescent="0.25">
      <c r="A6673" t="s">
        <v>393</v>
      </c>
      <c r="B6673">
        <v>8305043138</v>
      </c>
      <c r="C6673" t="s">
        <v>6967</v>
      </c>
    </row>
    <row r="6674" spans="1:3" x14ac:dyDescent="0.25">
      <c r="A6674" t="s">
        <v>393</v>
      </c>
      <c r="B6674">
        <v>9311233044</v>
      </c>
      <c r="C6674" t="s">
        <v>6968</v>
      </c>
    </row>
    <row r="6675" spans="1:3" x14ac:dyDescent="0.25">
      <c r="A6675" t="s">
        <v>393</v>
      </c>
      <c r="B6675">
        <v>8212099009</v>
      </c>
      <c r="C6675" t="s">
        <v>6969</v>
      </c>
    </row>
    <row r="6676" spans="1:3" x14ac:dyDescent="0.25">
      <c r="A6676" t="s">
        <v>393</v>
      </c>
      <c r="B6676">
        <v>8908156006</v>
      </c>
      <c r="C6676" t="s">
        <v>6970</v>
      </c>
    </row>
    <row r="6677" spans="1:3" x14ac:dyDescent="0.25">
      <c r="A6677" t="s">
        <v>393</v>
      </c>
      <c r="B6677">
        <v>8309137316</v>
      </c>
      <c r="C6677" t="s">
        <v>6971</v>
      </c>
    </row>
    <row r="6678" spans="1:3" x14ac:dyDescent="0.25">
      <c r="A6678" t="s">
        <v>393</v>
      </c>
      <c r="B6678">
        <v>7112208140</v>
      </c>
      <c r="C6678" t="s">
        <v>6972</v>
      </c>
    </row>
    <row r="6679" spans="1:3" x14ac:dyDescent="0.25">
      <c r="A6679" t="s">
        <v>393</v>
      </c>
      <c r="B6679">
        <v>5601880015</v>
      </c>
      <c r="C6679" t="s">
        <v>6973</v>
      </c>
    </row>
    <row r="6680" spans="1:3" x14ac:dyDescent="0.25">
      <c r="A6680" t="s">
        <v>393</v>
      </c>
      <c r="B6680">
        <v>9209211201</v>
      </c>
      <c r="C6680" t="s">
        <v>6974</v>
      </c>
    </row>
    <row r="6681" spans="1:3" x14ac:dyDescent="0.25">
      <c r="A6681" t="s">
        <v>393</v>
      </c>
      <c r="B6681">
        <v>8804144742</v>
      </c>
      <c r="C6681" t="s">
        <v>6975</v>
      </c>
    </row>
    <row r="6682" spans="1:3" x14ac:dyDescent="0.25">
      <c r="A6682" t="s">
        <v>393</v>
      </c>
      <c r="B6682">
        <v>9206052418</v>
      </c>
      <c r="C6682" t="s">
        <v>6976</v>
      </c>
    </row>
    <row r="6683" spans="1:3" x14ac:dyDescent="0.25">
      <c r="A6683" t="s">
        <v>393</v>
      </c>
      <c r="B6683">
        <v>9208207572</v>
      </c>
      <c r="C6683" t="s">
        <v>6977</v>
      </c>
    </row>
    <row r="6684" spans="1:3" x14ac:dyDescent="0.25">
      <c r="A6684" t="s">
        <v>393</v>
      </c>
      <c r="B6684">
        <v>8706287219</v>
      </c>
      <c r="C6684" t="s">
        <v>6978</v>
      </c>
    </row>
    <row r="6685" spans="1:3" x14ac:dyDescent="0.25">
      <c r="A6685" t="s">
        <v>393</v>
      </c>
      <c r="B6685">
        <v>8609171296</v>
      </c>
      <c r="C6685" t="s">
        <v>6979</v>
      </c>
    </row>
    <row r="6686" spans="1:3" x14ac:dyDescent="0.25">
      <c r="A6686" t="s">
        <v>393</v>
      </c>
      <c r="B6686">
        <v>8703241235</v>
      </c>
      <c r="C6686" t="s">
        <v>6980</v>
      </c>
    </row>
    <row r="6687" spans="1:3" x14ac:dyDescent="0.25">
      <c r="A6687" t="s">
        <v>393</v>
      </c>
      <c r="B6687">
        <v>9008204209</v>
      </c>
      <c r="C6687" t="s">
        <v>6981</v>
      </c>
    </row>
    <row r="6688" spans="1:3" x14ac:dyDescent="0.25">
      <c r="A6688" t="s">
        <v>393</v>
      </c>
      <c r="B6688">
        <v>4504726631</v>
      </c>
      <c r="C6688" t="s">
        <v>6982</v>
      </c>
    </row>
    <row r="6689" spans="1:3" x14ac:dyDescent="0.25">
      <c r="A6689" t="s">
        <v>393</v>
      </c>
      <c r="B6689">
        <v>8707172667</v>
      </c>
      <c r="C6689" t="s">
        <v>6983</v>
      </c>
    </row>
    <row r="6690" spans="1:3" x14ac:dyDescent="0.25">
      <c r="A6690" t="s">
        <v>393</v>
      </c>
      <c r="B6690">
        <v>8209258394</v>
      </c>
      <c r="C6690" t="s">
        <v>6984</v>
      </c>
    </row>
    <row r="6691" spans="1:3" x14ac:dyDescent="0.25">
      <c r="A6691" t="s">
        <v>393</v>
      </c>
      <c r="B6691">
        <v>1229111057</v>
      </c>
      <c r="C6691" t="s">
        <v>6985</v>
      </c>
    </row>
    <row r="6692" spans="1:3" x14ac:dyDescent="0.25">
      <c r="A6692" t="s">
        <v>393</v>
      </c>
      <c r="B6692">
        <v>6312073361</v>
      </c>
      <c r="C6692" t="s">
        <v>6986</v>
      </c>
    </row>
    <row r="6693" spans="1:3" x14ac:dyDescent="0.25">
      <c r="A6693" t="s">
        <v>393</v>
      </c>
      <c r="B6693">
        <v>8358604299</v>
      </c>
      <c r="C6693" t="s">
        <v>6987</v>
      </c>
    </row>
    <row r="6694" spans="1:3" x14ac:dyDescent="0.25">
      <c r="A6694" t="s">
        <v>393</v>
      </c>
      <c r="B6694">
        <v>2688404116</v>
      </c>
      <c r="C6694" t="s">
        <v>6988</v>
      </c>
    </row>
    <row r="6695" spans="1:3" x14ac:dyDescent="0.25">
      <c r="A6695" t="s">
        <v>393</v>
      </c>
      <c r="B6695">
        <v>5907778970</v>
      </c>
      <c r="C6695" t="s">
        <v>6989</v>
      </c>
    </row>
    <row r="6696" spans="1:3" x14ac:dyDescent="0.25">
      <c r="A6696" t="s">
        <v>393</v>
      </c>
      <c r="B6696">
        <v>7805197527</v>
      </c>
      <c r="C6696" t="s">
        <v>6990</v>
      </c>
    </row>
    <row r="6697" spans="1:3" x14ac:dyDescent="0.25">
      <c r="A6697" t="s">
        <v>393</v>
      </c>
      <c r="B6697">
        <v>6403853614</v>
      </c>
      <c r="C6697" t="s">
        <v>6991</v>
      </c>
    </row>
    <row r="6698" spans="1:3" x14ac:dyDescent="0.25">
      <c r="A6698" t="s">
        <v>393</v>
      </c>
      <c r="B6698">
        <v>4597501040</v>
      </c>
      <c r="C6698" t="s">
        <v>6992</v>
      </c>
    </row>
    <row r="6699" spans="1:3" x14ac:dyDescent="0.25">
      <c r="A6699" t="s">
        <v>393</v>
      </c>
      <c r="B6699">
        <v>8611235337</v>
      </c>
      <c r="C6699" t="s">
        <v>6993</v>
      </c>
    </row>
    <row r="6700" spans="1:3" x14ac:dyDescent="0.25">
      <c r="A6700" t="s">
        <v>393</v>
      </c>
      <c r="B6700">
        <v>8611190342</v>
      </c>
      <c r="C6700" t="s">
        <v>6994</v>
      </c>
    </row>
    <row r="6701" spans="1:3" x14ac:dyDescent="0.25">
      <c r="A6701" t="s">
        <v>393</v>
      </c>
      <c r="B6701">
        <v>8403225769</v>
      </c>
      <c r="C6701" t="s">
        <v>6995</v>
      </c>
    </row>
    <row r="6702" spans="1:3" x14ac:dyDescent="0.25">
      <c r="A6702" t="s">
        <v>393</v>
      </c>
      <c r="B6702">
        <v>8810150733</v>
      </c>
      <c r="C6702" t="s">
        <v>6996</v>
      </c>
    </row>
    <row r="6703" spans="1:3" x14ac:dyDescent="0.25">
      <c r="A6703" t="s">
        <v>393</v>
      </c>
      <c r="B6703">
        <v>8310261022</v>
      </c>
      <c r="C6703" t="s">
        <v>6997</v>
      </c>
    </row>
    <row r="6704" spans="1:3" x14ac:dyDescent="0.25">
      <c r="A6704" t="s">
        <v>393</v>
      </c>
      <c r="B6704">
        <v>6807252553</v>
      </c>
      <c r="C6704" t="s">
        <v>6998</v>
      </c>
    </row>
    <row r="6705" spans="1:3" x14ac:dyDescent="0.25">
      <c r="A6705" t="s">
        <v>393</v>
      </c>
      <c r="B6705">
        <v>9110217446</v>
      </c>
      <c r="C6705" t="s">
        <v>6999</v>
      </c>
    </row>
    <row r="6706" spans="1:3" x14ac:dyDescent="0.25">
      <c r="A6706" t="s">
        <v>393</v>
      </c>
      <c r="B6706">
        <v>8601190567</v>
      </c>
      <c r="C6706" t="s">
        <v>7000</v>
      </c>
    </row>
    <row r="6707" spans="1:3" x14ac:dyDescent="0.25">
      <c r="A6707" t="s">
        <v>393</v>
      </c>
      <c r="B6707">
        <v>8205064788</v>
      </c>
      <c r="C6707" t="s">
        <v>7001</v>
      </c>
    </row>
    <row r="6708" spans="1:3" x14ac:dyDescent="0.25">
      <c r="A6708" t="s">
        <v>393</v>
      </c>
      <c r="B6708">
        <v>6704861571</v>
      </c>
      <c r="C6708" t="s">
        <v>7002</v>
      </c>
    </row>
    <row r="6709" spans="1:3" x14ac:dyDescent="0.25">
      <c r="A6709" t="s">
        <v>393</v>
      </c>
      <c r="B6709">
        <v>8512297311</v>
      </c>
      <c r="C6709" t="s">
        <v>7003</v>
      </c>
    </row>
    <row r="6710" spans="1:3" x14ac:dyDescent="0.25">
      <c r="A6710" t="s">
        <v>393</v>
      </c>
      <c r="B6710">
        <v>8603191712</v>
      </c>
      <c r="C6710" t="s">
        <v>7004</v>
      </c>
    </row>
    <row r="6711" spans="1:3" x14ac:dyDescent="0.25">
      <c r="A6711" t="s">
        <v>393</v>
      </c>
      <c r="B6711">
        <v>7908103612</v>
      </c>
      <c r="C6711" t="s">
        <v>7005</v>
      </c>
    </row>
    <row r="6712" spans="1:3" x14ac:dyDescent="0.25">
      <c r="A6712" t="s">
        <v>393</v>
      </c>
      <c r="B6712">
        <v>8408089459</v>
      </c>
      <c r="C6712" t="s">
        <v>7006</v>
      </c>
    </row>
    <row r="6713" spans="1:3" x14ac:dyDescent="0.25">
      <c r="A6713" t="s">
        <v>393</v>
      </c>
      <c r="B6713">
        <v>8388707153</v>
      </c>
      <c r="C6713" t="s">
        <v>7007</v>
      </c>
    </row>
    <row r="6714" spans="1:3" x14ac:dyDescent="0.25">
      <c r="A6714" t="s">
        <v>393</v>
      </c>
      <c r="B6714">
        <v>8503202072</v>
      </c>
      <c r="C6714" t="s">
        <v>7008</v>
      </c>
    </row>
    <row r="6715" spans="1:3" x14ac:dyDescent="0.25">
      <c r="A6715" t="s">
        <v>393</v>
      </c>
      <c r="B6715">
        <v>2698602261</v>
      </c>
      <c r="C6715" t="s">
        <v>7009</v>
      </c>
    </row>
    <row r="6716" spans="1:3" x14ac:dyDescent="0.25">
      <c r="A6716" t="s">
        <v>393</v>
      </c>
      <c r="B6716">
        <v>1248311019</v>
      </c>
      <c r="C6716" t="s">
        <v>7010</v>
      </c>
    </row>
    <row r="6717" spans="1:3" x14ac:dyDescent="0.25">
      <c r="A6717" t="s">
        <v>393</v>
      </c>
      <c r="B6717">
        <v>8912010934</v>
      </c>
      <c r="C6717" t="s">
        <v>7011</v>
      </c>
    </row>
    <row r="6718" spans="1:3" x14ac:dyDescent="0.25">
      <c r="A6718" t="s">
        <v>393</v>
      </c>
      <c r="B6718">
        <v>1038208185</v>
      </c>
      <c r="C6718" t="s">
        <v>7012</v>
      </c>
    </row>
    <row r="6719" spans="1:3" x14ac:dyDescent="0.25">
      <c r="A6719" t="s">
        <v>393</v>
      </c>
      <c r="B6719">
        <v>8008310891</v>
      </c>
      <c r="C6719" t="s">
        <v>7013</v>
      </c>
    </row>
    <row r="6720" spans="1:3" x14ac:dyDescent="0.25">
      <c r="A6720" t="s">
        <v>393</v>
      </c>
      <c r="B6720">
        <v>1778201127</v>
      </c>
      <c r="C6720" t="s">
        <v>7014</v>
      </c>
    </row>
    <row r="6721" spans="1:3" x14ac:dyDescent="0.25">
      <c r="A6721" t="s">
        <v>393</v>
      </c>
      <c r="B6721">
        <v>8806127463</v>
      </c>
      <c r="C6721" t="s">
        <v>7015</v>
      </c>
    </row>
    <row r="6722" spans="1:3" x14ac:dyDescent="0.25">
      <c r="A6722" t="s">
        <v>393</v>
      </c>
      <c r="B6722">
        <v>2728805199</v>
      </c>
      <c r="C6722" t="s">
        <v>7016</v>
      </c>
    </row>
    <row r="6723" spans="1:3" x14ac:dyDescent="0.25">
      <c r="A6723" t="s">
        <v>393</v>
      </c>
      <c r="B6723">
        <v>8411070470</v>
      </c>
      <c r="C6723" t="s">
        <v>7017</v>
      </c>
    </row>
    <row r="6724" spans="1:3" x14ac:dyDescent="0.25">
      <c r="A6724" t="s">
        <v>393</v>
      </c>
      <c r="B6724">
        <v>4248809172</v>
      </c>
      <c r="C6724" t="s">
        <v>7018</v>
      </c>
    </row>
    <row r="6725" spans="1:3" x14ac:dyDescent="0.25">
      <c r="A6725" t="s">
        <v>393</v>
      </c>
      <c r="B6725">
        <v>6905861255</v>
      </c>
      <c r="C6725" t="s">
        <v>7019</v>
      </c>
    </row>
    <row r="6726" spans="1:3" x14ac:dyDescent="0.25">
      <c r="A6726" t="s">
        <v>393</v>
      </c>
      <c r="B6726">
        <v>8909128558</v>
      </c>
      <c r="C6726" t="s">
        <v>7020</v>
      </c>
    </row>
    <row r="6727" spans="1:3" x14ac:dyDescent="0.25">
      <c r="A6727" t="s">
        <v>393</v>
      </c>
      <c r="B6727">
        <v>9001165464</v>
      </c>
      <c r="C6727" t="s">
        <v>7021</v>
      </c>
    </row>
    <row r="6728" spans="1:3" x14ac:dyDescent="0.25">
      <c r="A6728" t="s">
        <v>393</v>
      </c>
      <c r="B6728">
        <v>5209078913</v>
      </c>
      <c r="C6728" t="s">
        <v>7022</v>
      </c>
    </row>
    <row r="6729" spans="1:3" x14ac:dyDescent="0.25">
      <c r="A6729" t="s">
        <v>393</v>
      </c>
      <c r="B6729">
        <v>5909042284</v>
      </c>
      <c r="C6729" t="s">
        <v>7023</v>
      </c>
    </row>
    <row r="6730" spans="1:3" x14ac:dyDescent="0.25">
      <c r="A6730" t="s">
        <v>393</v>
      </c>
      <c r="B6730">
        <v>8704280430</v>
      </c>
      <c r="C6730" t="s">
        <v>7024</v>
      </c>
    </row>
    <row r="6731" spans="1:3" x14ac:dyDescent="0.25">
      <c r="A6731" t="s">
        <v>393</v>
      </c>
      <c r="B6731">
        <v>8801263776</v>
      </c>
      <c r="C6731" t="s">
        <v>7025</v>
      </c>
    </row>
    <row r="6732" spans="1:3" x14ac:dyDescent="0.25">
      <c r="A6732" t="s">
        <v>393</v>
      </c>
      <c r="B6732">
        <v>9309036185</v>
      </c>
      <c r="C6732" t="s">
        <v>7026</v>
      </c>
    </row>
    <row r="6733" spans="1:3" x14ac:dyDescent="0.25">
      <c r="A6733" t="s">
        <v>393</v>
      </c>
      <c r="B6733">
        <v>4502860614</v>
      </c>
      <c r="C6733" t="s">
        <v>7027</v>
      </c>
    </row>
    <row r="6734" spans="1:3" x14ac:dyDescent="0.25">
      <c r="A6734" t="s">
        <v>393</v>
      </c>
      <c r="B6734">
        <v>8406140577</v>
      </c>
      <c r="C6734" t="s">
        <v>7028</v>
      </c>
    </row>
    <row r="6735" spans="1:3" x14ac:dyDescent="0.25">
      <c r="A6735" t="s">
        <v>393</v>
      </c>
      <c r="B6735">
        <v>7708692350</v>
      </c>
      <c r="C6735" t="s">
        <v>7029</v>
      </c>
    </row>
    <row r="6736" spans="1:3" x14ac:dyDescent="0.25">
      <c r="A6736" t="s">
        <v>393</v>
      </c>
      <c r="B6736">
        <v>8711270788</v>
      </c>
      <c r="C6736" t="s">
        <v>7030</v>
      </c>
    </row>
    <row r="6737" spans="1:3" x14ac:dyDescent="0.25">
      <c r="A6737" t="s">
        <v>393</v>
      </c>
      <c r="B6737">
        <v>8105146271</v>
      </c>
      <c r="C6737" t="s">
        <v>7031</v>
      </c>
    </row>
    <row r="6738" spans="1:3" x14ac:dyDescent="0.25">
      <c r="A6738" t="s">
        <v>393</v>
      </c>
      <c r="B6738">
        <v>9208121856</v>
      </c>
      <c r="C6738" t="s">
        <v>7032</v>
      </c>
    </row>
    <row r="6739" spans="1:3" x14ac:dyDescent="0.25">
      <c r="A6739" t="s">
        <v>393</v>
      </c>
      <c r="B6739">
        <v>6402266255</v>
      </c>
      <c r="C6739" t="s">
        <v>7033</v>
      </c>
    </row>
    <row r="6740" spans="1:3" x14ac:dyDescent="0.25">
      <c r="A6740" t="s">
        <v>393</v>
      </c>
      <c r="B6740">
        <v>8605102782</v>
      </c>
      <c r="C6740" t="s">
        <v>7034</v>
      </c>
    </row>
    <row r="6741" spans="1:3" x14ac:dyDescent="0.25">
      <c r="A6741" t="s">
        <v>393</v>
      </c>
      <c r="B6741">
        <v>7211150730</v>
      </c>
      <c r="C6741" t="s">
        <v>7035</v>
      </c>
    </row>
    <row r="6742" spans="1:3" x14ac:dyDescent="0.25">
      <c r="A6742" t="s">
        <v>393</v>
      </c>
      <c r="B6742">
        <v>8701022579</v>
      </c>
      <c r="C6742" t="s">
        <v>7036</v>
      </c>
    </row>
    <row r="6743" spans="1:3" x14ac:dyDescent="0.25">
      <c r="A6743" t="s">
        <v>393</v>
      </c>
      <c r="B6743">
        <v>9612064809</v>
      </c>
      <c r="C6743" t="s">
        <v>7037</v>
      </c>
    </row>
    <row r="6744" spans="1:3" x14ac:dyDescent="0.25">
      <c r="A6744" t="s">
        <v>393</v>
      </c>
      <c r="B6744">
        <v>5601902942</v>
      </c>
      <c r="C6744" t="s">
        <v>7038</v>
      </c>
    </row>
    <row r="6745" spans="1:3" x14ac:dyDescent="0.25">
      <c r="A6745" t="s">
        <v>393</v>
      </c>
      <c r="B6745">
        <v>9101111566</v>
      </c>
      <c r="C6745" t="s">
        <v>7039</v>
      </c>
    </row>
    <row r="6746" spans="1:3" x14ac:dyDescent="0.25">
      <c r="A6746" t="s">
        <v>393</v>
      </c>
      <c r="B6746">
        <v>7202174939</v>
      </c>
      <c r="C6746" t="s">
        <v>7040</v>
      </c>
    </row>
    <row r="6747" spans="1:3" x14ac:dyDescent="0.25">
      <c r="A6747" t="s">
        <v>393</v>
      </c>
      <c r="B6747">
        <v>9004013729</v>
      </c>
      <c r="C6747" t="s">
        <v>7041</v>
      </c>
    </row>
    <row r="6748" spans="1:3" x14ac:dyDescent="0.25">
      <c r="A6748" t="s">
        <v>393</v>
      </c>
      <c r="B6748">
        <v>5803234417</v>
      </c>
      <c r="C6748" t="s">
        <v>7042</v>
      </c>
    </row>
    <row r="6749" spans="1:3" x14ac:dyDescent="0.25">
      <c r="A6749" t="s">
        <v>393</v>
      </c>
      <c r="B6749">
        <v>9208274275</v>
      </c>
      <c r="C6749" t="s">
        <v>7043</v>
      </c>
    </row>
    <row r="6750" spans="1:3" x14ac:dyDescent="0.25">
      <c r="A6750" t="s">
        <v>393</v>
      </c>
      <c r="B6750">
        <v>7938301012</v>
      </c>
      <c r="C6750" t="s">
        <v>7044</v>
      </c>
    </row>
    <row r="6751" spans="1:3" x14ac:dyDescent="0.25">
      <c r="A6751" t="s">
        <v>393</v>
      </c>
      <c r="B6751">
        <v>8204130614</v>
      </c>
      <c r="C6751" t="s">
        <v>7045</v>
      </c>
    </row>
    <row r="6752" spans="1:3" x14ac:dyDescent="0.25">
      <c r="A6752" t="s">
        <v>393</v>
      </c>
      <c r="B6752">
        <v>7809791556</v>
      </c>
      <c r="C6752" t="s">
        <v>7046</v>
      </c>
    </row>
    <row r="6753" spans="1:3" x14ac:dyDescent="0.25">
      <c r="A6753" t="s">
        <v>393</v>
      </c>
      <c r="B6753">
        <v>7706120099</v>
      </c>
      <c r="C6753" t="s">
        <v>7047</v>
      </c>
    </row>
    <row r="6754" spans="1:3" x14ac:dyDescent="0.25">
      <c r="A6754" t="s">
        <v>393</v>
      </c>
      <c r="B6754">
        <v>5405171850</v>
      </c>
      <c r="C6754" t="s">
        <v>7048</v>
      </c>
    </row>
    <row r="6755" spans="1:3" x14ac:dyDescent="0.25">
      <c r="A6755" t="s">
        <v>393</v>
      </c>
      <c r="B6755">
        <v>6508734495</v>
      </c>
      <c r="C6755" t="s">
        <v>7049</v>
      </c>
    </row>
    <row r="6756" spans="1:3" x14ac:dyDescent="0.25">
      <c r="A6756" t="s">
        <v>393</v>
      </c>
      <c r="B6756">
        <v>9207052979</v>
      </c>
      <c r="C6756" t="s">
        <v>7050</v>
      </c>
    </row>
    <row r="6757" spans="1:3" x14ac:dyDescent="0.25">
      <c r="A6757" t="s">
        <v>393</v>
      </c>
      <c r="B6757">
        <v>6812730452</v>
      </c>
      <c r="C6757" t="s">
        <v>7051</v>
      </c>
    </row>
    <row r="6758" spans="1:3" x14ac:dyDescent="0.25">
      <c r="A6758" t="s">
        <v>393</v>
      </c>
      <c r="B6758">
        <v>8903186131</v>
      </c>
      <c r="C6758" t="s">
        <v>7052</v>
      </c>
    </row>
    <row r="6759" spans="1:3" x14ac:dyDescent="0.25">
      <c r="A6759" t="s">
        <v>393</v>
      </c>
      <c r="B6759">
        <v>9205244008</v>
      </c>
      <c r="C6759" t="s">
        <v>7053</v>
      </c>
    </row>
    <row r="6760" spans="1:3" x14ac:dyDescent="0.25">
      <c r="A6760" t="s">
        <v>393</v>
      </c>
      <c r="B6760">
        <v>9305074578</v>
      </c>
      <c r="C6760" t="s">
        <v>7054</v>
      </c>
    </row>
    <row r="6761" spans="1:3" x14ac:dyDescent="0.25">
      <c r="A6761" t="s">
        <v>393</v>
      </c>
      <c r="B6761">
        <v>8604058779</v>
      </c>
      <c r="C6761" t="s">
        <v>7055</v>
      </c>
    </row>
    <row r="6762" spans="1:3" x14ac:dyDescent="0.25">
      <c r="A6762" t="s">
        <v>393</v>
      </c>
      <c r="B6762">
        <v>7708214957</v>
      </c>
      <c r="C6762" t="s">
        <v>7056</v>
      </c>
    </row>
    <row r="6763" spans="1:3" x14ac:dyDescent="0.25">
      <c r="A6763" t="s">
        <v>393</v>
      </c>
      <c r="B6763">
        <v>7204822550</v>
      </c>
      <c r="C6763" t="s">
        <v>7057</v>
      </c>
    </row>
    <row r="6764" spans="1:3" x14ac:dyDescent="0.25">
      <c r="A6764" t="s">
        <v>393</v>
      </c>
      <c r="B6764">
        <v>5212213994</v>
      </c>
      <c r="C6764" t="s">
        <v>7058</v>
      </c>
    </row>
    <row r="6765" spans="1:3" x14ac:dyDescent="0.25">
      <c r="A6765" t="s">
        <v>393</v>
      </c>
      <c r="B6765">
        <v>5306111013</v>
      </c>
      <c r="C6765" t="s">
        <v>7059</v>
      </c>
    </row>
    <row r="6766" spans="1:3" x14ac:dyDescent="0.25">
      <c r="A6766" t="s">
        <v>393</v>
      </c>
      <c r="B6766">
        <v>4404160212</v>
      </c>
      <c r="C6766" t="s">
        <v>7060</v>
      </c>
    </row>
    <row r="6767" spans="1:3" x14ac:dyDescent="0.25">
      <c r="A6767" t="s">
        <v>393</v>
      </c>
      <c r="B6767">
        <v>8709230406</v>
      </c>
      <c r="C6767" t="s">
        <v>7061</v>
      </c>
    </row>
    <row r="6768" spans="1:3" x14ac:dyDescent="0.25">
      <c r="A6768" t="s">
        <v>393</v>
      </c>
      <c r="B6768">
        <v>6303778770</v>
      </c>
      <c r="C6768" t="s">
        <v>7062</v>
      </c>
    </row>
    <row r="6769" spans="1:3" x14ac:dyDescent="0.25">
      <c r="A6769" t="s">
        <v>393</v>
      </c>
      <c r="B6769">
        <v>6904129241</v>
      </c>
      <c r="C6769" t="s">
        <v>7063</v>
      </c>
    </row>
    <row r="6770" spans="1:3" x14ac:dyDescent="0.25">
      <c r="A6770" t="s">
        <v>393</v>
      </c>
      <c r="B6770">
        <v>9104022471</v>
      </c>
      <c r="C6770" t="s">
        <v>7064</v>
      </c>
    </row>
    <row r="6771" spans="1:3" x14ac:dyDescent="0.25">
      <c r="A6771" t="s">
        <v>393</v>
      </c>
      <c r="B6771">
        <v>8608110642</v>
      </c>
      <c r="C6771" t="s">
        <v>7065</v>
      </c>
    </row>
    <row r="6772" spans="1:3" x14ac:dyDescent="0.25">
      <c r="A6772" t="s">
        <v>393</v>
      </c>
      <c r="B6772">
        <v>8902011298</v>
      </c>
      <c r="C6772" t="s">
        <v>7066</v>
      </c>
    </row>
    <row r="6773" spans="1:3" x14ac:dyDescent="0.25">
      <c r="A6773" t="s">
        <v>393</v>
      </c>
      <c r="B6773">
        <v>8109182322</v>
      </c>
      <c r="C6773" t="s">
        <v>7067</v>
      </c>
    </row>
    <row r="6774" spans="1:3" x14ac:dyDescent="0.25">
      <c r="A6774" t="s">
        <v>393</v>
      </c>
      <c r="B6774">
        <v>8406158355</v>
      </c>
      <c r="C6774" t="s">
        <v>7068</v>
      </c>
    </row>
    <row r="6775" spans="1:3" x14ac:dyDescent="0.25">
      <c r="A6775" t="s">
        <v>393</v>
      </c>
      <c r="B6775">
        <v>8407177966</v>
      </c>
      <c r="C6775" t="s">
        <v>7069</v>
      </c>
    </row>
    <row r="6776" spans="1:3" x14ac:dyDescent="0.25">
      <c r="A6776" t="s">
        <v>393</v>
      </c>
      <c r="B6776">
        <v>8305219407</v>
      </c>
      <c r="C6776" t="s">
        <v>7070</v>
      </c>
    </row>
    <row r="6777" spans="1:3" x14ac:dyDescent="0.25">
      <c r="A6777" t="s">
        <v>393</v>
      </c>
      <c r="B6777">
        <v>8103058098</v>
      </c>
      <c r="C6777" t="s">
        <v>7071</v>
      </c>
    </row>
    <row r="6778" spans="1:3" x14ac:dyDescent="0.25">
      <c r="A6778" t="s">
        <v>393</v>
      </c>
      <c r="B6778">
        <v>9210301991</v>
      </c>
      <c r="C6778" t="s">
        <v>7072</v>
      </c>
    </row>
    <row r="6779" spans="1:3" x14ac:dyDescent="0.25">
      <c r="A6779" t="s">
        <v>393</v>
      </c>
      <c r="B6779">
        <v>6905621238</v>
      </c>
      <c r="C6779" t="s">
        <v>7073</v>
      </c>
    </row>
    <row r="6780" spans="1:3" x14ac:dyDescent="0.25">
      <c r="A6780" t="s">
        <v>393</v>
      </c>
      <c r="B6780">
        <v>8807067155</v>
      </c>
      <c r="C6780" t="s">
        <v>7074</v>
      </c>
    </row>
    <row r="6781" spans="1:3" x14ac:dyDescent="0.25">
      <c r="A6781" t="s">
        <v>393</v>
      </c>
      <c r="B6781">
        <v>8408307646</v>
      </c>
      <c r="C6781" t="s">
        <v>7075</v>
      </c>
    </row>
    <row r="6782" spans="1:3" x14ac:dyDescent="0.25">
      <c r="A6782" t="s">
        <v>393</v>
      </c>
      <c r="B6782">
        <v>8602086129</v>
      </c>
      <c r="C6782" t="s">
        <v>7076</v>
      </c>
    </row>
    <row r="6783" spans="1:3" x14ac:dyDescent="0.25">
      <c r="A6783" t="s">
        <v>393</v>
      </c>
      <c r="B6783">
        <v>8410138773</v>
      </c>
      <c r="C6783" t="s">
        <v>7077</v>
      </c>
    </row>
    <row r="6784" spans="1:3" x14ac:dyDescent="0.25">
      <c r="A6784" t="s">
        <v>393</v>
      </c>
      <c r="B6784">
        <v>8704078610</v>
      </c>
      <c r="C6784" t="s">
        <v>7078</v>
      </c>
    </row>
    <row r="6785" spans="1:3" x14ac:dyDescent="0.25">
      <c r="A6785" t="s">
        <v>393</v>
      </c>
      <c r="B6785">
        <v>9203197513</v>
      </c>
      <c r="C6785" t="s">
        <v>7079</v>
      </c>
    </row>
    <row r="6786" spans="1:3" x14ac:dyDescent="0.25">
      <c r="A6786" t="s">
        <v>393</v>
      </c>
      <c r="B6786">
        <v>9009858169</v>
      </c>
      <c r="C6786" t="s">
        <v>7080</v>
      </c>
    </row>
    <row r="6787" spans="1:3" x14ac:dyDescent="0.25">
      <c r="A6787" t="s">
        <v>393</v>
      </c>
      <c r="B6787">
        <v>9204075007</v>
      </c>
      <c r="C6787" t="s">
        <v>7081</v>
      </c>
    </row>
    <row r="6788" spans="1:3" x14ac:dyDescent="0.25">
      <c r="A6788" t="s">
        <v>393</v>
      </c>
      <c r="B6788">
        <v>9204156047</v>
      </c>
      <c r="C6788" t="s">
        <v>7082</v>
      </c>
    </row>
    <row r="6789" spans="1:3" x14ac:dyDescent="0.25">
      <c r="A6789" t="s">
        <v>393</v>
      </c>
      <c r="B6789">
        <v>9104161881</v>
      </c>
      <c r="C6789" t="s">
        <v>7083</v>
      </c>
    </row>
    <row r="6790" spans="1:3" x14ac:dyDescent="0.25">
      <c r="A6790" t="s">
        <v>393</v>
      </c>
      <c r="B6790">
        <v>8206044599</v>
      </c>
      <c r="C6790" t="s">
        <v>7084</v>
      </c>
    </row>
    <row r="6791" spans="1:3" x14ac:dyDescent="0.25">
      <c r="A6791" t="s">
        <v>393</v>
      </c>
      <c r="B6791">
        <v>6406096112</v>
      </c>
      <c r="C6791" t="s">
        <v>7085</v>
      </c>
    </row>
    <row r="6792" spans="1:3" x14ac:dyDescent="0.25">
      <c r="A6792" t="s">
        <v>393</v>
      </c>
      <c r="B6792">
        <v>8710141865</v>
      </c>
      <c r="C6792" t="s">
        <v>7086</v>
      </c>
    </row>
    <row r="6793" spans="1:3" x14ac:dyDescent="0.25">
      <c r="A6793" t="s">
        <v>393</v>
      </c>
      <c r="B6793">
        <v>8702167316</v>
      </c>
      <c r="C6793" t="s">
        <v>7087</v>
      </c>
    </row>
    <row r="6794" spans="1:3" x14ac:dyDescent="0.25">
      <c r="A6794" t="s">
        <v>393</v>
      </c>
      <c r="B6794">
        <v>8401137594</v>
      </c>
      <c r="C6794" t="s">
        <v>7088</v>
      </c>
    </row>
    <row r="6795" spans="1:3" x14ac:dyDescent="0.25">
      <c r="A6795" t="s">
        <v>393</v>
      </c>
      <c r="B6795">
        <v>7304611234</v>
      </c>
      <c r="C6795" t="s">
        <v>7089</v>
      </c>
    </row>
    <row r="6796" spans="1:3" x14ac:dyDescent="0.25">
      <c r="A6796" t="s">
        <v>393</v>
      </c>
      <c r="B6796">
        <v>9211062477</v>
      </c>
      <c r="C6796" t="s">
        <v>7090</v>
      </c>
    </row>
    <row r="6797" spans="1:3" x14ac:dyDescent="0.25">
      <c r="A6797" t="s">
        <v>393</v>
      </c>
      <c r="B6797">
        <v>9305223431</v>
      </c>
      <c r="C6797" t="s">
        <v>7091</v>
      </c>
    </row>
    <row r="6798" spans="1:3" x14ac:dyDescent="0.25">
      <c r="A6798" t="s">
        <v>393</v>
      </c>
      <c r="B6798">
        <v>8405060966</v>
      </c>
      <c r="C6798" t="s">
        <v>7092</v>
      </c>
    </row>
    <row r="6799" spans="1:3" x14ac:dyDescent="0.25">
      <c r="A6799" t="s">
        <v>393</v>
      </c>
      <c r="B6799">
        <v>7305116696</v>
      </c>
      <c r="C6799" t="s">
        <v>7093</v>
      </c>
    </row>
    <row r="6800" spans="1:3" x14ac:dyDescent="0.25">
      <c r="A6800" t="s">
        <v>393</v>
      </c>
      <c r="B6800">
        <v>4198201305</v>
      </c>
      <c r="C6800" t="s">
        <v>7094</v>
      </c>
    </row>
    <row r="6801" spans="1:3" x14ac:dyDescent="0.25">
      <c r="A6801" t="s">
        <v>393</v>
      </c>
      <c r="B6801">
        <v>8403206363</v>
      </c>
      <c r="C6801" t="s">
        <v>7095</v>
      </c>
    </row>
    <row r="6802" spans="1:3" x14ac:dyDescent="0.25">
      <c r="A6802" t="s">
        <v>393</v>
      </c>
      <c r="B6802">
        <v>8804246646</v>
      </c>
      <c r="C6802" t="s">
        <v>7096</v>
      </c>
    </row>
    <row r="6803" spans="1:3" x14ac:dyDescent="0.25">
      <c r="A6803" t="s">
        <v>393</v>
      </c>
      <c r="B6803">
        <v>7804214984</v>
      </c>
      <c r="C6803" t="s">
        <v>7097</v>
      </c>
    </row>
    <row r="6804" spans="1:3" x14ac:dyDescent="0.25">
      <c r="A6804" t="s">
        <v>393</v>
      </c>
      <c r="B6804">
        <v>6406806650</v>
      </c>
      <c r="C6804" t="s">
        <v>7098</v>
      </c>
    </row>
    <row r="6805" spans="1:3" x14ac:dyDescent="0.25">
      <c r="A6805" t="s">
        <v>393</v>
      </c>
      <c r="B6805">
        <v>9102064582</v>
      </c>
      <c r="C6805" t="s">
        <v>7099</v>
      </c>
    </row>
    <row r="6806" spans="1:3" x14ac:dyDescent="0.25">
      <c r="A6806" t="s">
        <v>393</v>
      </c>
      <c r="B6806">
        <v>7602186186</v>
      </c>
      <c r="C6806" t="s">
        <v>7100</v>
      </c>
    </row>
    <row r="6807" spans="1:3" x14ac:dyDescent="0.25">
      <c r="A6807" t="s">
        <v>393</v>
      </c>
      <c r="B6807">
        <v>9808069430</v>
      </c>
      <c r="C6807" t="s">
        <v>7101</v>
      </c>
    </row>
    <row r="6808" spans="1:3" x14ac:dyDescent="0.25">
      <c r="A6808" t="s">
        <v>393</v>
      </c>
      <c r="B6808">
        <v>9509053634</v>
      </c>
      <c r="C6808" t="s">
        <v>7102</v>
      </c>
    </row>
    <row r="6809" spans="1:3" x14ac:dyDescent="0.25">
      <c r="A6809" t="s">
        <v>393</v>
      </c>
      <c r="B6809">
        <v>8602056270</v>
      </c>
      <c r="C6809" t="s">
        <v>7103</v>
      </c>
    </row>
    <row r="6810" spans="1:3" x14ac:dyDescent="0.25">
      <c r="A6810" t="s">
        <v>393</v>
      </c>
      <c r="B6810">
        <v>2738602057</v>
      </c>
      <c r="C6810" t="s">
        <v>7103</v>
      </c>
    </row>
    <row r="6811" spans="1:3" x14ac:dyDescent="0.25">
      <c r="A6811" t="s">
        <v>393</v>
      </c>
      <c r="B6811">
        <v>8509177955</v>
      </c>
      <c r="C6811" t="s">
        <v>7104</v>
      </c>
    </row>
    <row r="6812" spans="1:3" x14ac:dyDescent="0.25">
      <c r="A6812" t="s">
        <v>393</v>
      </c>
      <c r="B6812">
        <v>8309278169</v>
      </c>
      <c r="C6812" t="s">
        <v>7105</v>
      </c>
    </row>
    <row r="6813" spans="1:3" x14ac:dyDescent="0.25">
      <c r="A6813" t="s">
        <v>393</v>
      </c>
      <c r="B6813">
        <v>8411031233</v>
      </c>
      <c r="C6813" t="s">
        <v>7106</v>
      </c>
    </row>
    <row r="6814" spans="1:3" x14ac:dyDescent="0.25">
      <c r="A6814" t="s">
        <v>393</v>
      </c>
      <c r="B6814">
        <v>5811281756</v>
      </c>
      <c r="C6814" t="s">
        <v>7107</v>
      </c>
    </row>
    <row r="6815" spans="1:3" x14ac:dyDescent="0.25">
      <c r="A6815" t="s">
        <v>393</v>
      </c>
      <c r="B6815">
        <v>8410213121</v>
      </c>
      <c r="C6815" t="s">
        <v>7108</v>
      </c>
    </row>
    <row r="6816" spans="1:3" x14ac:dyDescent="0.25">
      <c r="A6816" t="s">
        <v>393</v>
      </c>
      <c r="B6816">
        <v>8811133639</v>
      </c>
      <c r="C6816" t="s">
        <v>7109</v>
      </c>
    </row>
    <row r="6817" spans="1:3" x14ac:dyDescent="0.25">
      <c r="A6817" t="s">
        <v>393</v>
      </c>
      <c r="B6817">
        <v>8510115838</v>
      </c>
      <c r="C6817" t="s">
        <v>7110</v>
      </c>
    </row>
    <row r="6818" spans="1:3" x14ac:dyDescent="0.25">
      <c r="A6818" t="s">
        <v>393</v>
      </c>
      <c r="B6818">
        <v>9208106816</v>
      </c>
      <c r="C6818" t="s">
        <v>7111</v>
      </c>
    </row>
    <row r="6819" spans="1:3" x14ac:dyDescent="0.25">
      <c r="A6819" t="s">
        <v>393</v>
      </c>
      <c r="B6819">
        <v>5605101897</v>
      </c>
      <c r="C6819" t="s">
        <v>7112</v>
      </c>
    </row>
    <row r="6820" spans="1:3" x14ac:dyDescent="0.25">
      <c r="A6820" t="s">
        <v>393</v>
      </c>
      <c r="B6820">
        <v>8412226345</v>
      </c>
      <c r="C6820" t="s">
        <v>7113</v>
      </c>
    </row>
    <row r="6821" spans="1:3" x14ac:dyDescent="0.25">
      <c r="A6821" t="s">
        <v>393</v>
      </c>
      <c r="B6821">
        <v>9301061256</v>
      </c>
      <c r="C6821" t="s">
        <v>7114</v>
      </c>
    </row>
    <row r="6822" spans="1:3" x14ac:dyDescent="0.25">
      <c r="A6822" t="s">
        <v>393</v>
      </c>
      <c r="B6822">
        <v>4558211076</v>
      </c>
      <c r="C6822" t="s">
        <v>7115</v>
      </c>
    </row>
    <row r="6823" spans="1:3" x14ac:dyDescent="0.25">
      <c r="A6823" t="s">
        <v>393</v>
      </c>
      <c r="B6823">
        <v>8409120618</v>
      </c>
      <c r="C6823" t="s">
        <v>7116</v>
      </c>
    </row>
    <row r="6824" spans="1:3" x14ac:dyDescent="0.25">
      <c r="A6824" t="s">
        <v>393</v>
      </c>
      <c r="B6824">
        <v>7839312266</v>
      </c>
      <c r="C6824" t="s">
        <v>7117</v>
      </c>
    </row>
    <row r="6825" spans="1:3" x14ac:dyDescent="0.25">
      <c r="A6825" t="s">
        <v>393</v>
      </c>
      <c r="B6825">
        <v>8808315272</v>
      </c>
      <c r="C6825" t="s">
        <v>7118</v>
      </c>
    </row>
    <row r="6826" spans="1:3" x14ac:dyDescent="0.25">
      <c r="A6826" t="s">
        <v>393</v>
      </c>
      <c r="B6826">
        <v>6311208547</v>
      </c>
      <c r="C6826" t="s">
        <v>7119</v>
      </c>
    </row>
    <row r="6827" spans="1:3" x14ac:dyDescent="0.25">
      <c r="A6827" t="s">
        <v>393</v>
      </c>
      <c r="B6827">
        <v>8701890397</v>
      </c>
      <c r="C6827" t="s">
        <v>7120</v>
      </c>
    </row>
    <row r="6828" spans="1:3" x14ac:dyDescent="0.25">
      <c r="A6828" t="s">
        <v>393</v>
      </c>
      <c r="B6828">
        <v>4202258879</v>
      </c>
      <c r="C6828" t="s">
        <v>7121</v>
      </c>
    </row>
    <row r="6829" spans="1:3" x14ac:dyDescent="0.25">
      <c r="A6829" t="s">
        <v>393</v>
      </c>
      <c r="B6829">
        <v>8808110822</v>
      </c>
      <c r="C6829" t="s">
        <v>7122</v>
      </c>
    </row>
    <row r="6830" spans="1:3" x14ac:dyDescent="0.25">
      <c r="A6830" t="s">
        <v>393</v>
      </c>
      <c r="B6830">
        <v>7912201428</v>
      </c>
      <c r="C6830" t="s">
        <v>7123</v>
      </c>
    </row>
    <row r="6831" spans="1:3" x14ac:dyDescent="0.25">
      <c r="A6831" t="s">
        <v>393</v>
      </c>
      <c r="B6831">
        <v>9502250203</v>
      </c>
      <c r="C6831" t="s">
        <v>7124</v>
      </c>
    </row>
    <row r="6832" spans="1:3" x14ac:dyDescent="0.25">
      <c r="A6832" t="s">
        <v>393</v>
      </c>
      <c r="B6832">
        <v>8303270535</v>
      </c>
      <c r="C6832" t="s">
        <v>7125</v>
      </c>
    </row>
    <row r="6833" spans="1:3" x14ac:dyDescent="0.25">
      <c r="A6833" t="s">
        <v>393</v>
      </c>
      <c r="B6833">
        <v>6401042582</v>
      </c>
      <c r="C6833" t="s">
        <v>7126</v>
      </c>
    </row>
    <row r="6834" spans="1:3" x14ac:dyDescent="0.25">
      <c r="A6834" t="s">
        <v>393</v>
      </c>
      <c r="B6834">
        <v>2738803143</v>
      </c>
      <c r="C6834" t="s">
        <v>7127</v>
      </c>
    </row>
    <row r="6835" spans="1:3" x14ac:dyDescent="0.25">
      <c r="A6835" t="s">
        <v>393</v>
      </c>
      <c r="B6835">
        <v>9105015722</v>
      </c>
      <c r="C6835" t="s">
        <v>7128</v>
      </c>
    </row>
    <row r="6836" spans="1:3" x14ac:dyDescent="0.25">
      <c r="A6836" t="s">
        <v>393</v>
      </c>
      <c r="B6836">
        <v>4602160691</v>
      </c>
      <c r="C6836" t="s">
        <v>7129</v>
      </c>
    </row>
    <row r="6837" spans="1:3" x14ac:dyDescent="0.25">
      <c r="A6837" t="s">
        <v>393</v>
      </c>
      <c r="B6837">
        <v>6303188517</v>
      </c>
      <c r="C6837" t="s">
        <v>7130</v>
      </c>
    </row>
    <row r="6838" spans="1:3" x14ac:dyDescent="0.25">
      <c r="A6838" t="s">
        <v>393</v>
      </c>
      <c r="B6838">
        <v>4206115935</v>
      </c>
      <c r="C6838" t="s">
        <v>7131</v>
      </c>
    </row>
    <row r="6839" spans="1:3" x14ac:dyDescent="0.25">
      <c r="A6839" t="s">
        <v>393</v>
      </c>
      <c r="B6839">
        <v>9305239494</v>
      </c>
      <c r="C6839" t="s">
        <v>7132</v>
      </c>
    </row>
    <row r="6840" spans="1:3" x14ac:dyDescent="0.25">
      <c r="A6840" t="s">
        <v>393</v>
      </c>
      <c r="B6840">
        <v>8412300405</v>
      </c>
      <c r="C6840" t="s">
        <v>7133</v>
      </c>
    </row>
    <row r="6841" spans="1:3" x14ac:dyDescent="0.25">
      <c r="A6841" t="s">
        <v>393</v>
      </c>
      <c r="B6841">
        <v>9212181375</v>
      </c>
      <c r="C6841" t="s">
        <v>7134</v>
      </c>
    </row>
    <row r="6842" spans="1:3" x14ac:dyDescent="0.25">
      <c r="A6842" t="s">
        <v>393</v>
      </c>
      <c r="B6842">
        <v>8506092918</v>
      </c>
      <c r="C6842" t="s">
        <v>7135</v>
      </c>
    </row>
    <row r="6843" spans="1:3" x14ac:dyDescent="0.25">
      <c r="A6843" t="s">
        <v>393</v>
      </c>
      <c r="B6843">
        <v>5003120333</v>
      </c>
      <c r="C6843" t="s">
        <v>7136</v>
      </c>
    </row>
    <row r="6844" spans="1:3" x14ac:dyDescent="0.25">
      <c r="A6844" t="s">
        <v>393</v>
      </c>
      <c r="B6844">
        <v>8402010428</v>
      </c>
      <c r="C6844" t="s">
        <v>7137</v>
      </c>
    </row>
    <row r="6845" spans="1:3" x14ac:dyDescent="0.25">
      <c r="A6845" t="s">
        <v>393</v>
      </c>
      <c r="B6845">
        <v>5906031462</v>
      </c>
      <c r="C6845" t="s">
        <v>7138</v>
      </c>
    </row>
    <row r="6846" spans="1:3" x14ac:dyDescent="0.25">
      <c r="A6846" t="s">
        <v>393</v>
      </c>
      <c r="B6846">
        <v>8303080207</v>
      </c>
      <c r="C6846" t="s">
        <v>7139</v>
      </c>
    </row>
    <row r="6847" spans="1:3" x14ac:dyDescent="0.25">
      <c r="A6847" t="s">
        <v>393</v>
      </c>
      <c r="B6847">
        <v>8010023557</v>
      </c>
      <c r="C6847" t="s">
        <v>7140</v>
      </c>
    </row>
    <row r="6848" spans="1:3" x14ac:dyDescent="0.25">
      <c r="A6848" t="s">
        <v>393</v>
      </c>
      <c r="B6848">
        <v>8607160259</v>
      </c>
      <c r="C6848" t="s">
        <v>7141</v>
      </c>
    </row>
    <row r="6849" spans="1:3" x14ac:dyDescent="0.25">
      <c r="A6849" t="s">
        <v>393</v>
      </c>
      <c r="B6849">
        <v>8707280502</v>
      </c>
      <c r="C6849" t="s">
        <v>7142</v>
      </c>
    </row>
    <row r="6850" spans="1:3" x14ac:dyDescent="0.25">
      <c r="A6850" t="s">
        <v>393</v>
      </c>
      <c r="B6850">
        <v>8903307836</v>
      </c>
      <c r="C6850" t="s">
        <v>7143</v>
      </c>
    </row>
    <row r="6851" spans="1:3" x14ac:dyDescent="0.25">
      <c r="A6851" t="s">
        <v>393</v>
      </c>
      <c r="B6851">
        <v>8808030053</v>
      </c>
      <c r="C6851" t="s">
        <v>7144</v>
      </c>
    </row>
    <row r="6852" spans="1:3" x14ac:dyDescent="0.25">
      <c r="A6852" t="s">
        <v>393</v>
      </c>
      <c r="B6852">
        <v>9004140753</v>
      </c>
      <c r="C6852" t="s">
        <v>7145</v>
      </c>
    </row>
    <row r="6853" spans="1:3" x14ac:dyDescent="0.25">
      <c r="A6853" t="s">
        <v>393</v>
      </c>
      <c r="B6853">
        <v>8911221532</v>
      </c>
      <c r="C6853" t="s">
        <v>7146</v>
      </c>
    </row>
    <row r="6854" spans="1:3" x14ac:dyDescent="0.25">
      <c r="A6854" t="s">
        <v>393</v>
      </c>
      <c r="B6854">
        <v>9010090661</v>
      </c>
      <c r="C6854" t="s">
        <v>7147</v>
      </c>
    </row>
    <row r="6855" spans="1:3" x14ac:dyDescent="0.25">
      <c r="A6855" t="s">
        <v>393</v>
      </c>
      <c r="B6855">
        <v>8802230451</v>
      </c>
      <c r="C6855" t="s">
        <v>7148</v>
      </c>
    </row>
    <row r="6856" spans="1:3" x14ac:dyDescent="0.25">
      <c r="A6856" t="s">
        <v>393</v>
      </c>
      <c r="B6856">
        <v>2703280681</v>
      </c>
      <c r="C6856" t="s">
        <v>7149</v>
      </c>
    </row>
    <row r="6857" spans="1:3" x14ac:dyDescent="0.25">
      <c r="A6857" t="s">
        <v>393</v>
      </c>
      <c r="B6857">
        <v>9102240281</v>
      </c>
      <c r="C6857" t="s">
        <v>7150</v>
      </c>
    </row>
    <row r="6858" spans="1:3" x14ac:dyDescent="0.25">
      <c r="A6858" t="s">
        <v>393</v>
      </c>
      <c r="B6858">
        <v>8508240234</v>
      </c>
      <c r="C6858" t="s">
        <v>7151</v>
      </c>
    </row>
    <row r="6859" spans="1:3" x14ac:dyDescent="0.25">
      <c r="A6859" t="s">
        <v>393</v>
      </c>
      <c r="B6859">
        <v>4610061253</v>
      </c>
      <c r="C6859" t="s">
        <v>7152</v>
      </c>
    </row>
    <row r="6860" spans="1:3" x14ac:dyDescent="0.25">
      <c r="A6860" t="s">
        <v>393</v>
      </c>
      <c r="B6860">
        <v>8807150365</v>
      </c>
      <c r="C6860" t="s">
        <v>7153</v>
      </c>
    </row>
    <row r="6861" spans="1:3" x14ac:dyDescent="0.25">
      <c r="A6861" t="s">
        <v>393</v>
      </c>
      <c r="B6861">
        <v>9311302880</v>
      </c>
      <c r="C6861" t="s">
        <v>7154</v>
      </c>
    </row>
    <row r="6862" spans="1:3" x14ac:dyDescent="0.25">
      <c r="A6862" t="s">
        <v>393</v>
      </c>
      <c r="B6862">
        <v>6508303978</v>
      </c>
      <c r="C6862" t="s">
        <v>7155</v>
      </c>
    </row>
    <row r="6863" spans="1:3" x14ac:dyDescent="0.25">
      <c r="A6863" t="s">
        <v>393</v>
      </c>
      <c r="B6863">
        <v>9705135540</v>
      </c>
      <c r="C6863" t="s">
        <v>7156</v>
      </c>
    </row>
    <row r="6864" spans="1:3" x14ac:dyDescent="0.25">
      <c r="A6864" t="s">
        <v>393</v>
      </c>
      <c r="B6864">
        <v>9204054556</v>
      </c>
      <c r="C6864" t="s">
        <v>7157</v>
      </c>
    </row>
    <row r="6865" spans="1:3" x14ac:dyDescent="0.25">
      <c r="A6865" t="s">
        <v>393</v>
      </c>
      <c r="B6865">
        <v>8812090564</v>
      </c>
      <c r="C6865" t="s">
        <v>7158</v>
      </c>
    </row>
    <row r="6866" spans="1:3" x14ac:dyDescent="0.25">
      <c r="A6866" t="s">
        <v>393</v>
      </c>
      <c r="B6866">
        <v>9211105888</v>
      </c>
      <c r="C6866" t="s">
        <v>7159</v>
      </c>
    </row>
    <row r="6867" spans="1:3" x14ac:dyDescent="0.25">
      <c r="A6867" t="s">
        <v>393</v>
      </c>
      <c r="B6867">
        <v>8712180010</v>
      </c>
      <c r="C6867" t="s">
        <v>7160</v>
      </c>
    </row>
    <row r="6868" spans="1:3" x14ac:dyDescent="0.25">
      <c r="A6868" t="s">
        <v>393</v>
      </c>
      <c r="B6868">
        <v>4806257871</v>
      </c>
      <c r="C6868" t="s">
        <v>7161</v>
      </c>
    </row>
    <row r="6869" spans="1:3" x14ac:dyDescent="0.25">
      <c r="A6869" t="s">
        <v>393</v>
      </c>
      <c r="B6869">
        <v>8103086628</v>
      </c>
      <c r="C6869" t="s">
        <v>7162</v>
      </c>
    </row>
    <row r="6870" spans="1:3" x14ac:dyDescent="0.25">
      <c r="A6870" t="s">
        <v>393</v>
      </c>
      <c r="B6870">
        <v>7910298244</v>
      </c>
      <c r="C6870" t="s">
        <v>7163</v>
      </c>
    </row>
    <row r="6871" spans="1:3" x14ac:dyDescent="0.25">
      <c r="A6871" t="s">
        <v>393</v>
      </c>
      <c r="B6871">
        <v>9207291924</v>
      </c>
      <c r="C6871" t="s">
        <v>7164</v>
      </c>
    </row>
    <row r="6872" spans="1:3" x14ac:dyDescent="0.25">
      <c r="A6872" t="s">
        <v>393</v>
      </c>
      <c r="B6872">
        <v>6904260459</v>
      </c>
      <c r="C6872" t="s">
        <v>7165</v>
      </c>
    </row>
    <row r="6873" spans="1:3" x14ac:dyDescent="0.25">
      <c r="A6873" t="s">
        <v>393</v>
      </c>
      <c r="B6873">
        <v>8806137850</v>
      </c>
      <c r="C6873" t="s">
        <v>7166</v>
      </c>
    </row>
    <row r="6874" spans="1:3" x14ac:dyDescent="0.25">
      <c r="A6874" t="s">
        <v>393</v>
      </c>
      <c r="B6874">
        <v>8710145916</v>
      </c>
      <c r="C6874" t="s">
        <v>7167</v>
      </c>
    </row>
    <row r="6875" spans="1:3" x14ac:dyDescent="0.25">
      <c r="A6875" t="s">
        <v>393</v>
      </c>
      <c r="B6875">
        <v>8306034920</v>
      </c>
      <c r="C6875" t="s">
        <v>7168</v>
      </c>
    </row>
    <row r="6876" spans="1:3" x14ac:dyDescent="0.25">
      <c r="A6876" t="s">
        <v>393</v>
      </c>
      <c r="B6876">
        <v>8803010191</v>
      </c>
      <c r="C6876" t="s">
        <v>7169</v>
      </c>
    </row>
    <row r="6877" spans="1:3" x14ac:dyDescent="0.25">
      <c r="A6877" t="s">
        <v>393</v>
      </c>
      <c r="B6877">
        <v>8904090167</v>
      </c>
      <c r="C6877" t="s">
        <v>7170</v>
      </c>
    </row>
    <row r="6878" spans="1:3" x14ac:dyDescent="0.25">
      <c r="A6878" t="s">
        <v>393</v>
      </c>
      <c r="B6878">
        <v>9105181847</v>
      </c>
      <c r="C6878" t="s">
        <v>7171</v>
      </c>
    </row>
    <row r="6879" spans="1:3" x14ac:dyDescent="0.25">
      <c r="A6879" t="s">
        <v>393</v>
      </c>
      <c r="B6879">
        <v>9207192262</v>
      </c>
      <c r="C6879" t="s">
        <v>7172</v>
      </c>
    </row>
    <row r="6880" spans="1:3" x14ac:dyDescent="0.25">
      <c r="A6880" t="s">
        <v>393</v>
      </c>
      <c r="B6880">
        <v>9008240534</v>
      </c>
      <c r="C6880" t="s">
        <v>7173</v>
      </c>
    </row>
    <row r="6881" spans="1:3" x14ac:dyDescent="0.25">
      <c r="A6881" t="s">
        <v>393</v>
      </c>
      <c r="B6881">
        <v>5703048610</v>
      </c>
      <c r="C6881" t="s">
        <v>7174</v>
      </c>
    </row>
    <row r="6882" spans="1:3" x14ac:dyDescent="0.25">
      <c r="A6882" t="s">
        <v>393</v>
      </c>
      <c r="B6882">
        <v>9310018826</v>
      </c>
      <c r="C6882" t="s">
        <v>7175</v>
      </c>
    </row>
    <row r="6883" spans="1:3" x14ac:dyDescent="0.25">
      <c r="A6883" t="s">
        <v>393</v>
      </c>
      <c r="B6883">
        <v>8404257878</v>
      </c>
      <c r="C6883" t="s">
        <v>7176</v>
      </c>
    </row>
    <row r="6884" spans="1:3" x14ac:dyDescent="0.25">
      <c r="A6884" t="s">
        <v>393</v>
      </c>
      <c r="B6884">
        <v>8912104273</v>
      </c>
      <c r="C6884" t="s">
        <v>7177</v>
      </c>
    </row>
    <row r="6885" spans="1:3" x14ac:dyDescent="0.25">
      <c r="A6885" t="s">
        <v>393</v>
      </c>
      <c r="B6885">
        <v>8606240029</v>
      </c>
      <c r="C6885" t="s">
        <v>7178</v>
      </c>
    </row>
    <row r="6886" spans="1:3" x14ac:dyDescent="0.25">
      <c r="A6886" t="s">
        <v>393</v>
      </c>
      <c r="B6886">
        <v>9107100324</v>
      </c>
      <c r="C6886" t="s">
        <v>7179</v>
      </c>
    </row>
    <row r="6887" spans="1:3" x14ac:dyDescent="0.25">
      <c r="A6887" t="s">
        <v>393</v>
      </c>
      <c r="B6887">
        <v>8408070400</v>
      </c>
      <c r="C6887" t="s">
        <v>7180</v>
      </c>
    </row>
    <row r="6888" spans="1:3" x14ac:dyDescent="0.25">
      <c r="A6888" t="s">
        <v>393</v>
      </c>
      <c r="B6888">
        <v>6810259447</v>
      </c>
      <c r="C6888" t="s">
        <v>7181</v>
      </c>
    </row>
    <row r="6889" spans="1:3" x14ac:dyDescent="0.25">
      <c r="A6889" t="s">
        <v>393</v>
      </c>
      <c r="B6889">
        <v>8907041498</v>
      </c>
      <c r="C6889" t="s">
        <v>7182</v>
      </c>
    </row>
    <row r="6890" spans="1:3" x14ac:dyDescent="0.25">
      <c r="A6890" t="s">
        <v>393</v>
      </c>
      <c r="B6890">
        <v>9103201381</v>
      </c>
      <c r="C6890" t="s">
        <v>7183</v>
      </c>
    </row>
    <row r="6891" spans="1:3" x14ac:dyDescent="0.25">
      <c r="A6891" t="s">
        <v>393</v>
      </c>
      <c r="B6891">
        <v>9001282913</v>
      </c>
      <c r="C6891" t="s">
        <v>7184</v>
      </c>
    </row>
    <row r="6892" spans="1:3" x14ac:dyDescent="0.25">
      <c r="A6892" t="s">
        <v>393</v>
      </c>
      <c r="B6892">
        <v>8005130136</v>
      </c>
      <c r="C6892" t="s">
        <v>7185</v>
      </c>
    </row>
    <row r="6893" spans="1:3" x14ac:dyDescent="0.25">
      <c r="A6893" t="s">
        <v>393</v>
      </c>
      <c r="B6893">
        <v>9404151848</v>
      </c>
      <c r="C6893" t="s">
        <v>7186</v>
      </c>
    </row>
    <row r="6894" spans="1:3" x14ac:dyDescent="0.25">
      <c r="A6894" t="s">
        <v>393</v>
      </c>
      <c r="B6894">
        <v>9001061176</v>
      </c>
      <c r="C6894" t="s">
        <v>7187</v>
      </c>
    </row>
    <row r="6895" spans="1:3" x14ac:dyDescent="0.25">
      <c r="A6895" t="s">
        <v>393</v>
      </c>
      <c r="B6895">
        <v>6408047857</v>
      </c>
      <c r="C6895" t="s">
        <v>7188</v>
      </c>
    </row>
    <row r="6896" spans="1:3" x14ac:dyDescent="0.25">
      <c r="A6896" t="s">
        <v>393</v>
      </c>
      <c r="B6896">
        <v>5910105914</v>
      </c>
      <c r="C6896" t="s">
        <v>7189</v>
      </c>
    </row>
    <row r="6897" spans="1:3" x14ac:dyDescent="0.25">
      <c r="A6897" t="s">
        <v>393</v>
      </c>
      <c r="B6897">
        <v>9211132643</v>
      </c>
      <c r="C6897" t="s">
        <v>7190</v>
      </c>
    </row>
    <row r="6898" spans="1:3" x14ac:dyDescent="0.25">
      <c r="A6898" t="s">
        <v>393</v>
      </c>
      <c r="B6898">
        <v>6006149469</v>
      </c>
      <c r="C6898" t="s">
        <v>7191</v>
      </c>
    </row>
    <row r="6899" spans="1:3" x14ac:dyDescent="0.25">
      <c r="A6899" t="s">
        <v>393</v>
      </c>
      <c r="B6899">
        <v>9105091939</v>
      </c>
      <c r="C6899" t="s">
        <v>7192</v>
      </c>
    </row>
    <row r="6900" spans="1:3" x14ac:dyDescent="0.25">
      <c r="A6900" t="s">
        <v>393</v>
      </c>
      <c r="B6900">
        <v>8702060503</v>
      </c>
      <c r="C6900" t="s">
        <v>7193</v>
      </c>
    </row>
    <row r="6901" spans="1:3" x14ac:dyDescent="0.25">
      <c r="A6901" t="s">
        <v>393</v>
      </c>
      <c r="B6901">
        <v>8804250234</v>
      </c>
      <c r="C6901" t="s">
        <v>7194</v>
      </c>
    </row>
    <row r="6902" spans="1:3" x14ac:dyDescent="0.25">
      <c r="A6902" t="s">
        <v>393</v>
      </c>
      <c r="B6902">
        <v>4510280706</v>
      </c>
      <c r="C6902" t="s">
        <v>7195</v>
      </c>
    </row>
    <row r="6903" spans="1:3" x14ac:dyDescent="0.25">
      <c r="A6903" t="s">
        <v>393</v>
      </c>
      <c r="B6903">
        <v>8709120144</v>
      </c>
      <c r="C6903" t="s">
        <v>7196</v>
      </c>
    </row>
    <row r="6904" spans="1:3" x14ac:dyDescent="0.25">
      <c r="A6904" t="s">
        <v>393</v>
      </c>
      <c r="B6904">
        <v>8812210519</v>
      </c>
      <c r="C6904" t="s">
        <v>7197</v>
      </c>
    </row>
    <row r="6905" spans="1:3" x14ac:dyDescent="0.25">
      <c r="A6905" t="s">
        <v>393</v>
      </c>
      <c r="B6905">
        <v>8506055576</v>
      </c>
      <c r="C6905" t="s">
        <v>7198</v>
      </c>
    </row>
    <row r="6906" spans="1:3" x14ac:dyDescent="0.25">
      <c r="A6906" t="s">
        <v>393</v>
      </c>
      <c r="B6906">
        <v>6912308944</v>
      </c>
      <c r="C6906" t="s">
        <v>7199</v>
      </c>
    </row>
    <row r="6907" spans="1:3" x14ac:dyDescent="0.25">
      <c r="A6907" t="s">
        <v>393</v>
      </c>
      <c r="B6907">
        <v>8611201602</v>
      </c>
      <c r="C6907" t="s">
        <v>7200</v>
      </c>
    </row>
    <row r="6908" spans="1:3" x14ac:dyDescent="0.25">
      <c r="A6908" t="s">
        <v>393</v>
      </c>
      <c r="B6908">
        <v>6008122944</v>
      </c>
      <c r="C6908" t="s">
        <v>7201</v>
      </c>
    </row>
    <row r="6909" spans="1:3" x14ac:dyDescent="0.25">
      <c r="A6909" t="s">
        <v>393</v>
      </c>
      <c r="B6909">
        <v>4108318777</v>
      </c>
      <c r="C6909" t="s">
        <v>7202</v>
      </c>
    </row>
    <row r="6910" spans="1:3" x14ac:dyDescent="0.25">
      <c r="A6910" t="s">
        <v>393</v>
      </c>
      <c r="B6910">
        <v>2748707110</v>
      </c>
      <c r="C6910" t="s">
        <v>7203</v>
      </c>
    </row>
    <row r="6911" spans="1:3" x14ac:dyDescent="0.25">
      <c r="A6911" t="s">
        <v>393</v>
      </c>
      <c r="B6911">
        <v>8003132498</v>
      </c>
      <c r="C6911" t="s">
        <v>7204</v>
      </c>
    </row>
    <row r="6912" spans="1:3" x14ac:dyDescent="0.25">
      <c r="A6912" t="s">
        <v>393</v>
      </c>
      <c r="B6912">
        <v>7306195129</v>
      </c>
      <c r="C6912" t="s">
        <v>7205</v>
      </c>
    </row>
    <row r="6913" spans="1:3" x14ac:dyDescent="0.25">
      <c r="A6913" t="s">
        <v>393</v>
      </c>
      <c r="B6913">
        <v>7209012074</v>
      </c>
      <c r="C6913" t="s">
        <v>7206</v>
      </c>
    </row>
    <row r="6914" spans="1:3" x14ac:dyDescent="0.25">
      <c r="A6914" t="s">
        <v>393</v>
      </c>
      <c r="B6914">
        <v>8910069379</v>
      </c>
      <c r="C6914" t="s">
        <v>7207</v>
      </c>
    </row>
    <row r="6915" spans="1:3" x14ac:dyDescent="0.25">
      <c r="A6915" t="s">
        <v>393</v>
      </c>
      <c r="B6915">
        <v>2758809186</v>
      </c>
      <c r="C6915" t="s">
        <v>7208</v>
      </c>
    </row>
    <row r="6916" spans="1:3" x14ac:dyDescent="0.25">
      <c r="A6916" t="s">
        <v>393</v>
      </c>
      <c r="B6916">
        <v>3201061425</v>
      </c>
      <c r="C6916" t="s">
        <v>7209</v>
      </c>
    </row>
    <row r="6917" spans="1:3" x14ac:dyDescent="0.25">
      <c r="A6917" t="s">
        <v>393</v>
      </c>
      <c r="B6917">
        <v>3112283316</v>
      </c>
      <c r="C6917" t="s">
        <v>7210</v>
      </c>
    </row>
    <row r="6918" spans="1:3" x14ac:dyDescent="0.25">
      <c r="A6918" t="s">
        <v>393</v>
      </c>
      <c r="B6918">
        <v>5910270064</v>
      </c>
      <c r="C6918" t="s">
        <v>7211</v>
      </c>
    </row>
    <row r="6919" spans="1:3" x14ac:dyDescent="0.25">
      <c r="A6919" t="s">
        <v>393</v>
      </c>
      <c r="B6919">
        <v>5801160150</v>
      </c>
      <c r="C6919" t="s">
        <v>7212</v>
      </c>
    </row>
    <row r="6920" spans="1:3" x14ac:dyDescent="0.25">
      <c r="A6920" t="s">
        <v>393</v>
      </c>
      <c r="B6920">
        <v>8107160353</v>
      </c>
      <c r="C6920" t="s">
        <v>7213</v>
      </c>
    </row>
    <row r="6921" spans="1:3" x14ac:dyDescent="0.25">
      <c r="A6921" t="s">
        <v>393</v>
      </c>
      <c r="B6921">
        <v>8501227600</v>
      </c>
      <c r="C6921" t="s">
        <v>7214</v>
      </c>
    </row>
    <row r="6922" spans="1:3" x14ac:dyDescent="0.25">
      <c r="A6922" t="s">
        <v>393</v>
      </c>
      <c r="B6922">
        <v>5503171075</v>
      </c>
      <c r="C6922" t="s">
        <v>7215</v>
      </c>
    </row>
    <row r="6923" spans="1:3" x14ac:dyDescent="0.25">
      <c r="A6923" t="s">
        <v>393</v>
      </c>
      <c r="B6923">
        <v>8501061470</v>
      </c>
      <c r="C6923" t="s">
        <v>7216</v>
      </c>
    </row>
    <row r="6924" spans="1:3" x14ac:dyDescent="0.25">
      <c r="A6924" t="s">
        <v>393</v>
      </c>
      <c r="B6924">
        <v>9402010061</v>
      </c>
      <c r="C6924" t="s">
        <v>7217</v>
      </c>
    </row>
    <row r="6925" spans="1:3" x14ac:dyDescent="0.25">
      <c r="A6925" t="s">
        <v>393</v>
      </c>
      <c r="B6925">
        <v>9108281446</v>
      </c>
      <c r="C6925" t="s">
        <v>7218</v>
      </c>
    </row>
    <row r="6926" spans="1:3" x14ac:dyDescent="0.25">
      <c r="A6926" t="s">
        <v>393</v>
      </c>
      <c r="B6926">
        <v>5107662636</v>
      </c>
      <c r="C6926" t="s">
        <v>7219</v>
      </c>
    </row>
    <row r="6927" spans="1:3" x14ac:dyDescent="0.25">
      <c r="A6927" t="s">
        <v>393</v>
      </c>
      <c r="B6927">
        <v>8702110555</v>
      </c>
      <c r="C6927" t="s">
        <v>7220</v>
      </c>
    </row>
    <row r="6928" spans="1:3" x14ac:dyDescent="0.25">
      <c r="A6928" t="s">
        <v>393</v>
      </c>
      <c r="B6928">
        <v>6904240352</v>
      </c>
      <c r="C6928" t="s">
        <v>7221</v>
      </c>
    </row>
    <row r="6929" spans="1:3" x14ac:dyDescent="0.25">
      <c r="A6929" t="s">
        <v>393</v>
      </c>
      <c r="B6929">
        <v>9101023787</v>
      </c>
      <c r="C6929" t="s">
        <v>7222</v>
      </c>
    </row>
    <row r="6930" spans="1:3" x14ac:dyDescent="0.25">
      <c r="A6930" t="s">
        <v>393</v>
      </c>
      <c r="B6930">
        <v>8501060183</v>
      </c>
      <c r="C6930" t="s">
        <v>7223</v>
      </c>
    </row>
    <row r="6931" spans="1:3" x14ac:dyDescent="0.25">
      <c r="A6931" t="s">
        <v>393</v>
      </c>
      <c r="B6931">
        <v>8505040017</v>
      </c>
      <c r="C6931" t="s">
        <v>7224</v>
      </c>
    </row>
    <row r="6932" spans="1:3" x14ac:dyDescent="0.25">
      <c r="A6932" t="s">
        <v>393</v>
      </c>
      <c r="B6932">
        <v>8204200391</v>
      </c>
      <c r="C6932" t="s">
        <v>7225</v>
      </c>
    </row>
    <row r="6933" spans="1:3" x14ac:dyDescent="0.25">
      <c r="A6933" t="s">
        <v>393</v>
      </c>
      <c r="B6933">
        <v>8712047573</v>
      </c>
      <c r="C6933" t="s">
        <v>7226</v>
      </c>
    </row>
    <row r="6934" spans="1:3" x14ac:dyDescent="0.25">
      <c r="A6934" t="s">
        <v>393</v>
      </c>
      <c r="B6934">
        <v>4206127732</v>
      </c>
      <c r="C6934" t="s">
        <v>7227</v>
      </c>
    </row>
    <row r="6935" spans="1:3" x14ac:dyDescent="0.25">
      <c r="A6935" t="s">
        <v>393</v>
      </c>
      <c r="B6935">
        <v>7107078532</v>
      </c>
      <c r="C6935" t="s">
        <v>7228</v>
      </c>
    </row>
    <row r="6936" spans="1:3" x14ac:dyDescent="0.25">
      <c r="A6936" t="s">
        <v>393</v>
      </c>
      <c r="B6936">
        <v>8812167115</v>
      </c>
      <c r="C6936" t="s">
        <v>7229</v>
      </c>
    </row>
    <row r="6937" spans="1:3" x14ac:dyDescent="0.25">
      <c r="A6937" t="s">
        <v>393</v>
      </c>
      <c r="B6937">
        <v>8408030636</v>
      </c>
      <c r="C6937" t="s">
        <v>7230</v>
      </c>
    </row>
    <row r="6938" spans="1:3" x14ac:dyDescent="0.25">
      <c r="A6938" t="s">
        <v>393</v>
      </c>
      <c r="B6938">
        <v>6208317104</v>
      </c>
      <c r="C6938" t="s">
        <v>7231</v>
      </c>
    </row>
    <row r="6939" spans="1:3" x14ac:dyDescent="0.25">
      <c r="A6939" t="s">
        <v>393</v>
      </c>
      <c r="B6939">
        <v>8710020226</v>
      </c>
      <c r="C6939" t="s">
        <v>7232</v>
      </c>
    </row>
    <row r="6940" spans="1:3" x14ac:dyDescent="0.25">
      <c r="A6940" t="s">
        <v>393</v>
      </c>
      <c r="B6940">
        <v>8907070091</v>
      </c>
      <c r="C6940" t="s">
        <v>7233</v>
      </c>
    </row>
    <row r="6941" spans="1:3" x14ac:dyDescent="0.25">
      <c r="A6941" t="s">
        <v>393</v>
      </c>
      <c r="B6941">
        <v>8703140296</v>
      </c>
      <c r="C6941" t="s">
        <v>7234</v>
      </c>
    </row>
    <row r="6942" spans="1:3" x14ac:dyDescent="0.25">
      <c r="A6942" t="s">
        <v>393</v>
      </c>
      <c r="B6942">
        <v>5858710105</v>
      </c>
      <c r="C6942" t="s">
        <v>7235</v>
      </c>
    </row>
    <row r="6943" spans="1:3" x14ac:dyDescent="0.25">
      <c r="A6943" t="s">
        <v>393</v>
      </c>
      <c r="B6943">
        <v>3238810075</v>
      </c>
      <c r="C6943" t="s">
        <v>7236</v>
      </c>
    </row>
    <row r="6944" spans="1:3" x14ac:dyDescent="0.25">
      <c r="A6944" t="s">
        <v>491</v>
      </c>
      <c r="B6944">
        <v>2768709103</v>
      </c>
      <c r="C6944" t="s">
        <v>7237</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61"/>
  <sheetViews>
    <sheetView topLeftCell="A5" workbookViewId="0">
      <selection activeCell="A68" sqref="A68"/>
    </sheetView>
  </sheetViews>
  <sheetFormatPr defaultColWidth="8.88671875" defaultRowHeight="13.2" x14ac:dyDescent="0.25"/>
  <cols>
    <col min="1" max="1" width="21.6640625" style="139" customWidth="1"/>
    <col min="2" max="2" width="47.109375" style="374" customWidth="1"/>
    <col min="3" max="3" width="44.33203125" style="139" bestFit="1" customWidth="1"/>
    <col min="4" max="16384" width="8.88671875" style="139"/>
  </cols>
  <sheetData>
    <row r="1" spans="1:3" hidden="1" x14ac:dyDescent="0.25">
      <c r="A1" s="139" t="s">
        <v>7238</v>
      </c>
      <c r="B1" s="410"/>
      <c r="C1" s="146"/>
    </row>
    <row r="2" spans="1:3" hidden="1" x14ac:dyDescent="0.25">
      <c r="A2" s="139" t="s">
        <v>398</v>
      </c>
      <c r="B2" s="410"/>
      <c r="C2" s="146"/>
    </row>
    <row r="3" spans="1:3" x14ac:dyDescent="0.25">
      <c r="B3" s="410"/>
      <c r="C3" s="146"/>
    </row>
    <row r="4" spans="1:3" hidden="1" x14ac:dyDescent="0.25">
      <c r="A4" s="139" t="s">
        <v>399</v>
      </c>
      <c r="B4" s="410" t="s">
        <v>388</v>
      </c>
      <c r="C4" s="146" t="s">
        <v>400</v>
      </c>
    </row>
    <row r="5" spans="1:3" x14ac:dyDescent="0.25">
      <c r="B5" s="156" t="s">
        <v>11213</v>
      </c>
      <c r="C5" s="146"/>
    </row>
    <row r="6" spans="1:3" x14ac:dyDescent="0.25">
      <c r="A6" s="139" t="s">
        <v>393</v>
      </c>
      <c r="B6" s="139" t="s">
        <v>11244</v>
      </c>
      <c r="C6" s="146"/>
    </row>
    <row r="7" spans="1:3" x14ac:dyDescent="0.25">
      <c r="A7" s="139" t="s">
        <v>393</v>
      </c>
      <c r="B7" s="139" t="s">
        <v>11147</v>
      </c>
      <c r="C7" s="146"/>
    </row>
    <row r="8" spans="1:3" x14ac:dyDescent="0.25">
      <c r="A8" s="139" t="s">
        <v>393</v>
      </c>
      <c r="B8" s="139" t="s">
        <v>11148</v>
      </c>
      <c r="C8" s="146"/>
    </row>
    <row r="9" spans="1:3" x14ac:dyDescent="0.25">
      <c r="A9" s="139" t="s">
        <v>393</v>
      </c>
      <c r="B9" s="139" t="s">
        <v>11149</v>
      </c>
      <c r="C9" s="146"/>
    </row>
    <row r="10" spans="1:3" x14ac:dyDescent="0.25">
      <c r="A10" s="139" t="s">
        <v>393</v>
      </c>
      <c r="B10" s="139" t="s">
        <v>11151</v>
      </c>
      <c r="C10" s="146"/>
    </row>
    <row r="11" spans="1:3" x14ac:dyDescent="0.25">
      <c r="A11" s="139" t="s">
        <v>393</v>
      </c>
      <c r="B11" s="139" t="s">
        <v>11152</v>
      </c>
      <c r="C11" s="146"/>
    </row>
    <row r="12" spans="1:3" x14ac:dyDescent="0.25">
      <c r="A12" s="139" t="s">
        <v>393</v>
      </c>
      <c r="B12" s="139" t="s">
        <v>11153</v>
      </c>
      <c r="C12" s="146"/>
    </row>
    <row r="13" spans="1:3" x14ac:dyDescent="0.25">
      <c r="A13" s="139" t="s">
        <v>393</v>
      </c>
      <c r="B13" s="139" t="s">
        <v>11154</v>
      </c>
      <c r="C13" s="146"/>
    </row>
    <row r="14" spans="1:3" x14ac:dyDescent="0.25">
      <c r="A14" s="139" t="s">
        <v>393</v>
      </c>
      <c r="B14" s="139" t="s">
        <v>11260</v>
      </c>
      <c r="C14" s="146"/>
    </row>
    <row r="15" spans="1:3" x14ac:dyDescent="0.25">
      <c r="A15" s="139" t="s">
        <v>393</v>
      </c>
      <c r="B15" s="139" t="s">
        <v>11155</v>
      </c>
      <c r="C15" s="146"/>
    </row>
    <row r="16" spans="1:3" x14ac:dyDescent="0.25">
      <c r="A16" s="139" t="s">
        <v>393</v>
      </c>
      <c r="B16" s="139" t="s">
        <v>11156</v>
      </c>
      <c r="C16" s="146"/>
    </row>
    <row r="17" spans="1:3" x14ac:dyDescent="0.25">
      <c r="A17" s="139" t="s">
        <v>393</v>
      </c>
      <c r="B17" s="139" t="s">
        <v>11157</v>
      </c>
      <c r="C17" s="146"/>
    </row>
    <row r="18" spans="1:3" x14ac:dyDescent="0.25">
      <c r="A18" s="139" t="s">
        <v>393</v>
      </c>
      <c r="B18" s="374" t="s">
        <v>11158</v>
      </c>
      <c r="C18" s="146"/>
    </row>
    <row r="19" spans="1:3" x14ac:dyDescent="0.25">
      <c r="A19" s="139" t="s">
        <v>393</v>
      </c>
      <c r="B19" s="139" t="s">
        <v>11159</v>
      </c>
      <c r="C19" s="146"/>
    </row>
    <row r="20" spans="1:3" x14ac:dyDescent="0.25">
      <c r="A20" s="139" t="s">
        <v>393</v>
      </c>
      <c r="B20" s="139" t="s">
        <v>11160</v>
      </c>
      <c r="C20" s="146"/>
    </row>
    <row r="21" spans="1:3" x14ac:dyDescent="0.25">
      <c r="A21" s="139" t="s">
        <v>393</v>
      </c>
      <c r="B21" s="139" t="s">
        <v>11161</v>
      </c>
      <c r="C21" s="146"/>
    </row>
    <row r="22" spans="1:3" x14ac:dyDescent="0.25">
      <c r="A22" s="139" t="s">
        <v>393</v>
      </c>
      <c r="B22" s="139" t="s">
        <v>11162</v>
      </c>
      <c r="C22" s="146"/>
    </row>
    <row r="23" spans="1:3" x14ac:dyDescent="0.25">
      <c r="A23" s="139" t="s">
        <v>393</v>
      </c>
      <c r="B23" s="139" t="s">
        <v>11163</v>
      </c>
      <c r="C23" s="146"/>
    </row>
    <row r="24" spans="1:3" x14ac:dyDescent="0.25">
      <c r="A24" s="139" t="s">
        <v>393</v>
      </c>
      <c r="B24" s="139" t="s">
        <v>11164</v>
      </c>
      <c r="C24" s="146"/>
    </row>
    <row r="25" spans="1:3" x14ac:dyDescent="0.25">
      <c r="A25" s="139" t="s">
        <v>393</v>
      </c>
      <c r="B25" s="139" t="s">
        <v>11165</v>
      </c>
      <c r="C25" s="146"/>
    </row>
    <row r="26" spans="1:3" x14ac:dyDescent="0.25">
      <c r="A26" s="139" t="s">
        <v>393</v>
      </c>
      <c r="B26" s="139" t="s">
        <v>11247</v>
      </c>
      <c r="C26" s="146"/>
    </row>
    <row r="27" spans="1:3" x14ac:dyDescent="0.25">
      <c r="A27" s="139" t="s">
        <v>393</v>
      </c>
      <c r="B27" s="374" t="s">
        <v>11264</v>
      </c>
      <c r="C27" s="146"/>
    </row>
    <row r="28" spans="1:3" x14ac:dyDescent="0.25">
      <c r="A28" s="139" t="s">
        <v>393</v>
      </c>
      <c r="B28" s="139" t="s">
        <v>11166</v>
      </c>
      <c r="C28" s="146"/>
    </row>
    <row r="29" spans="1:3" x14ac:dyDescent="0.25">
      <c r="A29" s="139" t="s">
        <v>393</v>
      </c>
      <c r="B29" s="139" t="s">
        <v>11167</v>
      </c>
      <c r="C29" s="146"/>
    </row>
    <row r="30" spans="1:3" x14ac:dyDescent="0.25">
      <c r="A30" s="139" t="s">
        <v>393</v>
      </c>
      <c r="B30" s="139" t="s">
        <v>11168</v>
      </c>
      <c r="C30" s="146"/>
    </row>
    <row r="31" spans="1:3" x14ac:dyDescent="0.25">
      <c r="A31" s="139" t="s">
        <v>393</v>
      </c>
      <c r="B31" s="139" t="s">
        <v>11169</v>
      </c>
      <c r="C31" s="146"/>
    </row>
    <row r="32" spans="1:3" x14ac:dyDescent="0.25">
      <c r="A32" s="139" t="s">
        <v>393</v>
      </c>
      <c r="B32" s="139" t="s">
        <v>11170</v>
      </c>
      <c r="C32" s="146"/>
    </row>
    <row r="33" spans="1:3" x14ac:dyDescent="0.25">
      <c r="A33" s="139" t="s">
        <v>393</v>
      </c>
      <c r="B33" s="139" t="s">
        <v>11171</v>
      </c>
      <c r="C33" s="146"/>
    </row>
    <row r="34" spans="1:3" x14ac:dyDescent="0.25">
      <c r="A34" s="139" t="s">
        <v>393</v>
      </c>
      <c r="B34" s="139" t="s">
        <v>11172</v>
      </c>
      <c r="C34" s="146"/>
    </row>
    <row r="35" spans="1:3" x14ac:dyDescent="0.25">
      <c r="A35" s="139" t="s">
        <v>393</v>
      </c>
      <c r="B35" s="139" t="s">
        <v>11173</v>
      </c>
      <c r="C35" s="146"/>
    </row>
    <row r="36" spans="1:3" x14ac:dyDescent="0.25">
      <c r="A36" s="139" t="s">
        <v>393</v>
      </c>
      <c r="B36" s="139" t="s">
        <v>11252</v>
      </c>
      <c r="C36" s="146"/>
    </row>
    <row r="37" spans="1:3" x14ac:dyDescent="0.25">
      <c r="A37" s="139" t="s">
        <v>393</v>
      </c>
      <c r="B37" s="398" t="s">
        <v>11253</v>
      </c>
      <c r="C37" s="146"/>
    </row>
    <row r="38" spans="1:3" x14ac:dyDescent="0.25">
      <c r="A38" s="139" t="s">
        <v>393</v>
      </c>
      <c r="B38" s="139" t="s">
        <v>11261</v>
      </c>
      <c r="C38" s="146"/>
    </row>
    <row r="39" spans="1:3" x14ac:dyDescent="0.25">
      <c r="A39" s="139" t="s">
        <v>393</v>
      </c>
      <c r="B39" s="139" t="s">
        <v>11254</v>
      </c>
      <c r="C39" s="146"/>
    </row>
    <row r="40" spans="1:3" x14ac:dyDescent="0.25">
      <c r="A40" s="139" t="s">
        <v>393</v>
      </c>
      <c r="B40" s="139" t="s">
        <v>11255</v>
      </c>
      <c r="C40" s="146"/>
    </row>
    <row r="41" spans="1:3" x14ac:dyDescent="0.25">
      <c r="A41" s="139" t="s">
        <v>393</v>
      </c>
      <c r="B41" s="139" t="s">
        <v>11262</v>
      </c>
      <c r="C41" s="146"/>
    </row>
    <row r="42" spans="1:3" x14ac:dyDescent="0.25">
      <c r="A42" s="139" t="s">
        <v>393</v>
      </c>
      <c r="B42" s="139" t="s">
        <v>11256</v>
      </c>
      <c r="C42" s="146"/>
    </row>
    <row r="43" spans="1:3" x14ac:dyDescent="0.25">
      <c r="A43" s="139" t="s">
        <v>393</v>
      </c>
      <c r="B43" s="139" t="s">
        <v>11257</v>
      </c>
      <c r="C43" s="146"/>
    </row>
    <row r="44" spans="1:3" x14ac:dyDescent="0.25">
      <c r="A44" s="139" t="s">
        <v>393</v>
      </c>
      <c r="B44" s="139" t="s">
        <v>11258</v>
      </c>
      <c r="C44" s="146"/>
    </row>
    <row r="45" spans="1:3" x14ac:dyDescent="0.25">
      <c r="A45" s="139" t="s">
        <v>393</v>
      </c>
      <c r="B45" s="139" t="s">
        <v>11259</v>
      </c>
      <c r="C45" s="146"/>
    </row>
    <row r="46" spans="1:3" x14ac:dyDescent="0.25">
      <c r="A46" s="139" t="s">
        <v>393</v>
      </c>
      <c r="B46" s="139" t="s">
        <v>11263</v>
      </c>
      <c r="C46" s="146"/>
    </row>
    <row r="47" spans="1:3" x14ac:dyDescent="0.25">
      <c r="A47" s="139" t="s">
        <v>393</v>
      </c>
      <c r="B47" s="139" t="s">
        <v>11174</v>
      </c>
      <c r="C47" s="146"/>
    </row>
    <row r="48" spans="1:3" x14ac:dyDescent="0.25">
      <c r="A48" s="139" t="s">
        <v>393</v>
      </c>
      <c r="B48" s="139" t="s">
        <v>11175</v>
      </c>
      <c r="C48" s="146"/>
    </row>
    <row r="49" spans="1:3" x14ac:dyDescent="0.25">
      <c r="A49" s="139" t="s">
        <v>393</v>
      </c>
      <c r="B49" s="139" t="s">
        <v>11176</v>
      </c>
      <c r="C49" s="146"/>
    </row>
    <row r="50" spans="1:3" x14ac:dyDescent="0.25">
      <c r="A50" s="139" t="s">
        <v>393</v>
      </c>
      <c r="B50" s="139" t="s">
        <v>11177</v>
      </c>
      <c r="C50" s="146"/>
    </row>
    <row r="51" spans="1:3" x14ac:dyDescent="0.25">
      <c r="A51" s="139" t="s">
        <v>393</v>
      </c>
      <c r="B51" s="139" t="s">
        <v>11178</v>
      </c>
      <c r="C51" s="146"/>
    </row>
    <row r="52" spans="1:3" x14ac:dyDescent="0.25">
      <c r="A52" s="139" t="s">
        <v>393</v>
      </c>
      <c r="B52" s="139" t="s">
        <v>11179</v>
      </c>
      <c r="C52" s="146"/>
    </row>
    <row r="53" spans="1:3" x14ac:dyDescent="0.25">
      <c r="A53" s="139" t="s">
        <v>393</v>
      </c>
      <c r="B53" s="139" t="s">
        <v>11180</v>
      </c>
      <c r="C53" s="146"/>
    </row>
    <row r="54" spans="1:3" x14ac:dyDescent="0.25">
      <c r="A54" s="139" t="s">
        <v>393</v>
      </c>
      <c r="B54" s="139" t="s">
        <v>11181</v>
      </c>
      <c r="C54" s="146"/>
    </row>
    <row r="55" spans="1:3" x14ac:dyDescent="0.25">
      <c r="A55" s="139" t="s">
        <v>393</v>
      </c>
      <c r="B55" s="139" t="s">
        <v>11265</v>
      </c>
      <c r="C55" s="146"/>
    </row>
    <row r="56" spans="1:3" x14ac:dyDescent="0.25">
      <c r="A56" s="139" t="s">
        <v>393</v>
      </c>
      <c r="B56" s="139" t="s">
        <v>11182</v>
      </c>
      <c r="C56" s="146"/>
    </row>
    <row r="57" spans="1:3" x14ac:dyDescent="0.25">
      <c r="A57" s="139" t="s">
        <v>393</v>
      </c>
      <c r="B57" s="139" t="s">
        <v>11183</v>
      </c>
      <c r="C57" s="146"/>
    </row>
    <row r="58" spans="1:3" x14ac:dyDescent="0.25">
      <c r="A58" s="139" t="s">
        <v>393</v>
      </c>
      <c r="B58" s="139" t="s">
        <v>11184</v>
      </c>
      <c r="C58" s="146"/>
    </row>
    <row r="59" spans="1:3" x14ac:dyDescent="0.25">
      <c r="A59" s="139" t="s">
        <v>393</v>
      </c>
      <c r="B59" s="139" t="s">
        <v>11185</v>
      </c>
      <c r="C59" s="146"/>
    </row>
    <row r="60" spans="1:3" x14ac:dyDescent="0.25">
      <c r="A60" s="139" t="s">
        <v>393</v>
      </c>
      <c r="B60" s="139" t="s">
        <v>11186</v>
      </c>
      <c r="C60" s="146"/>
    </row>
    <row r="61" spans="1:3" x14ac:dyDescent="0.25">
      <c r="A61" s="139" t="s">
        <v>393</v>
      </c>
      <c r="B61" s="139" t="s">
        <v>11266</v>
      </c>
    </row>
  </sheetData>
  <sheetProtection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1"/>
  <sheetViews>
    <sheetView workbookViewId="0">
      <selection activeCell="D19" sqref="D19"/>
    </sheetView>
  </sheetViews>
  <sheetFormatPr defaultColWidth="8.88671875" defaultRowHeight="13.2" x14ac:dyDescent="0.25"/>
  <cols>
    <col min="1" max="1" width="54.6640625" style="139" bestFit="1" customWidth="1"/>
    <col min="2" max="16384" width="8.88671875" style="139"/>
  </cols>
  <sheetData>
    <row r="1" spans="1:2" x14ac:dyDescent="0.25">
      <c r="A1" s="146"/>
    </row>
    <row r="2" spans="1:2" x14ac:dyDescent="0.25">
      <c r="A2" s="146"/>
    </row>
    <row r="3" spans="1:2" x14ac:dyDescent="0.25">
      <c r="A3" s="146"/>
    </row>
    <row r="4" spans="1:2" x14ac:dyDescent="0.25">
      <c r="A4" s="146"/>
    </row>
    <row r="5" spans="1:2" x14ac:dyDescent="0.25">
      <c r="A5" s="398" t="s">
        <v>11213</v>
      </c>
      <c r="B5" s="374" t="s">
        <v>11215</v>
      </c>
    </row>
    <row r="6" spans="1:2" x14ac:dyDescent="0.25">
      <c r="A6" s="374" t="s">
        <v>11244</v>
      </c>
      <c r="B6" s="374" t="s">
        <v>11243</v>
      </c>
    </row>
    <row r="7" spans="1:2" x14ac:dyDescent="0.25">
      <c r="A7" s="374" t="s">
        <v>11147</v>
      </c>
      <c r="B7" s="374" t="s">
        <v>11206</v>
      </c>
    </row>
    <row r="8" spans="1:2" x14ac:dyDescent="0.25">
      <c r="A8" s="374" t="s">
        <v>11148</v>
      </c>
      <c r="B8" s="374" t="s">
        <v>11206</v>
      </c>
    </row>
    <row r="9" spans="1:2" x14ac:dyDescent="0.25">
      <c r="A9" s="374" t="s">
        <v>11149</v>
      </c>
      <c r="B9" s="374" t="s">
        <v>11206</v>
      </c>
    </row>
    <row r="10" spans="1:2" x14ac:dyDescent="0.25">
      <c r="A10" s="374" t="s">
        <v>11151</v>
      </c>
      <c r="B10" s="374" t="s">
        <v>11206</v>
      </c>
    </row>
    <row r="11" spans="1:2" x14ac:dyDescent="0.25">
      <c r="A11" s="374" t="s">
        <v>11152</v>
      </c>
      <c r="B11" s="374" t="s">
        <v>11206</v>
      </c>
    </row>
    <row r="12" spans="1:2" x14ac:dyDescent="0.25">
      <c r="A12" s="374" t="s">
        <v>11153</v>
      </c>
      <c r="B12" s="374" t="s">
        <v>11206</v>
      </c>
    </row>
    <row r="13" spans="1:2" x14ac:dyDescent="0.25">
      <c r="A13" s="374" t="s">
        <v>11154</v>
      </c>
      <c r="B13" s="374" t="s">
        <v>11205</v>
      </c>
    </row>
    <row r="14" spans="1:2" x14ac:dyDescent="0.25">
      <c r="A14" s="374" t="s">
        <v>11260</v>
      </c>
      <c r="B14" s="374" t="s">
        <v>11205</v>
      </c>
    </row>
    <row r="15" spans="1:2" x14ac:dyDescent="0.25">
      <c r="A15" s="374" t="s">
        <v>11155</v>
      </c>
      <c r="B15" s="374" t="s">
        <v>11205</v>
      </c>
    </row>
    <row r="16" spans="1:2" x14ac:dyDescent="0.25">
      <c r="A16" s="374" t="s">
        <v>11156</v>
      </c>
      <c r="B16" s="374" t="s">
        <v>11205</v>
      </c>
    </row>
    <row r="17" spans="1:2" x14ac:dyDescent="0.25">
      <c r="A17" s="374" t="s">
        <v>11157</v>
      </c>
      <c r="B17" s="374" t="s">
        <v>11205</v>
      </c>
    </row>
    <row r="18" spans="1:2" s="374" customFormat="1" x14ac:dyDescent="0.25">
      <c r="A18" s="374" t="s">
        <v>11158</v>
      </c>
      <c r="B18" s="374" t="s">
        <v>11205</v>
      </c>
    </row>
    <row r="19" spans="1:2" x14ac:dyDescent="0.25">
      <c r="A19" s="374" t="s">
        <v>11159</v>
      </c>
      <c r="B19" s="374" t="s">
        <v>11205</v>
      </c>
    </row>
    <row r="20" spans="1:2" x14ac:dyDescent="0.25">
      <c r="A20" s="374" t="s">
        <v>11160</v>
      </c>
      <c r="B20" s="374" t="s">
        <v>11205</v>
      </c>
    </row>
    <row r="21" spans="1:2" x14ac:dyDescent="0.25">
      <c r="A21" s="374" t="s">
        <v>11161</v>
      </c>
      <c r="B21" s="374" t="s">
        <v>11205</v>
      </c>
    </row>
    <row r="22" spans="1:2" x14ac:dyDescent="0.25">
      <c r="A22" s="374" t="s">
        <v>11162</v>
      </c>
      <c r="B22" s="374" t="s">
        <v>11205</v>
      </c>
    </row>
    <row r="23" spans="1:2" x14ac:dyDescent="0.25">
      <c r="A23" s="374" t="s">
        <v>11163</v>
      </c>
      <c r="B23" s="374" t="s">
        <v>11205</v>
      </c>
    </row>
    <row r="24" spans="1:2" x14ac:dyDescent="0.25">
      <c r="A24" s="374" t="s">
        <v>11164</v>
      </c>
      <c r="B24" s="374" t="s">
        <v>11205</v>
      </c>
    </row>
    <row r="25" spans="1:2" x14ac:dyDescent="0.25">
      <c r="A25" s="374" t="s">
        <v>11165</v>
      </c>
      <c r="B25" s="374" t="s">
        <v>11205</v>
      </c>
    </row>
    <row r="26" spans="1:2" x14ac:dyDescent="0.25">
      <c r="A26" s="374" t="s">
        <v>11173</v>
      </c>
      <c r="B26" s="374" t="s">
        <v>11248</v>
      </c>
    </row>
    <row r="27" spans="1:2" x14ac:dyDescent="0.25">
      <c r="A27" s="374" t="s">
        <v>11252</v>
      </c>
      <c r="B27" s="374" t="s">
        <v>11248</v>
      </c>
    </row>
    <row r="28" spans="1:2" x14ac:dyDescent="0.25">
      <c r="A28" s="374" t="s">
        <v>11253</v>
      </c>
      <c r="B28" s="374" t="s">
        <v>11248</v>
      </c>
    </row>
    <row r="29" spans="1:2" x14ac:dyDescent="0.25">
      <c r="A29" s="374" t="s">
        <v>11261</v>
      </c>
      <c r="B29" s="374" t="s">
        <v>11248</v>
      </c>
    </row>
    <row r="30" spans="1:2" x14ac:dyDescent="0.25">
      <c r="A30" s="374" t="s">
        <v>11254</v>
      </c>
      <c r="B30" s="374" t="s">
        <v>11248</v>
      </c>
    </row>
    <row r="31" spans="1:2" x14ac:dyDescent="0.25">
      <c r="A31" s="374" t="s">
        <v>11255</v>
      </c>
      <c r="B31" s="374" t="s">
        <v>11248</v>
      </c>
    </row>
    <row r="32" spans="1:2" x14ac:dyDescent="0.25">
      <c r="A32" s="374" t="s">
        <v>11262</v>
      </c>
      <c r="B32" s="374" t="s">
        <v>11248</v>
      </c>
    </row>
    <row r="33" spans="1:2" x14ac:dyDescent="0.25">
      <c r="A33" s="374" t="s">
        <v>11256</v>
      </c>
      <c r="B33" s="374" t="s">
        <v>11248</v>
      </c>
    </row>
    <row r="34" spans="1:2" x14ac:dyDescent="0.25">
      <c r="A34" s="374" t="s">
        <v>11257</v>
      </c>
      <c r="B34" s="374" t="s">
        <v>11248</v>
      </c>
    </row>
    <row r="35" spans="1:2" x14ac:dyDescent="0.25">
      <c r="A35" s="374" t="s">
        <v>11258</v>
      </c>
      <c r="B35" s="374" t="s">
        <v>11248</v>
      </c>
    </row>
    <row r="36" spans="1:2" x14ac:dyDescent="0.25">
      <c r="A36" s="374" t="s">
        <v>11259</v>
      </c>
      <c r="B36" s="374" t="s">
        <v>11248</v>
      </c>
    </row>
    <row r="37" spans="1:2" x14ac:dyDescent="0.25">
      <c r="A37" s="398" t="s">
        <v>11263</v>
      </c>
      <c r="B37" s="374" t="s">
        <v>11248</v>
      </c>
    </row>
    <row r="38" spans="1:2" x14ac:dyDescent="0.25">
      <c r="A38" s="374" t="s">
        <v>11247</v>
      </c>
      <c r="B38" s="374" t="s">
        <v>11207</v>
      </c>
    </row>
    <row r="39" spans="1:2" x14ac:dyDescent="0.25">
      <c r="A39" s="374" t="s">
        <v>11264</v>
      </c>
      <c r="B39" s="374" t="s">
        <v>11207</v>
      </c>
    </row>
    <row r="40" spans="1:2" x14ac:dyDescent="0.25">
      <c r="A40" s="374" t="s">
        <v>11166</v>
      </c>
      <c r="B40" s="374" t="s">
        <v>11207</v>
      </c>
    </row>
    <row r="41" spans="1:2" x14ac:dyDescent="0.25">
      <c r="A41" s="374" t="s">
        <v>11167</v>
      </c>
      <c r="B41" s="374" t="s">
        <v>11207</v>
      </c>
    </row>
    <row r="42" spans="1:2" x14ac:dyDescent="0.25">
      <c r="A42" s="374" t="s">
        <v>11168</v>
      </c>
      <c r="B42" s="374" t="s">
        <v>11207</v>
      </c>
    </row>
    <row r="43" spans="1:2" x14ac:dyDescent="0.25">
      <c r="A43" s="374" t="s">
        <v>11169</v>
      </c>
      <c r="B43" s="374" t="s">
        <v>11207</v>
      </c>
    </row>
    <row r="44" spans="1:2" x14ac:dyDescent="0.25">
      <c r="A44" s="374" t="s">
        <v>11170</v>
      </c>
      <c r="B44" s="374" t="s">
        <v>11207</v>
      </c>
    </row>
    <row r="45" spans="1:2" x14ac:dyDescent="0.25">
      <c r="A45" s="374" t="s">
        <v>11171</v>
      </c>
      <c r="B45" s="374" t="s">
        <v>11207</v>
      </c>
    </row>
    <row r="46" spans="1:2" x14ac:dyDescent="0.25">
      <c r="A46" s="374" t="s">
        <v>11172</v>
      </c>
      <c r="B46" s="374" t="s">
        <v>11207</v>
      </c>
    </row>
    <row r="47" spans="1:2" x14ac:dyDescent="0.25">
      <c r="A47" s="374" t="s">
        <v>11174</v>
      </c>
      <c r="B47" s="374" t="s">
        <v>11208</v>
      </c>
    </row>
    <row r="48" spans="1:2" x14ac:dyDescent="0.25">
      <c r="A48" s="374" t="s">
        <v>11175</v>
      </c>
      <c r="B48" s="374" t="s">
        <v>11208</v>
      </c>
    </row>
    <row r="49" spans="1:2" x14ac:dyDescent="0.25">
      <c r="A49" s="374" t="s">
        <v>11176</v>
      </c>
      <c r="B49" s="374" t="s">
        <v>11208</v>
      </c>
    </row>
    <row r="50" spans="1:2" x14ac:dyDescent="0.25">
      <c r="A50" s="374" t="s">
        <v>11177</v>
      </c>
      <c r="B50" s="374" t="s">
        <v>11208</v>
      </c>
    </row>
    <row r="51" spans="1:2" x14ac:dyDescent="0.25">
      <c r="A51" s="374" t="s">
        <v>11178</v>
      </c>
      <c r="B51" s="374" t="s">
        <v>11208</v>
      </c>
    </row>
    <row r="52" spans="1:2" x14ac:dyDescent="0.25">
      <c r="A52" s="374" t="s">
        <v>11179</v>
      </c>
      <c r="B52" s="374" t="s">
        <v>11208</v>
      </c>
    </row>
    <row r="53" spans="1:2" x14ac:dyDescent="0.25">
      <c r="A53" s="374" t="s">
        <v>11180</v>
      </c>
      <c r="B53" s="374" t="s">
        <v>11209</v>
      </c>
    </row>
    <row r="54" spans="1:2" x14ac:dyDescent="0.25">
      <c r="A54" s="374" t="s">
        <v>11181</v>
      </c>
      <c r="B54" s="374" t="s">
        <v>11209</v>
      </c>
    </row>
    <row r="55" spans="1:2" x14ac:dyDescent="0.25">
      <c r="A55" s="374" t="s">
        <v>11265</v>
      </c>
      <c r="B55" s="374" t="s">
        <v>11209</v>
      </c>
    </row>
    <row r="56" spans="1:2" x14ac:dyDescent="0.25">
      <c r="A56" s="374" t="s">
        <v>11182</v>
      </c>
      <c r="B56" s="374" t="s">
        <v>11209</v>
      </c>
    </row>
    <row r="57" spans="1:2" x14ac:dyDescent="0.25">
      <c r="A57" s="374" t="s">
        <v>11183</v>
      </c>
      <c r="B57" s="374" t="s">
        <v>11209</v>
      </c>
    </row>
    <row r="58" spans="1:2" x14ac:dyDescent="0.25">
      <c r="A58" s="374" t="s">
        <v>11184</v>
      </c>
      <c r="B58" s="374" t="s">
        <v>11209</v>
      </c>
    </row>
    <row r="59" spans="1:2" x14ac:dyDescent="0.25">
      <c r="A59" s="374" t="s">
        <v>11185</v>
      </c>
      <c r="B59" s="374" t="s">
        <v>11209</v>
      </c>
    </row>
    <row r="60" spans="1:2" x14ac:dyDescent="0.25">
      <c r="A60" s="374" t="s">
        <v>11186</v>
      </c>
      <c r="B60" s="374" t="s">
        <v>11209</v>
      </c>
    </row>
    <row r="61" spans="1:2" x14ac:dyDescent="0.25">
      <c r="A61" s="374" t="s">
        <v>11266</v>
      </c>
      <c r="B61" s="374" t="s">
        <v>11209</v>
      </c>
    </row>
    <row r="62" spans="1:2" x14ac:dyDescent="0.25">
      <c r="A62" s="146"/>
    </row>
    <row r="63" spans="1:2" x14ac:dyDescent="0.25">
      <c r="A63" s="146"/>
    </row>
    <row r="64" spans="1:2" x14ac:dyDescent="0.25">
      <c r="A64" s="146"/>
    </row>
    <row r="65" spans="1:1" x14ac:dyDescent="0.25">
      <c r="A65" s="146"/>
    </row>
    <row r="66" spans="1:1" x14ac:dyDescent="0.25">
      <c r="A66" s="146"/>
    </row>
    <row r="67" spans="1:1" x14ac:dyDescent="0.25">
      <c r="A67" s="146"/>
    </row>
    <row r="68" spans="1:1" x14ac:dyDescent="0.25">
      <c r="A68" s="146"/>
    </row>
    <row r="69" spans="1:1" x14ac:dyDescent="0.25">
      <c r="A69" s="146"/>
    </row>
    <row r="70" spans="1:1" x14ac:dyDescent="0.25">
      <c r="A70" s="146"/>
    </row>
    <row r="71" spans="1:1" x14ac:dyDescent="0.25">
      <c r="A71" s="146"/>
    </row>
    <row r="72" spans="1:1" x14ac:dyDescent="0.25">
      <c r="A72" s="146"/>
    </row>
    <row r="73" spans="1:1" x14ac:dyDescent="0.25">
      <c r="A73" s="146"/>
    </row>
    <row r="74" spans="1:1" x14ac:dyDescent="0.25">
      <c r="A74" s="146"/>
    </row>
    <row r="75" spans="1:1" x14ac:dyDescent="0.25">
      <c r="A75" s="146"/>
    </row>
    <row r="76" spans="1:1" x14ac:dyDescent="0.25">
      <c r="A76" s="146"/>
    </row>
    <row r="77" spans="1:1" x14ac:dyDescent="0.25">
      <c r="A77" s="146"/>
    </row>
    <row r="78" spans="1:1" x14ac:dyDescent="0.25">
      <c r="A78" s="146"/>
    </row>
    <row r="79" spans="1:1" x14ac:dyDescent="0.25">
      <c r="A79" s="146"/>
    </row>
    <row r="80" spans="1:1" x14ac:dyDescent="0.25">
      <c r="A80" s="146"/>
    </row>
    <row r="81" spans="1:1" x14ac:dyDescent="0.25">
      <c r="A81" s="146"/>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4" tint="0.79998168889431442"/>
    <pageSetUpPr fitToPage="1"/>
  </sheetPr>
  <dimension ref="A1:R49"/>
  <sheetViews>
    <sheetView topLeftCell="A34" workbookViewId="0">
      <selection activeCell="D33" sqref="D33"/>
    </sheetView>
  </sheetViews>
  <sheetFormatPr defaultColWidth="9.109375" defaultRowHeight="10.199999999999999" x14ac:dyDescent="0.2"/>
  <cols>
    <col min="1" max="1" width="2.6640625" style="15" customWidth="1"/>
    <col min="2" max="2" width="8.6640625" style="15" customWidth="1"/>
    <col min="3" max="3" width="25.88671875" style="15" bestFit="1" customWidth="1"/>
    <col min="4" max="4" width="14.44140625" style="15" customWidth="1"/>
    <col min="5" max="5" width="4.33203125" style="180" customWidth="1"/>
    <col min="6" max="6" width="14.33203125" style="15" bestFit="1" customWidth="1"/>
    <col min="7" max="9" width="11.33203125" style="15" customWidth="1"/>
    <col min="10" max="10" width="37.6640625" style="15" customWidth="1"/>
    <col min="11" max="11" width="15.88671875" style="15" customWidth="1"/>
    <col min="12" max="12" width="12.44140625" style="15" customWidth="1"/>
    <col min="13" max="13" width="9" style="20" customWidth="1"/>
    <col min="14" max="14" width="9.109375" style="15" customWidth="1"/>
    <col min="15" max="18" width="9.109375" style="15" hidden="1" customWidth="1"/>
    <col min="19" max="252" width="9.109375" style="15" customWidth="1"/>
    <col min="253" max="16384" width="9.109375" style="15"/>
  </cols>
  <sheetData>
    <row r="1" spans="1:15" x14ac:dyDescent="0.2">
      <c r="A1" s="17"/>
      <c r="B1" s="17"/>
      <c r="D1" s="18"/>
      <c r="E1" s="172"/>
      <c r="F1" s="18"/>
      <c r="G1" s="18"/>
      <c r="H1" s="18"/>
      <c r="I1" s="18"/>
      <c r="J1" s="18"/>
      <c r="K1" s="18"/>
    </row>
    <row r="2" spans="1:15" ht="28.2" x14ac:dyDescent="0.4">
      <c r="A2" s="17"/>
      <c r="B2" s="19" t="s">
        <v>121</v>
      </c>
      <c r="D2" s="18"/>
      <c r="E2" s="172"/>
      <c r="F2" s="18"/>
      <c r="G2" s="18"/>
      <c r="H2" s="18"/>
      <c r="I2" s="248"/>
      <c r="J2" s="18"/>
      <c r="K2" s="18"/>
    </row>
    <row r="3" spans="1:15" s="87" customFormat="1" ht="28.2" x14ac:dyDescent="0.3">
      <c r="A3" s="88"/>
      <c r="B3" s="88"/>
      <c r="D3" s="89"/>
      <c r="E3" s="173"/>
      <c r="F3" s="89"/>
      <c r="G3" s="89"/>
      <c r="H3" s="89"/>
      <c r="I3" s="248"/>
      <c r="J3" s="89"/>
      <c r="K3" s="89"/>
      <c r="M3" s="90"/>
    </row>
    <row r="4" spans="1:15" s="87" customFormat="1" ht="28.2" x14ac:dyDescent="0.3">
      <c r="A4" s="88"/>
      <c r="B4" s="91" t="s">
        <v>123</v>
      </c>
      <c r="C4" s="92" t="str">
        <f>'Blankett till Agresso Procent'!C16&amp;"-"&amp;'Blankett till Agresso Procent'!C12</f>
        <v>-</v>
      </c>
      <c r="D4" s="93" t="s">
        <v>103</v>
      </c>
      <c r="E4" s="174"/>
      <c r="F4" s="94">
        <f>'Blankett till Agresso Procent'!E18</f>
        <v>0</v>
      </c>
      <c r="G4" s="94"/>
      <c r="H4" s="94"/>
      <c r="I4" s="248"/>
      <c r="J4" s="94"/>
      <c r="K4" s="89"/>
      <c r="M4" s="90"/>
    </row>
    <row r="5" spans="1:15" s="87" customFormat="1" ht="13.8" x14ac:dyDescent="0.3">
      <c r="A5" s="88"/>
      <c r="B5" s="91" t="s">
        <v>124</v>
      </c>
      <c r="C5" s="92">
        <f>'Blankett till Agresso Procent'!D12</f>
        <v>0</v>
      </c>
      <c r="D5" s="93" t="s">
        <v>125</v>
      </c>
      <c r="E5" s="174"/>
      <c r="F5" s="94">
        <f>'Blankett till Agresso Procent'!G18</f>
        <v>0</v>
      </c>
      <c r="G5" s="94"/>
      <c r="H5" s="94"/>
      <c r="I5" s="94"/>
      <c r="J5" s="94"/>
      <c r="K5" s="89"/>
      <c r="M5" s="90"/>
    </row>
    <row r="6" spans="1:15" s="87" customFormat="1" ht="13.8" x14ac:dyDescent="0.3">
      <c r="A6" s="88"/>
      <c r="B6" s="91" t="s">
        <v>126</v>
      </c>
      <c r="C6" s="92">
        <f>'Blankett till Agresso Procent'!D16</f>
        <v>0</v>
      </c>
      <c r="D6" s="93"/>
      <c r="E6" s="174"/>
      <c r="F6" s="95"/>
      <c r="G6" s="95"/>
      <c r="H6" s="95"/>
      <c r="I6" s="95"/>
      <c r="J6" s="95"/>
      <c r="K6" s="89"/>
      <c r="M6" s="90"/>
    </row>
    <row r="7" spans="1:15" s="87" customFormat="1" ht="13.8" x14ac:dyDescent="0.3">
      <c r="B7" s="91" t="s">
        <v>127</v>
      </c>
      <c r="C7" s="106" t="str">
        <f>'Blankett till Agresso Procent'!K16</f>
        <v/>
      </c>
      <c r="D7" s="93"/>
      <c r="E7" s="174"/>
      <c r="F7" s="95"/>
      <c r="G7" s="95"/>
      <c r="H7" s="95"/>
      <c r="I7" s="95"/>
      <c r="J7" s="95"/>
      <c r="M7" s="90"/>
    </row>
    <row r="8" spans="1:15" s="87" customFormat="1" ht="13.8" x14ac:dyDescent="0.3">
      <c r="B8" s="91"/>
      <c r="D8" s="93"/>
      <c r="E8" s="174"/>
      <c r="F8" s="96"/>
      <c r="G8" s="96"/>
      <c r="H8" s="96"/>
      <c r="I8" s="96"/>
      <c r="J8" s="96"/>
      <c r="K8" s="89"/>
      <c r="M8" s="90"/>
    </row>
    <row r="9" spans="1:15" ht="10.8" thickBot="1" x14ac:dyDescent="0.25">
      <c r="A9" s="17"/>
      <c r="B9" s="21"/>
      <c r="C9" s="22"/>
      <c r="D9" s="23" t="s">
        <v>9</v>
      </c>
      <c r="E9" s="175"/>
      <c r="F9" s="23"/>
      <c r="G9" s="23"/>
      <c r="H9" s="23"/>
      <c r="I9" s="23"/>
      <c r="J9" s="23"/>
      <c r="K9" s="23"/>
      <c r="L9" s="22"/>
      <c r="M9" s="24"/>
      <c r="O9" s="15" t="s">
        <v>128</v>
      </c>
    </row>
    <row r="10" spans="1:15" s="25" customFormat="1" ht="14.4" x14ac:dyDescent="0.3">
      <c r="A10" s="26"/>
      <c r="B10" s="26"/>
      <c r="C10" s="109"/>
      <c r="D10" s="109"/>
      <c r="E10" s="176"/>
      <c r="F10" s="27" t="s">
        <v>9</v>
      </c>
      <c r="G10" s="27"/>
      <c r="H10" s="27"/>
      <c r="I10" s="27"/>
      <c r="J10" s="27"/>
      <c r="K10" s="109"/>
      <c r="L10" s="109"/>
      <c r="M10" s="28"/>
      <c r="N10" s="109"/>
      <c r="O10" s="109"/>
    </row>
    <row r="11" spans="1:15" s="25" customFormat="1" ht="14.4" x14ac:dyDescent="0.3">
      <c r="A11" s="29"/>
      <c r="B11" s="30" t="s">
        <v>129</v>
      </c>
      <c r="C11" s="30"/>
      <c r="D11" s="31" t="s">
        <v>130</v>
      </c>
      <c r="E11" s="31"/>
      <c r="F11" s="31" t="s">
        <v>131</v>
      </c>
      <c r="G11" s="237" t="s">
        <v>132</v>
      </c>
      <c r="H11" s="31"/>
      <c r="I11" s="31"/>
      <c r="J11" s="31"/>
      <c r="K11" s="36"/>
      <c r="L11" s="109"/>
      <c r="M11" s="109"/>
      <c r="N11" s="109"/>
      <c r="O11" s="109"/>
    </row>
    <row r="12" spans="1:15" s="25" customFormat="1" ht="15" thickBot="1" x14ac:dyDescent="0.35">
      <c r="A12" s="29"/>
      <c r="B12" s="30"/>
      <c r="C12" s="30"/>
      <c r="D12" s="32"/>
      <c r="E12" s="32"/>
      <c r="F12" s="109"/>
      <c r="G12" s="183"/>
      <c r="H12" s="183"/>
      <c r="I12" s="183"/>
      <c r="J12" s="183"/>
      <c r="K12" s="184" t="str">
        <f>IF(D12&gt;=1,"&lt;&lt;&lt; OBS ange intäkter som negativa belopp", " ")</f>
        <v xml:space="preserve"> </v>
      </c>
      <c r="L12" s="36"/>
      <c r="M12" s="33"/>
      <c r="N12" s="109"/>
      <c r="O12" s="109"/>
    </row>
    <row r="13" spans="1:15" s="25" customFormat="1" ht="15" thickTop="1" x14ac:dyDescent="0.3">
      <c r="A13" s="191" t="str">
        <f>E13</f>
        <v xml:space="preserve"> </v>
      </c>
      <c r="B13" s="170" t="s">
        <v>21</v>
      </c>
      <c r="C13" s="107"/>
      <c r="D13" s="187">
        <v>0</v>
      </c>
      <c r="E13" s="190" t="str">
        <f>IF(O13="1","x"," ")</f>
        <v xml:space="preserve"> </v>
      </c>
      <c r="F13" s="185"/>
      <c r="G13" s="194" t="s">
        <v>9</v>
      </c>
      <c r="H13" s="194"/>
      <c r="I13" s="194"/>
      <c r="J13" s="194"/>
      <c r="K13" s="194" t="str">
        <f>IF(D13&gt;=1,"&lt;&lt;&lt; OBS ange intäkter som negativa belopp", " ")</f>
        <v xml:space="preserve"> </v>
      </c>
      <c r="L13" s="109"/>
      <c r="M13" s="109"/>
      <c r="N13" s="109"/>
      <c r="O13" s="105" t="str">
        <f>IF(AND($C$6=1,$C$7="1091"),"1","0")</f>
        <v>0</v>
      </c>
    </row>
    <row r="14" spans="1:15" s="25" customFormat="1" ht="14.4" x14ac:dyDescent="0.3">
      <c r="A14" s="191" t="str">
        <f t="shared" ref="A14:A30" si="0">E14</f>
        <v xml:space="preserve"> </v>
      </c>
      <c r="B14" s="170" t="s">
        <v>24</v>
      </c>
      <c r="C14" s="107"/>
      <c r="D14" s="188">
        <v>0</v>
      </c>
      <c r="E14" s="190" t="str">
        <f t="shared" ref="E14:E30" si="1">IF(O14="1","x"," ")</f>
        <v xml:space="preserve"> </v>
      </c>
      <c r="F14" s="186"/>
      <c r="G14" s="194"/>
      <c r="H14" s="194"/>
      <c r="I14" s="194"/>
      <c r="J14" s="194"/>
      <c r="K14" s="194" t="str">
        <f>IF(D14&gt;=1,"&lt;&lt;&lt; OBS ange intäkter som negativa belopp", " ")</f>
        <v xml:space="preserve"> </v>
      </c>
      <c r="L14" s="109"/>
      <c r="M14" s="109"/>
      <c r="N14" s="109"/>
      <c r="O14" s="105" t="str">
        <f>IF(AND($C$6=1,$C$7&lt;&gt;"1091"),"1","0")</f>
        <v>0</v>
      </c>
    </row>
    <row r="15" spans="1:15" s="25" customFormat="1" ht="14.4" x14ac:dyDescent="0.3">
      <c r="A15" s="191" t="str">
        <f t="shared" si="0"/>
        <v xml:space="preserve"> </v>
      </c>
      <c r="B15" s="170" t="s">
        <v>26</v>
      </c>
      <c r="C15" s="107"/>
      <c r="D15" s="188">
        <v>0</v>
      </c>
      <c r="E15" s="190" t="str">
        <f t="shared" si="1"/>
        <v xml:space="preserve"> </v>
      </c>
      <c r="F15" s="186"/>
      <c r="G15" s="194"/>
      <c r="H15" s="194"/>
      <c r="I15" s="194"/>
      <c r="J15" s="194"/>
      <c r="K15" s="194" t="str">
        <f>IF(D15&gt;=1,"&lt;&lt;&lt; OBS ange intäkter som negativa belopp", " ")</f>
        <v xml:space="preserve"> </v>
      </c>
      <c r="L15" s="109"/>
      <c r="M15" s="109"/>
      <c r="N15" s="109"/>
      <c r="O15" s="105" t="str">
        <f>IF(AND($C$6=1,$C$7="1091"),"1","0")</f>
        <v>0</v>
      </c>
    </row>
    <row r="16" spans="1:15" s="109" customFormat="1" ht="14.4" x14ac:dyDescent="0.3">
      <c r="A16" s="191" t="str">
        <f t="shared" si="0"/>
        <v xml:space="preserve"> </v>
      </c>
      <c r="B16" s="170" t="s">
        <v>28</v>
      </c>
      <c r="C16" s="107"/>
      <c r="D16" s="188">
        <v>0</v>
      </c>
      <c r="E16" s="190" t="str">
        <f t="shared" si="1"/>
        <v xml:space="preserve"> </v>
      </c>
      <c r="F16" s="186"/>
      <c r="G16" s="194"/>
      <c r="H16" s="194"/>
      <c r="I16" s="194"/>
      <c r="J16" s="194"/>
      <c r="K16" s="194"/>
      <c r="O16" s="105" t="str">
        <f>IF(AND($C$6=1,$C$7="1091"),"1","0")</f>
        <v>0</v>
      </c>
    </row>
    <row r="17" spans="1:15" s="109" customFormat="1" ht="14.4" x14ac:dyDescent="0.3">
      <c r="A17" s="191" t="str">
        <f t="shared" si="0"/>
        <v xml:space="preserve"> </v>
      </c>
      <c r="B17" s="170" t="s">
        <v>31</v>
      </c>
      <c r="C17" s="107"/>
      <c r="D17" s="188">
        <v>0</v>
      </c>
      <c r="E17" s="190" t="str">
        <f t="shared" si="1"/>
        <v xml:space="preserve"> </v>
      </c>
      <c r="F17" s="186"/>
      <c r="G17" s="194"/>
      <c r="H17" s="194"/>
      <c r="I17" s="194"/>
      <c r="J17" s="194"/>
      <c r="K17" s="194"/>
      <c r="O17" s="105" t="str">
        <f>IF(AND($C$6=1,$C$7="1091"),"1","0")</f>
        <v>0</v>
      </c>
    </row>
    <row r="18" spans="1:15" s="25" customFormat="1" ht="15" thickBot="1" x14ac:dyDescent="0.35">
      <c r="A18" s="191" t="str">
        <f t="shared" si="0"/>
        <v xml:space="preserve"> </v>
      </c>
      <c r="B18" s="170" t="s">
        <v>33</v>
      </c>
      <c r="C18" s="107"/>
      <c r="D18" s="188"/>
      <c r="E18" s="190" t="str">
        <f t="shared" si="1"/>
        <v xml:space="preserve"> </v>
      </c>
      <c r="F18" s="186"/>
      <c r="G18" s="194"/>
      <c r="H18" s="194"/>
      <c r="I18" s="194"/>
      <c r="J18" s="194"/>
      <c r="K18" s="194" t="str">
        <f>IF(D18&gt;=1,"&lt;&lt;&lt; OBS ange intäkter som negativa belopp", " ")</f>
        <v xml:space="preserve"> </v>
      </c>
      <c r="L18" s="109"/>
      <c r="M18" s="109"/>
      <c r="N18" s="109"/>
      <c r="O18" s="105" t="str">
        <f>IF(AND($C$6=3,$C$7="1092"),"1","0")</f>
        <v>0</v>
      </c>
    </row>
    <row r="19" spans="1:15" s="25" customFormat="1" ht="14.4" x14ac:dyDescent="0.3">
      <c r="A19" s="191" t="str">
        <f t="shared" si="0"/>
        <v xml:space="preserve"> </v>
      </c>
      <c r="B19" s="170" t="s">
        <v>35</v>
      </c>
      <c r="C19" s="107"/>
      <c r="D19" s="226">
        <f>'Version 1 lön i procentsats'!AN91</f>
        <v>0</v>
      </c>
      <c r="E19" s="190" t="str">
        <f t="shared" si="1"/>
        <v xml:space="preserve"> </v>
      </c>
      <c r="F19" s="186" t="str">
        <f>IFERROR(D19/(D34+D27+D23+D17)*-1,"-")</f>
        <v>-</v>
      </c>
      <c r="G19" s="194" t="s">
        <v>133</v>
      </c>
      <c r="H19" s="194"/>
      <c r="I19" s="194"/>
      <c r="J19" s="194"/>
      <c r="K19" s="194" t="str">
        <f>IF(D19&gt;=1,"&lt;&lt;&lt; OBS ange intäkter som negativa belopp", " ")</f>
        <v xml:space="preserve"> </v>
      </c>
      <c r="L19" s="109"/>
      <c r="M19" s="109"/>
      <c r="N19" s="109"/>
      <c r="O19" s="105" t="str">
        <f>IF(AND($C$6=3,$C$7&lt;&gt;"1092"),"1","0")</f>
        <v>0</v>
      </c>
    </row>
    <row r="20" spans="1:15" s="25" customFormat="1" ht="14.4" x14ac:dyDescent="0.3">
      <c r="A20" s="191" t="str">
        <f t="shared" si="0"/>
        <v xml:space="preserve"> </v>
      </c>
      <c r="B20" s="170" t="s">
        <v>37</v>
      </c>
      <c r="C20" s="107"/>
      <c r="D20" s="227">
        <f>-'Version 1 lön i procentsats'!AN90</f>
        <v>0</v>
      </c>
      <c r="E20" s="190" t="str">
        <f t="shared" si="1"/>
        <v xml:space="preserve"> </v>
      </c>
      <c r="F20" s="186"/>
      <c r="G20" s="194" t="s">
        <v>134</v>
      </c>
      <c r="H20" s="194"/>
      <c r="I20" s="194"/>
      <c r="J20" s="194"/>
      <c r="K20" s="194" t="str">
        <f>IF(D20&gt;=1,"&lt;&lt;&lt; OBS ange intäkter som negativa belopp", " ")</f>
        <v xml:space="preserve"> </v>
      </c>
      <c r="L20" s="109"/>
      <c r="M20" s="109"/>
      <c r="N20" s="109"/>
      <c r="O20" s="105" t="str">
        <f>IF(AND($C$6=3,$C$7&lt;&gt;"1092"),"1","0")</f>
        <v>0</v>
      </c>
    </row>
    <row r="21" spans="1:15" s="25" customFormat="1" ht="14.4" x14ac:dyDescent="0.3">
      <c r="A21" s="191" t="str">
        <f t="shared" si="0"/>
        <v xml:space="preserve"> </v>
      </c>
      <c r="B21" s="170" t="s">
        <v>39</v>
      </c>
      <c r="C21" s="107"/>
      <c r="D21" s="228"/>
      <c r="E21" s="190" t="str">
        <f t="shared" si="1"/>
        <v xml:space="preserve"> </v>
      </c>
      <c r="F21" s="186"/>
      <c r="G21" s="194"/>
      <c r="H21" s="194"/>
      <c r="I21" s="194"/>
      <c r="J21" s="194"/>
      <c r="K21" s="194" t="str">
        <f>IF(D21&gt;=1,"&lt;&lt;&lt; OBS ange intäkter som negativa belopp", " ")</f>
        <v xml:space="preserve"> </v>
      </c>
      <c r="L21" s="109"/>
      <c r="M21" s="109"/>
      <c r="N21" s="109"/>
      <c r="O21" s="105" t="str">
        <f>IF(AND($C$6=3,$C$7="1092"),"1","0")</f>
        <v>0</v>
      </c>
    </row>
    <row r="22" spans="1:15" s="109" customFormat="1" ht="14.4" x14ac:dyDescent="0.3">
      <c r="A22" s="191" t="str">
        <f t="shared" si="0"/>
        <v xml:space="preserve"> </v>
      </c>
      <c r="B22" s="170" t="s">
        <v>41</v>
      </c>
      <c r="C22" s="107"/>
      <c r="D22" s="228"/>
      <c r="E22" s="190" t="str">
        <f t="shared" si="1"/>
        <v xml:space="preserve"> </v>
      </c>
      <c r="F22" s="186"/>
      <c r="G22" s="194"/>
      <c r="H22" s="194"/>
      <c r="I22" s="194"/>
      <c r="J22" s="194"/>
      <c r="K22" s="194"/>
      <c r="O22" s="105" t="str">
        <f>IF(AND($C$6=3,$C$7="1092"),"1","0")</f>
        <v>0</v>
      </c>
    </row>
    <row r="23" spans="1:15" s="109" customFormat="1" ht="14.4" x14ac:dyDescent="0.3">
      <c r="A23" s="191" t="str">
        <f t="shared" si="0"/>
        <v xml:space="preserve"> </v>
      </c>
      <c r="B23" s="170" t="s">
        <v>43</v>
      </c>
      <c r="C23" s="107"/>
      <c r="D23" s="228"/>
      <c r="E23" s="190" t="str">
        <f t="shared" si="1"/>
        <v xml:space="preserve"> </v>
      </c>
      <c r="F23" s="186"/>
      <c r="G23" s="194"/>
      <c r="H23" s="194"/>
      <c r="I23" s="194"/>
      <c r="J23" s="194"/>
      <c r="K23" s="194"/>
      <c r="O23" s="105" t="str">
        <f>IF(AND($C$6=3,$C$7="1092"),"1","0")</f>
        <v>0</v>
      </c>
    </row>
    <row r="24" spans="1:15" s="25" customFormat="1" ht="14.4" x14ac:dyDescent="0.3">
      <c r="A24" s="191" t="str">
        <f t="shared" si="0"/>
        <v xml:space="preserve"> </v>
      </c>
      <c r="B24" s="170" t="s">
        <v>45</v>
      </c>
      <c r="C24" s="107"/>
      <c r="D24" s="227">
        <f>-'Version 1 lön i procentsats'!AN89</f>
        <v>0</v>
      </c>
      <c r="E24" s="190" t="str">
        <f t="shared" si="1"/>
        <v xml:space="preserve"> </v>
      </c>
      <c r="F24" s="186"/>
      <c r="G24" s="194" t="s">
        <v>135</v>
      </c>
      <c r="H24" s="194"/>
      <c r="I24" s="194"/>
      <c r="J24" s="194"/>
      <c r="K24" s="194" t="str">
        <f>IF(D24&gt;=1,"&lt;&lt;&lt; OBS ange intäkter som negativa belopp", " ")</f>
        <v xml:space="preserve"> </v>
      </c>
      <c r="L24" s="109"/>
      <c r="M24" s="109"/>
      <c r="N24" s="109"/>
      <c r="O24" s="105" t="str">
        <f>IF(AND($C$6=3,$C$7&lt;&gt;"1092"),"1",IF(AND($C$6=1,$C$7&lt;&gt;"1091"),"1","0"))</f>
        <v>0</v>
      </c>
    </row>
    <row r="25" spans="1:15" s="25" customFormat="1" ht="14.4" x14ac:dyDescent="0.3">
      <c r="A25" s="191" t="str">
        <f t="shared" si="0"/>
        <v xml:space="preserve"> </v>
      </c>
      <c r="B25" s="170" t="s">
        <v>47</v>
      </c>
      <c r="C25" s="107"/>
      <c r="D25" s="228">
        <v>0</v>
      </c>
      <c r="E25" s="190" t="str">
        <f t="shared" si="1"/>
        <v xml:space="preserve"> </v>
      </c>
      <c r="F25" s="186"/>
      <c r="G25" s="194"/>
      <c r="H25" s="194"/>
      <c r="I25" s="194"/>
      <c r="J25" s="194"/>
      <c r="K25" s="194" t="str">
        <f>IF(D25&gt;=1,"&lt;&lt;&lt; OBS ange intäkter som negativa belopp", " ")</f>
        <v xml:space="preserve"> </v>
      </c>
      <c r="L25" s="109"/>
      <c r="M25" s="109"/>
      <c r="N25" s="109"/>
      <c r="O25" s="105" t="str">
        <f>IF(AND($C$6=3,$C$7&lt;&gt;"1092"),"1",IF(AND($C$6=1,$C$7&lt;&gt;"1091"),"1","0"))</f>
        <v>0</v>
      </c>
    </row>
    <row r="26" spans="1:15" s="25" customFormat="1" ht="14.4" x14ac:dyDescent="0.3">
      <c r="A26" s="191" t="str">
        <f t="shared" si="0"/>
        <v xml:space="preserve"> </v>
      </c>
      <c r="B26" s="170" t="s">
        <v>49</v>
      </c>
      <c r="C26" s="107"/>
      <c r="D26" s="227"/>
      <c r="E26" s="190" t="str">
        <f t="shared" si="1"/>
        <v xml:space="preserve"> </v>
      </c>
      <c r="F26" s="186"/>
      <c r="G26" s="194" t="s">
        <v>136</v>
      </c>
      <c r="H26" s="194"/>
      <c r="I26" s="194"/>
      <c r="J26" s="194"/>
      <c r="K26" s="194" t="str">
        <f>IF(D26&gt;=0," ", "&lt;&lt;&lt; OBS anges som positivt belopp ")</f>
        <v xml:space="preserve"> </v>
      </c>
      <c r="L26" s="109"/>
      <c r="M26" s="109"/>
      <c r="N26" s="109"/>
      <c r="O26" s="105" t="str">
        <f>IF(AND($C$6=3,$C$7&lt;&gt;"1092"),"1",IF(AND($C$6=1,$C$7&lt;&gt;"1091"),"1","0"))</f>
        <v>0</v>
      </c>
    </row>
    <row r="27" spans="1:15" s="25" customFormat="1" ht="14.4" x14ac:dyDescent="0.3">
      <c r="A27" s="191" t="str">
        <f t="shared" si="0"/>
        <v xml:space="preserve"> </v>
      </c>
      <c r="B27" s="170" t="s">
        <v>51</v>
      </c>
      <c r="C27" s="107"/>
      <c r="D27" s="228">
        <v>0</v>
      </c>
      <c r="E27" s="190" t="str">
        <f t="shared" si="1"/>
        <v xml:space="preserve"> </v>
      </c>
      <c r="F27" s="186"/>
      <c r="G27" s="194"/>
      <c r="H27" s="194"/>
      <c r="I27" s="194"/>
      <c r="J27" s="194"/>
      <c r="K27" s="194" t="str">
        <f>IF(D27&gt;=0," ", "&lt;&lt;&lt; OBS anges som positivt belopp ")</f>
        <v xml:space="preserve"> </v>
      </c>
      <c r="L27" s="109"/>
      <c r="M27" s="109"/>
      <c r="N27" s="109"/>
      <c r="O27" s="105" t="str">
        <f>IF(AND($C$6=3,$C$7&lt;&gt;"1092"),"1",IF(AND($C$6=1,$C$7&lt;&gt;"1091"),"1","0"))</f>
        <v>0</v>
      </c>
    </row>
    <row r="28" spans="1:15" s="25" customFormat="1" ht="14.4" x14ac:dyDescent="0.3">
      <c r="A28" s="191" t="str">
        <f t="shared" si="0"/>
        <v xml:space="preserve"> </v>
      </c>
      <c r="B28" s="170" t="s">
        <v>53</v>
      </c>
      <c r="C28" s="107"/>
      <c r="D28" s="227"/>
      <c r="E28" s="190" t="str">
        <f t="shared" si="1"/>
        <v xml:space="preserve"> </v>
      </c>
      <c r="F28" s="186"/>
      <c r="G28" s="194"/>
      <c r="H28" s="194"/>
      <c r="I28" s="194"/>
      <c r="J28" s="194"/>
      <c r="K28" s="194" t="str">
        <f>IF(D28&gt;=1,"&lt;&lt;&lt; OBS ange intäkter som negativa belopp", " ")</f>
        <v xml:space="preserve"> </v>
      </c>
      <c r="L28" s="109"/>
      <c r="M28" s="109"/>
      <c r="N28" s="109"/>
      <c r="O28" s="105" t="str">
        <f>IF(OR($C$6=2,$C$6=21,$C$6=4),"1","0")</f>
        <v>0</v>
      </c>
    </row>
    <row r="29" spans="1:15" s="25" customFormat="1" ht="14.4" x14ac:dyDescent="0.3">
      <c r="A29" s="191" t="str">
        <f t="shared" si="0"/>
        <v xml:space="preserve"> </v>
      </c>
      <c r="B29" s="170" t="s">
        <v>55</v>
      </c>
      <c r="C29" s="107"/>
      <c r="D29" s="227">
        <v>0</v>
      </c>
      <c r="E29" s="190" t="str">
        <f t="shared" si="1"/>
        <v xml:space="preserve"> </v>
      </c>
      <c r="F29" s="186"/>
      <c r="G29" s="194"/>
      <c r="H29" s="194"/>
      <c r="I29" s="194"/>
      <c r="J29" s="194"/>
      <c r="K29" s="194" t="str">
        <f>IF(D29&gt;=1,"&lt;&lt;&lt; OBS ange intäkter som negativa belopp", " ")</f>
        <v xml:space="preserve"> </v>
      </c>
      <c r="L29" s="109"/>
      <c r="M29" s="109"/>
      <c r="N29" s="109"/>
      <c r="O29" s="105" t="str">
        <f>IF(($C$6=3),"1",IF(AND($C$6=1,$C$7="1091"),"1","0"))</f>
        <v>0</v>
      </c>
    </row>
    <row r="30" spans="1:15" s="25" customFormat="1" ht="14.4" x14ac:dyDescent="0.3">
      <c r="A30" s="191" t="str">
        <f t="shared" si="0"/>
        <v xml:space="preserve"> </v>
      </c>
      <c r="B30" s="170" t="s">
        <v>57</v>
      </c>
      <c r="C30" s="107"/>
      <c r="D30" s="227">
        <v>0</v>
      </c>
      <c r="E30" s="190" t="str">
        <f t="shared" si="1"/>
        <v xml:space="preserve"> </v>
      </c>
      <c r="F30" s="186"/>
      <c r="G30" s="194"/>
      <c r="H30" s="194"/>
      <c r="I30" s="194"/>
      <c r="J30" s="194"/>
      <c r="K30" s="194" t="str">
        <f>IF(D30&gt;=1,"&lt;&lt;&lt; OBS ange intäkter som negativa belopp", " ")</f>
        <v xml:space="preserve"> </v>
      </c>
      <c r="L30" s="109"/>
      <c r="M30" s="109"/>
      <c r="N30" s="109"/>
      <c r="O30" s="105" t="str">
        <f>IF(($C$6=3),"1",IF(AND($C$6=1,$C$7="1091"),"1","0"))</f>
        <v>0</v>
      </c>
    </row>
    <row r="31" spans="1:15" s="25" customFormat="1" ht="15" thickBot="1" x14ac:dyDescent="0.35">
      <c r="A31" s="192"/>
      <c r="B31" s="171" t="s">
        <v>59</v>
      </c>
      <c r="C31" s="108"/>
      <c r="D31" s="229">
        <v>0</v>
      </c>
      <c r="E31" s="193"/>
      <c r="F31" s="181"/>
      <c r="G31" s="194"/>
      <c r="H31" s="194"/>
      <c r="I31" s="194"/>
      <c r="J31" s="194"/>
      <c r="K31" s="194" t="str">
        <f>IF(D31&gt;=1,"&lt;&lt;&lt; OBS ange intäkter som negativa belopp", " ")</f>
        <v xml:space="preserve"> </v>
      </c>
      <c r="L31" s="109"/>
      <c r="M31" s="109"/>
      <c r="N31" s="109"/>
      <c r="O31" s="105">
        <v>1</v>
      </c>
    </row>
    <row r="32" spans="1:15" s="25" customFormat="1" ht="14.4" x14ac:dyDescent="0.3">
      <c r="A32" s="109"/>
      <c r="B32" s="30" t="s">
        <v>137</v>
      </c>
      <c r="C32" s="30"/>
      <c r="D32" s="177">
        <f>SUM(D13:D31)</f>
        <v>0</v>
      </c>
      <c r="E32" s="177"/>
      <c r="F32" s="182"/>
      <c r="G32" s="194" t="s">
        <v>9</v>
      </c>
      <c r="H32" s="194"/>
      <c r="I32" s="194"/>
      <c r="J32" s="194"/>
      <c r="K32" s="194"/>
      <c r="L32" s="109"/>
      <c r="M32" s="109"/>
      <c r="N32" s="109"/>
      <c r="O32" s="109"/>
    </row>
    <row r="33" spans="2:16" s="25" customFormat="1" ht="15" thickBot="1" x14ac:dyDescent="0.35">
      <c r="B33" s="109"/>
      <c r="C33" s="30"/>
      <c r="D33" s="39"/>
      <c r="E33" s="39"/>
      <c r="F33" s="182"/>
      <c r="G33" s="194"/>
      <c r="H33" s="194"/>
      <c r="I33" s="194"/>
      <c r="J33" s="194"/>
      <c r="K33" s="194"/>
      <c r="L33" s="109"/>
      <c r="M33" s="109"/>
      <c r="N33" s="109"/>
      <c r="O33" s="109"/>
      <c r="P33" s="109"/>
    </row>
    <row r="34" spans="2:16" s="25" customFormat="1" ht="15" thickBot="1" x14ac:dyDescent="0.35">
      <c r="B34" s="109" t="s">
        <v>138</v>
      </c>
      <c r="C34" s="30"/>
      <c r="D34" s="230">
        <f>'Version 1 lön i procentsats'!AN65+'Version 1 lön i procentsats'!AN66+'Version 1 lön i procentsats'!AN67</f>
        <v>0</v>
      </c>
      <c r="E34" s="39"/>
      <c r="F34" s="182"/>
      <c r="G34" s="194"/>
      <c r="H34" s="194"/>
      <c r="I34" s="194"/>
      <c r="J34" s="194"/>
      <c r="K34" s="194"/>
      <c r="L34" s="109"/>
      <c r="M34" s="109"/>
      <c r="N34" s="109"/>
      <c r="O34" s="109"/>
      <c r="P34" s="109"/>
    </row>
    <row r="35" spans="2:16" s="25" customFormat="1" ht="15" thickBot="1" x14ac:dyDescent="0.35">
      <c r="B35" s="109" t="s">
        <v>139</v>
      </c>
      <c r="C35" s="30"/>
      <c r="D35" s="39">
        <f>'Version 1 lön i procentsats'!AN74</f>
        <v>0</v>
      </c>
      <c r="E35" s="39"/>
      <c r="F35" s="392">
        <f>'Version 1 lön i procentsats'!C32</f>
        <v>0</v>
      </c>
      <c r="G35" s="239"/>
      <c r="H35" s="211"/>
      <c r="I35" s="194"/>
      <c r="J35" s="194"/>
      <c r="K35" s="194"/>
      <c r="L35" s="109"/>
      <c r="M35" s="109"/>
      <c r="N35" s="109"/>
      <c r="O35" s="109" t="str">
        <f>IF(OR($C$6="1",$C$6="21",$C$6="2"),"UTB","FO")</f>
        <v>FO</v>
      </c>
      <c r="P35" s="110">
        <f>VLOOKUP(O35,tb!C7:I10,7,FALSE)</f>
        <v>22</v>
      </c>
    </row>
    <row r="36" spans="2:16" s="25" customFormat="1" ht="14.4" x14ac:dyDescent="0.3">
      <c r="B36" s="109" t="s">
        <v>140</v>
      </c>
      <c r="C36" s="30"/>
      <c r="D36" s="231">
        <f>'Version 1 lön i procentsats'!AN68</f>
        <v>0</v>
      </c>
      <c r="E36" s="39"/>
      <c r="F36" s="274"/>
      <c r="G36" s="194"/>
      <c r="H36" s="194"/>
      <c r="I36" s="194"/>
      <c r="J36" s="194"/>
      <c r="K36" s="194"/>
      <c r="L36" s="109"/>
      <c r="M36" s="109"/>
      <c r="N36" s="109"/>
      <c r="O36" s="109" t="s">
        <v>9</v>
      </c>
      <c r="P36" s="110" t="s">
        <v>9</v>
      </c>
    </row>
    <row r="37" spans="2:16" s="25" customFormat="1" ht="14.4" x14ac:dyDescent="0.3">
      <c r="B37" s="109" t="s">
        <v>141</v>
      </c>
      <c r="C37" s="30"/>
      <c r="D37" s="232">
        <f>'Version 1 lön i procentsats'!AN69</f>
        <v>0</v>
      </c>
      <c r="E37" s="39"/>
      <c r="F37" s="274"/>
      <c r="G37" s="194"/>
      <c r="H37" s="194"/>
      <c r="I37" s="194"/>
      <c r="J37" s="194"/>
      <c r="K37" s="194"/>
      <c r="L37" s="109"/>
      <c r="M37" s="109"/>
      <c r="N37" s="109"/>
      <c r="O37" s="109" t="s">
        <v>9</v>
      </c>
      <c r="P37" s="110" t="s">
        <v>9</v>
      </c>
    </row>
    <row r="38" spans="2:16" s="25" customFormat="1" ht="14.4" x14ac:dyDescent="0.3">
      <c r="B38" s="109" t="s">
        <v>142</v>
      </c>
      <c r="C38" s="30"/>
      <c r="D38" s="232">
        <f>'Version 1 lön i procentsats'!AN70</f>
        <v>0</v>
      </c>
      <c r="E38" s="39"/>
      <c r="F38" s="274"/>
      <c r="G38" s="194"/>
      <c r="H38" s="194"/>
      <c r="I38" s="194"/>
      <c r="J38" s="194"/>
      <c r="K38" s="194"/>
      <c r="L38" s="109"/>
      <c r="M38" s="109"/>
      <c r="N38" s="109"/>
      <c r="O38" s="109" t="s">
        <v>9</v>
      </c>
      <c r="P38" s="110" t="s">
        <v>9</v>
      </c>
    </row>
    <row r="39" spans="2:16" s="25" customFormat="1" ht="15" thickBot="1" x14ac:dyDescent="0.35">
      <c r="B39" s="109" t="s">
        <v>143</v>
      </c>
      <c r="C39" s="30"/>
      <c r="D39" s="233">
        <f>'Version 1 lön i procentsats'!AN71</f>
        <v>0</v>
      </c>
      <c r="E39" s="39"/>
      <c r="F39" s="274"/>
      <c r="G39" s="194"/>
      <c r="H39" s="194"/>
      <c r="I39" s="194"/>
      <c r="J39" s="194"/>
      <c r="K39" s="194"/>
      <c r="L39" s="109"/>
      <c r="M39" s="109"/>
      <c r="N39" s="109"/>
      <c r="O39" s="109" t="s">
        <v>9</v>
      </c>
      <c r="P39" s="110" t="s">
        <v>9</v>
      </c>
    </row>
    <row r="40" spans="2:16" s="25" customFormat="1" ht="14.4" x14ac:dyDescent="0.3">
      <c r="B40" s="109" t="s">
        <v>144</v>
      </c>
      <c r="C40" s="30"/>
      <c r="D40" s="34">
        <f>'Version 1 lön i procentsats'!AN75</f>
        <v>0</v>
      </c>
      <c r="E40" s="34"/>
      <c r="F40" s="392">
        <f>'Version 1 lön i procentsats'!C33</f>
        <v>0</v>
      </c>
      <c r="G40" s="194"/>
      <c r="H40" s="194"/>
      <c r="I40" s="210"/>
      <c r="J40" s="194"/>
      <c r="K40" s="194"/>
      <c r="L40" s="109"/>
      <c r="M40" s="109"/>
      <c r="N40" s="109"/>
      <c r="O40" s="109" t="str">
        <f>IF(OR($C$6="1",$C$6="21",$C$6="2"),"UTB","FO")</f>
        <v>FO</v>
      </c>
      <c r="P40" s="110">
        <f>VLOOKUP(O40,tb!C7:I11,4,FALSE)</f>
        <v>27.65</v>
      </c>
    </row>
    <row r="41" spans="2:16" s="25" customFormat="1" ht="14.4" x14ac:dyDescent="0.3">
      <c r="B41" s="109" t="s">
        <v>145</v>
      </c>
      <c r="C41" s="30"/>
      <c r="D41" s="34">
        <f>'Version 1 lön i procentsats'!AN76</f>
        <v>0</v>
      </c>
      <c r="E41" s="34"/>
      <c r="F41" s="392">
        <f>'Version 1 lön i procentsats'!C34</f>
        <v>0</v>
      </c>
      <c r="G41" s="194"/>
      <c r="H41" s="194"/>
      <c r="I41" s="194"/>
      <c r="J41" s="194"/>
      <c r="K41" s="194"/>
      <c r="L41" s="109"/>
      <c r="M41" s="109"/>
      <c r="N41" s="109"/>
      <c r="O41" s="109" t="str">
        <f>IF(OR($C$6="1",$C$6="21",$C$6="2"),"UTB","FO")</f>
        <v>FO</v>
      </c>
      <c r="P41" s="110">
        <f>VLOOKUP(O41,tb!C7:I17,5,FALSE)</f>
        <v>12.72</v>
      </c>
    </row>
    <row r="42" spans="2:16" s="25" customFormat="1" ht="15" thickBot="1" x14ac:dyDescent="0.35">
      <c r="B42" s="109" t="s">
        <v>146</v>
      </c>
      <c r="C42" s="30"/>
      <c r="D42" s="34">
        <f>'Version 1 lön i procentsats'!AN77</f>
        <v>0</v>
      </c>
      <c r="E42" s="34"/>
      <c r="F42" s="392">
        <f>'Version 1 lön i procentsats'!C35</f>
        <v>0</v>
      </c>
      <c r="G42" s="194"/>
      <c r="H42" s="240"/>
      <c r="I42" s="194"/>
      <c r="J42" s="194"/>
      <c r="K42" s="194"/>
      <c r="L42" s="109"/>
      <c r="M42" s="109"/>
      <c r="N42" s="109"/>
      <c r="O42" s="109" t="str">
        <f>IF(OR($C$6="1",$C$6="21",$C$6="2"),"UTB","FO")</f>
        <v>FO</v>
      </c>
      <c r="P42" s="110">
        <f>VLOOKUP(O42,tb!C7:I11,6,FALSE)</f>
        <v>20.46</v>
      </c>
    </row>
    <row r="43" spans="2:16" s="25" customFormat="1" ht="15" thickBot="1" x14ac:dyDescent="0.35">
      <c r="B43" s="37" t="s">
        <v>147</v>
      </c>
      <c r="C43" s="37"/>
      <c r="D43" s="234">
        <f>'Version 1 lön i procentsats'!AN72</f>
        <v>0</v>
      </c>
      <c r="E43" s="178"/>
      <c r="F43" s="392">
        <f>F35+F40+F41+F42</f>
        <v>0</v>
      </c>
      <c r="G43" s="194"/>
      <c r="H43" s="194"/>
      <c r="I43" s="194"/>
      <c r="J43" s="194"/>
      <c r="K43" s="194"/>
      <c r="L43" s="109"/>
      <c r="M43" s="109"/>
      <c r="N43" s="109"/>
      <c r="O43" s="109" t="s">
        <v>9</v>
      </c>
      <c r="P43" s="109" t="s">
        <v>9</v>
      </c>
    </row>
    <row r="44" spans="2:16" s="25" customFormat="1" ht="14.4" x14ac:dyDescent="0.3">
      <c r="B44" s="30" t="s">
        <v>148</v>
      </c>
      <c r="C44" s="30"/>
      <c r="D44" s="177">
        <f>SUM(D34:D43)</f>
        <v>0</v>
      </c>
      <c r="E44" s="177"/>
      <c r="F44" s="182"/>
      <c r="G44" s="182"/>
      <c r="H44" s="182"/>
      <c r="I44" s="182"/>
      <c r="J44" s="182"/>
      <c r="K44" s="109"/>
      <c r="L44" s="109"/>
      <c r="M44" s="109"/>
      <c r="N44" s="109"/>
      <c r="O44" s="109"/>
      <c r="P44" s="109"/>
    </row>
    <row r="45" spans="2:16" s="25" customFormat="1" ht="14.4" x14ac:dyDescent="0.3">
      <c r="B45" s="109"/>
      <c r="C45" s="30"/>
      <c r="D45" s="35"/>
      <c r="E45" s="179"/>
      <c r="F45" s="28"/>
      <c r="G45" s="28"/>
      <c r="H45" s="28"/>
      <c r="I45" s="28"/>
      <c r="J45" s="28"/>
      <c r="K45" s="109"/>
      <c r="L45" s="109"/>
      <c r="M45" s="109"/>
      <c r="N45" s="109"/>
      <c r="O45" s="109"/>
      <c r="P45" s="109"/>
    </row>
    <row r="46" spans="2:16" s="25" customFormat="1" ht="14.4" x14ac:dyDescent="0.3">
      <c r="B46" s="109"/>
      <c r="C46" s="109"/>
      <c r="D46" s="35"/>
      <c r="E46" s="179"/>
      <c r="F46" s="28"/>
      <c r="G46" s="28"/>
      <c r="H46" s="28"/>
      <c r="I46" s="28"/>
      <c r="J46" s="28"/>
      <c r="K46" s="109"/>
      <c r="L46" s="109"/>
      <c r="M46" s="109"/>
      <c r="N46" s="109"/>
      <c r="O46" s="109"/>
      <c r="P46" s="109"/>
    </row>
    <row r="47" spans="2:16" s="25" customFormat="1" ht="14.4" x14ac:dyDescent="0.3">
      <c r="B47" s="30" t="s">
        <v>149</v>
      </c>
      <c r="C47" s="109"/>
      <c r="D47" s="38">
        <f>D32+D44</f>
        <v>0</v>
      </c>
      <c r="E47" s="177"/>
      <c r="F47" s="242"/>
      <c r="G47" s="28"/>
      <c r="H47" s="28"/>
      <c r="I47" s="28"/>
      <c r="J47" s="28"/>
      <c r="K47" s="109"/>
      <c r="L47" s="109"/>
      <c r="M47" s="109"/>
      <c r="N47" s="109"/>
      <c r="O47" s="109"/>
      <c r="P47" s="109"/>
    </row>
    <row r="48" spans="2:16" s="25" customFormat="1" ht="14.4" x14ac:dyDescent="0.3">
      <c r="B48" s="109"/>
      <c r="C48" s="109"/>
      <c r="D48" s="109"/>
      <c r="E48" s="176"/>
      <c r="F48" s="28"/>
      <c r="G48" s="28"/>
      <c r="H48" s="28"/>
      <c r="I48" s="28"/>
      <c r="J48" s="28"/>
      <c r="K48" s="109"/>
      <c r="L48" s="109"/>
      <c r="M48" s="109"/>
      <c r="N48" s="109"/>
      <c r="O48" s="109"/>
      <c r="P48" s="109"/>
    </row>
    <row r="49" spans="2:4" ht="14.4" x14ac:dyDescent="0.3">
      <c r="B49" s="30" t="s">
        <v>11100</v>
      </c>
      <c r="C49" s="30"/>
      <c r="D49" s="275">
        <f>D35+D40+D41+D42</f>
        <v>0</v>
      </c>
    </row>
  </sheetData>
  <sheetProtection sheet="1" selectLockedCells="1"/>
  <pageMargins left="0.70866141732283472" right="0.70866141732283472" top="0.74803149606299213" bottom="0.74803149606299213" header="0.31496062992125984" footer="0.31496062992125984"/>
  <pageSetup paperSize="9" scale="88" orientation="landscape" r:id="rId1"/>
  <ignoredErrors>
    <ignoredError sqref="E24 E26 E28 E19:E20 K19:K20 K24 K26 K28 K31"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9"/>
  <sheetViews>
    <sheetView workbookViewId="0">
      <selection activeCell="C24" sqref="C24"/>
    </sheetView>
  </sheetViews>
  <sheetFormatPr defaultRowHeight="13.2" x14ac:dyDescent="0.25"/>
  <cols>
    <col min="2" max="2" width="9.6640625" bestFit="1" customWidth="1"/>
    <col min="3" max="3" width="18.6640625" bestFit="1" customWidth="1"/>
  </cols>
  <sheetData>
    <row r="2" spans="2:3" x14ac:dyDescent="0.25">
      <c r="B2" s="139" t="s">
        <v>11215</v>
      </c>
      <c r="C2" t="s">
        <v>11215</v>
      </c>
    </row>
    <row r="3" spans="2:3" x14ac:dyDescent="0.25">
      <c r="B3" s="139" t="s">
        <v>11207</v>
      </c>
      <c r="C3" t="s">
        <v>11204</v>
      </c>
    </row>
    <row r="4" spans="2:3" x14ac:dyDescent="0.25">
      <c r="B4" s="139" t="s">
        <v>11206</v>
      </c>
      <c r="C4" t="s">
        <v>11200</v>
      </c>
    </row>
    <row r="5" spans="2:3" x14ac:dyDescent="0.25">
      <c r="B5" s="139" t="s">
        <v>11248</v>
      </c>
      <c r="C5" t="s">
        <v>11249</v>
      </c>
    </row>
    <row r="6" spans="2:3" x14ac:dyDescent="0.25">
      <c r="B6" s="139" t="s">
        <v>11243</v>
      </c>
      <c r="C6" t="s">
        <v>11245</v>
      </c>
    </row>
    <row r="7" spans="2:3" x14ac:dyDescent="0.25">
      <c r="B7" s="139" t="s">
        <v>11208</v>
      </c>
      <c r="C7" t="s">
        <v>11201</v>
      </c>
    </row>
    <row r="8" spans="2:3" x14ac:dyDescent="0.25">
      <c r="B8" s="139" t="s">
        <v>11205</v>
      </c>
      <c r="C8" t="s">
        <v>11202</v>
      </c>
    </row>
    <row r="9" spans="2:3" x14ac:dyDescent="0.25">
      <c r="B9" s="139" t="s">
        <v>11209</v>
      </c>
      <c r="C9" s="139" t="s">
        <v>11203</v>
      </c>
    </row>
  </sheetData>
  <sheetProtection sheet="1" objects="1" scenarios="1"/>
  <hyperlinks>
    <hyperlink ref="C9" r:id="rId1" display="avtal@itm.kth.se"/>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activeCell="B34" sqref="B34"/>
    </sheetView>
  </sheetViews>
  <sheetFormatPr defaultColWidth="8.88671875" defaultRowHeight="13.2" x14ac:dyDescent="0.25"/>
  <cols>
    <col min="1" max="1" width="84.88671875" style="369" customWidth="1"/>
    <col min="2" max="16384" width="8.88671875" style="139"/>
  </cols>
  <sheetData>
    <row r="1" spans="1:2" x14ac:dyDescent="0.25">
      <c r="B1" s="139" t="s">
        <v>9</v>
      </c>
    </row>
    <row r="2" spans="1:2" x14ac:dyDescent="0.25">
      <c r="A2" s="369" t="s">
        <v>11214</v>
      </c>
    </row>
    <row r="3" spans="1:2" x14ac:dyDescent="0.25">
      <c r="A3" s="370" t="s">
        <v>11204</v>
      </c>
    </row>
    <row r="4" spans="1:2" x14ac:dyDescent="0.25">
      <c r="A4" s="371" t="s">
        <v>11249</v>
      </c>
    </row>
    <row r="5" spans="1:2" x14ac:dyDescent="0.25">
      <c r="A5" s="371" t="s">
        <v>11200</v>
      </c>
    </row>
    <row r="6" spans="1:2" x14ac:dyDescent="0.25">
      <c r="A6" s="371" t="s">
        <v>11201</v>
      </c>
    </row>
    <row r="7" spans="1:2" x14ac:dyDescent="0.25">
      <c r="A7" s="371" t="s">
        <v>11202</v>
      </c>
    </row>
    <row r="8" spans="1:2" x14ac:dyDescent="0.25">
      <c r="A8" s="371" t="s">
        <v>11203</v>
      </c>
    </row>
  </sheetData>
  <sheetProtection sheet="1" objects="1" scenarios="1"/>
  <hyperlinks>
    <hyperlink ref="A4" r:id="rId1"/>
    <hyperlink ref="A5" r:id="rId2"/>
    <hyperlink ref="A6" r:id="rId3"/>
    <hyperlink ref="A7" r:id="rId4"/>
    <hyperlink ref="A8" r:id="rId5"/>
    <hyperlink ref="A3" r:id="rId6" display="mailto:avtal-egi@itm.kth.se"/>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C10"/>
  <sheetViews>
    <sheetView topLeftCell="B1" workbookViewId="0"/>
  </sheetViews>
  <sheetFormatPr defaultColWidth="8.88671875" defaultRowHeight="13.2" x14ac:dyDescent="0.25"/>
  <cols>
    <col min="1" max="1" width="142.6640625" style="139" hidden="1" customWidth="1"/>
    <col min="2" max="2" width="26.88671875" style="139" customWidth="1"/>
    <col min="3" max="3" width="31.5546875" style="156" bestFit="1" customWidth="1"/>
    <col min="4" max="16384" width="8.88671875" style="139"/>
  </cols>
  <sheetData>
    <row r="1" spans="1:3" x14ac:dyDescent="0.25">
      <c r="A1" s="139" t="s">
        <v>7242</v>
      </c>
      <c r="B1" s="146"/>
    </row>
    <row r="2" spans="1:3" x14ac:dyDescent="0.25">
      <c r="A2" s="139" t="s">
        <v>398</v>
      </c>
      <c r="B2" s="146"/>
    </row>
    <row r="3" spans="1:3" x14ac:dyDescent="0.25">
      <c r="B3" s="146"/>
    </row>
    <row r="4" spans="1:3" x14ac:dyDescent="0.25">
      <c r="A4" s="139" t="s">
        <v>399</v>
      </c>
      <c r="B4" s="146" t="s">
        <v>400</v>
      </c>
      <c r="C4" s="156" t="s">
        <v>388</v>
      </c>
    </row>
    <row r="5" spans="1:3" x14ac:dyDescent="0.25">
      <c r="B5" s="146"/>
      <c r="C5" s="156" t="s">
        <v>11146</v>
      </c>
    </row>
    <row r="6" spans="1:3" x14ac:dyDescent="0.25">
      <c r="A6" s="139" t="s">
        <v>393</v>
      </c>
      <c r="B6" s="146" t="s">
        <v>7243</v>
      </c>
      <c r="C6" s="156" t="s">
        <v>11187</v>
      </c>
    </row>
    <row r="7" spans="1:3" x14ac:dyDescent="0.25">
      <c r="A7" s="139" t="s">
        <v>393</v>
      </c>
      <c r="B7" s="146" t="s">
        <v>7244</v>
      </c>
      <c r="C7" s="372" t="s">
        <v>11188</v>
      </c>
    </row>
    <row r="8" spans="1:3" x14ac:dyDescent="0.25">
      <c r="A8" s="139" t="s">
        <v>393</v>
      </c>
      <c r="B8" s="146" t="s">
        <v>7245</v>
      </c>
      <c r="C8" s="372" t="s">
        <v>11189</v>
      </c>
    </row>
    <row r="9" spans="1:3" x14ac:dyDescent="0.25">
      <c r="A9" s="139" t="s">
        <v>393</v>
      </c>
      <c r="B9" s="146" t="s">
        <v>7246</v>
      </c>
      <c r="C9" s="372" t="s">
        <v>11190</v>
      </c>
    </row>
    <row r="10" spans="1:3" x14ac:dyDescent="0.25">
      <c r="A10" s="139" t="s">
        <v>491</v>
      </c>
      <c r="B10" s="146" t="s">
        <v>7247</v>
      </c>
      <c r="C10" s="373" t="s">
        <v>11191</v>
      </c>
    </row>
  </sheetData>
  <sheetProtection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275"/>
  <sheetViews>
    <sheetView topLeftCell="B3" workbookViewId="0"/>
  </sheetViews>
  <sheetFormatPr defaultRowHeight="13.2" x14ac:dyDescent="0.25"/>
  <cols>
    <col min="1" max="1" width="9.109375" hidden="1" customWidth="1"/>
    <col min="2" max="2" width="43.109375" customWidth="1"/>
    <col min="3" max="3" width="48.44140625" bestFit="1" customWidth="1"/>
  </cols>
  <sheetData>
    <row r="1" spans="1:3" hidden="1" x14ac:dyDescent="0.25">
      <c r="A1" t="s">
        <v>7248</v>
      </c>
      <c r="B1" s="100"/>
      <c r="C1" s="100"/>
    </row>
    <row r="2" spans="1:3" hidden="1" x14ac:dyDescent="0.25">
      <c r="A2" t="s">
        <v>398</v>
      </c>
      <c r="B2" s="100"/>
      <c r="C2" s="100"/>
    </row>
    <row r="3" spans="1:3" x14ac:dyDescent="0.25">
      <c r="B3" s="100"/>
      <c r="C3" s="100"/>
    </row>
    <row r="4" spans="1:3" hidden="1" x14ac:dyDescent="0.25">
      <c r="A4" t="s">
        <v>399</v>
      </c>
      <c r="B4" s="100" t="s">
        <v>400</v>
      </c>
      <c r="C4" s="100" t="s">
        <v>388</v>
      </c>
    </row>
    <row r="5" spans="1:3" x14ac:dyDescent="0.25">
      <c r="B5" s="100"/>
    </row>
    <row r="6" spans="1:3" x14ac:dyDescent="0.25">
      <c r="A6" t="s">
        <v>393</v>
      </c>
      <c r="B6" s="100" t="s">
        <v>7249</v>
      </c>
      <c r="C6" s="100" t="s">
        <v>7250</v>
      </c>
    </row>
    <row r="7" spans="1:3" x14ac:dyDescent="0.25">
      <c r="A7" t="s">
        <v>393</v>
      </c>
      <c r="B7" s="100" t="s">
        <v>7251</v>
      </c>
      <c r="C7" s="100" t="s">
        <v>7252</v>
      </c>
    </row>
    <row r="8" spans="1:3" x14ac:dyDescent="0.25">
      <c r="A8" t="s">
        <v>393</v>
      </c>
      <c r="B8" s="100" t="s">
        <v>7253</v>
      </c>
      <c r="C8" s="100" t="s">
        <v>7254</v>
      </c>
    </row>
    <row r="9" spans="1:3" x14ac:dyDescent="0.25">
      <c r="A9" t="s">
        <v>393</v>
      </c>
      <c r="B9" s="100" t="s">
        <v>7255</v>
      </c>
      <c r="C9" s="100" t="s">
        <v>7256</v>
      </c>
    </row>
    <row r="10" spans="1:3" x14ac:dyDescent="0.25">
      <c r="A10" t="s">
        <v>393</v>
      </c>
      <c r="B10" s="100" t="s">
        <v>7257</v>
      </c>
      <c r="C10" s="100" t="s">
        <v>7258</v>
      </c>
    </row>
    <row r="11" spans="1:3" x14ac:dyDescent="0.25">
      <c r="A11" t="s">
        <v>393</v>
      </c>
      <c r="B11" s="100" t="s">
        <v>7259</v>
      </c>
      <c r="C11" s="100" t="s">
        <v>7260</v>
      </c>
    </row>
    <row r="12" spans="1:3" x14ac:dyDescent="0.25">
      <c r="A12" t="s">
        <v>393</v>
      </c>
      <c r="B12" s="100" t="s">
        <v>7261</v>
      </c>
      <c r="C12" s="100" t="s">
        <v>7262</v>
      </c>
    </row>
    <row r="13" spans="1:3" x14ac:dyDescent="0.25">
      <c r="A13" t="s">
        <v>393</v>
      </c>
      <c r="B13" s="100" t="s">
        <v>7263</v>
      </c>
      <c r="C13" s="100" t="s">
        <v>7264</v>
      </c>
    </row>
    <row r="14" spans="1:3" x14ac:dyDescent="0.25">
      <c r="A14" t="s">
        <v>393</v>
      </c>
      <c r="B14" s="100" t="s">
        <v>7265</v>
      </c>
      <c r="C14" s="100" t="s">
        <v>7266</v>
      </c>
    </row>
    <row r="15" spans="1:3" x14ac:dyDescent="0.25">
      <c r="A15" t="s">
        <v>393</v>
      </c>
      <c r="B15" s="100" t="s">
        <v>7267</v>
      </c>
      <c r="C15" s="100" t="s">
        <v>7268</v>
      </c>
    </row>
    <row r="16" spans="1:3" x14ac:dyDescent="0.25">
      <c r="A16" t="s">
        <v>393</v>
      </c>
      <c r="B16" s="100" t="s">
        <v>7269</v>
      </c>
      <c r="C16" s="100" t="s">
        <v>7270</v>
      </c>
    </row>
    <row r="17" spans="1:3" x14ac:dyDescent="0.25">
      <c r="A17" t="s">
        <v>393</v>
      </c>
      <c r="B17" s="100" t="s">
        <v>7271</v>
      </c>
      <c r="C17" s="100" t="s">
        <v>7272</v>
      </c>
    </row>
    <row r="18" spans="1:3" x14ac:dyDescent="0.25">
      <c r="A18" t="s">
        <v>393</v>
      </c>
      <c r="B18" s="100" t="s">
        <v>7273</v>
      </c>
      <c r="C18" s="100" t="s">
        <v>7274</v>
      </c>
    </row>
    <row r="19" spans="1:3" x14ac:dyDescent="0.25">
      <c r="A19" t="s">
        <v>393</v>
      </c>
      <c r="B19" s="100" t="s">
        <v>7275</v>
      </c>
      <c r="C19" s="100" t="s">
        <v>7276</v>
      </c>
    </row>
    <row r="20" spans="1:3" x14ac:dyDescent="0.25">
      <c r="A20" t="s">
        <v>393</v>
      </c>
      <c r="B20" s="100" t="s">
        <v>7277</v>
      </c>
      <c r="C20" s="100" t="s">
        <v>7278</v>
      </c>
    </row>
    <row r="21" spans="1:3" x14ac:dyDescent="0.25">
      <c r="A21" t="s">
        <v>393</v>
      </c>
      <c r="B21" s="100" t="s">
        <v>7279</v>
      </c>
      <c r="C21" s="100" t="s">
        <v>7280</v>
      </c>
    </row>
    <row r="22" spans="1:3" x14ac:dyDescent="0.25">
      <c r="A22" t="s">
        <v>393</v>
      </c>
      <c r="B22" s="100" t="s">
        <v>7281</v>
      </c>
      <c r="C22" s="100" t="s">
        <v>7282</v>
      </c>
    </row>
    <row r="23" spans="1:3" x14ac:dyDescent="0.25">
      <c r="A23" t="s">
        <v>393</v>
      </c>
      <c r="B23" s="100" t="s">
        <v>7283</v>
      </c>
      <c r="C23" s="100" t="s">
        <v>7284</v>
      </c>
    </row>
    <row r="24" spans="1:3" x14ac:dyDescent="0.25">
      <c r="A24" t="s">
        <v>393</v>
      </c>
      <c r="B24" s="100" t="s">
        <v>7285</v>
      </c>
      <c r="C24" s="100" t="s">
        <v>7286</v>
      </c>
    </row>
    <row r="25" spans="1:3" x14ac:dyDescent="0.25">
      <c r="A25" t="s">
        <v>393</v>
      </c>
      <c r="B25" s="100" t="s">
        <v>7287</v>
      </c>
      <c r="C25" s="100" t="s">
        <v>7288</v>
      </c>
    </row>
    <row r="26" spans="1:3" x14ac:dyDescent="0.25">
      <c r="A26" t="s">
        <v>393</v>
      </c>
      <c r="B26" s="100" t="s">
        <v>7289</v>
      </c>
      <c r="C26" s="100" t="s">
        <v>7290</v>
      </c>
    </row>
    <row r="27" spans="1:3" x14ac:dyDescent="0.25">
      <c r="A27" t="s">
        <v>393</v>
      </c>
      <c r="B27" s="100" t="s">
        <v>7291</v>
      </c>
      <c r="C27" s="100" t="s">
        <v>7292</v>
      </c>
    </row>
    <row r="28" spans="1:3" x14ac:dyDescent="0.25">
      <c r="A28" t="s">
        <v>393</v>
      </c>
      <c r="B28" s="100" t="s">
        <v>7293</v>
      </c>
      <c r="C28" s="100" t="s">
        <v>7294</v>
      </c>
    </row>
    <row r="29" spans="1:3" x14ac:dyDescent="0.25">
      <c r="A29" t="s">
        <v>393</v>
      </c>
      <c r="B29" s="100" t="s">
        <v>7295</v>
      </c>
      <c r="C29" s="100" t="s">
        <v>7296</v>
      </c>
    </row>
    <row r="30" spans="1:3" x14ac:dyDescent="0.25">
      <c r="A30" t="s">
        <v>393</v>
      </c>
      <c r="B30" s="100" t="s">
        <v>7297</v>
      </c>
      <c r="C30" s="100" t="s">
        <v>7298</v>
      </c>
    </row>
    <row r="31" spans="1:3" x14ac:dyDescent="0.25">
      <c r="A31" t="s">
        <v>393</v>
      </c>
      <c r="B31" s="100" t="s">
        <v>7299</v>
      </c>
      <c r="C31" s="100" t="s">
        <v>7300</v>
      </c>
    </row>
    <row r="32" spans="1:3" x14ac:dyDescent="0.25">
      <c r="A32" t="s">
        <v>393</v>
      </c>
      <c r="B32" s="100" t="s">
        <v>7301</v>
      </c>
      <c r="C32" s="100" t="s">
        <v>7302</v>
      </c>
    </row>
    <row r="33" spans="1:3" x14ac:dyDescent="0.25">
      <c r="A33" t="s">
        <v>393</v>
      </c>
      <c r="B33" s="100" t="s">
        <v>7303</v>
      </c>
      <c r="C33" s="100" t="s">
        <v>7304</v>
      </c>
    </row>
    <row r="34" spans="1:3" x14ac:dyDescent="0.25">
      <c r="A34" t="s">
        <v>393</v>
      </c>
      <c r="B34" s="100" t="s">
        <v>7305</v>
      </c>
      <c r="C34" s="100" t="s">
        <v>7306</v>
      </c>
    </row>
    <row r="35" spans="1:3" x14ac:dyDescent="0.25">
      <c r="A35" t="s">
        <v>393</v>
      </c>
      <c r="B35" s="100" t="s">
        <v>7307</v>
      </c>
      <c r="C35" s="100" t="s">
        <v>7308</v>
      </c>
    </row>
    <row r="36" spans="1:3" x14ac:dyDescent="0.25">
      <c r="A36" t="s">
        <v>393</v>
      </c>
      <c r="B36" s="100" t="s">
        <v>7309</v>
      </c>
      <c r="C36" s="100" t="s">
        <v>7310</v>
      </c>
    </row>
    <row r="37" spans="1:3" x14ac:dyDescent="0.25">
      <c r="A37" t="s">
        <v>393</v>
      </c>
      <c r="B37" s="100" t="s">
        <v>7311</v>
      </c>
      <c r="C37" s="100" t="s">
        <v>7312</v>
      </c>
    </row>
    <row r="38" spans="1:3" x14ac:dyDescent="0.25">
      <c r="A38" t="s">
        <v>393</v>
      </c>
      <c r="B38" s="100" t="s">
        <v>7313</v>
      </c>
      <c r="C38" s="100" t="s">
        <v>7314</v>
      </c>
    </row>
    <row r="39" spans="1:3" x14ac:dyDescent="0.25">
      <c r="A39" t="s">
        <v>393</v>
      </c>
      <c r="B39" s="100" t="s">
        <v>7315</v>
      </c>
      <c r="C39" s="100" t="s">
        <v>7316</v>
      </c>
    </row>
    <row r="40" spans="1:3" x14ac:dyDescent="0.25">
      <c r="A40" t="s">
        <v>393</v>
      </c>
      <c r="B40" s="100" t="s">
        <v>7317</v>
      </c>
      <c r="C40" s="100" t="s">
        <v>7318</v>
      </c>
    </row>
    <row r="41" spans="1:3" x14ac:dyDescent="0.25">
      <c r="A41" t="s">
        <v>393</v>
      </c>
      <c r="B41" s="100" t="s">
        <v>7319</v>
      </c>
      <c r="C41" s="100" t="s">
        <v>7320</v>
      </c>
    </row>
    <row r="42" spans="1:3" x14ac:dyDescent="0.25">
      <c r="A42" t="s">
        <v>393</v>
      </c>
      <c r="B42" s="100" t="s">
        <v>7321</v>
      </c>
      <c r="C42" s="100" t="s">
        <v>7322</v>
      </c>
    </row>
    <row r="43" spans="1:3" x14ac:dyDescent="0.25">
      <c r="A43" t="s">
        <v>393</v>
      </c>
      <c r="B43" s="100" t="s">
        <v>7323</v>
      </c>
      <c r="C43" s="100" t="s">
        <v>7324</v>
      </c>
    </row>
    <row r="44" spans="1:3" x14ac:dyDescent="0.25">
      <c r="A44" t="s">
        <v>393</v>
      </c>
      <c r="B44" s="100" t="s">
        <v>7325</v>
      </c>
      <c r="C44" s="100" t="s">
        <v>7326</v>
      </c>
    </row>
    <row r="45" spans="1:3" x14ac:dyDescent="0.25">
      <c r="A45" t="s">
        <v>393</v>
      </c>
      <c r="B45" s="100" t="s">
        <v>7327</v>
      </c>
      <c r="C45" s="100" t="s">
        <v>7328</v>
      </c>
    </row>
    <row r="46" spans="1:3" x14ac:dyDescent="0.25">
      <c r="A46" t="s">
        <v>393</v>
      </c>
      <c r="B46" s="100" t="s">
        <v>7329</v>
      </c>
      <c r="C46" s="100" t="s">
        <v>7330</v>
      </c>
    </row>
    <row r="47" spans="1:3" x14ac:dyDescent="0.25">
      <c r="A47" t="s">
        <v>393</v>
      </c>
      <c r="B47" s="100" t="s">
        <v>7331</v>
      </c>
      <c r="C47" s="100" t="s">
        <v>7332</v>
      </c>
    </row>
    <row r="48" spans="1:3" x14ac:dyDescent="0.25">
      <c r="A48" t="s">
        <v>393</v>
      </c>
      <c r="B48" s="100" t="s">
        <v>7333</v>
      </c>
      <c r="C48" s="100" t="s">
        <v>7334</v>
      </c>
    </row>
    <row r="49" spans="1:3" x14ac:dyDescent="0.25">
      <c r="A49" t="s">
        <v>393</v>
      </c>
      <c r="B49" s="100" t="s">
        <v>7335</v>
      </c>
      <c r="C49" s="100" t="s">
        <v>7336</v>
      </c>
    </row>
    <row r="50" spans="1:3" x14ac:dyDescent="0.25">
      <c r="A50" t="s">
        <v>393</v>
      </c>
      <c r="B50" s="100" t="s">
        <v>7337</v>
      </c>
      <c r="C50" s="100" t="s">
        <v>7338</v>
      </c>
    </row>
    <row r="51" spans="1:3" x14ac:dyDescent="0.25">
      <c r="A51" t="s">
        <v>393</v>
      </c>
      <c r="B51" s="100" t="s">
        <v>7339</v>
      </c>
      <c r="C51" s="100" t="s">
        <v>7340</v>
      </c>
    </row>
    <row r="52" spans="1:3" x14ac:dyDescent="0.25">
      <c r="A52" t="s">
        <v>393</v>
      </c>
      <c r="B52" s="100" t="s">
        <v>7341</v>
      </c>
      <c r="C52" s="100" t="s">
        <v>7342</v>
      </c>
    </row>
    <row r="53" spans="1:3" x14ac:dyDescent="0.25">
      <c r="A53" t="s">
        <v>393</v>
      </c>
      <c r="B53" s="100" t="s">
        <v>7343</v>
      </c>
      <c r="C53" s="100" t="s">
        <v>7344</v>
      </c>
    </row>
    <row r="54" spans="1:3" x14ac:dyDescent="0.25">
      <c r="A54" t="s">
        <v>393</v>
      </c>
      <c r="B54" s="100" t="s">
        <v>7345</v>
      </c>
      <c r="C54" s="100" t="s">
        <v>7346</v>
      </c>
    </row>
    <row r="55" spans="1:3" x14ac:dyDescent="0.25">
      <c r="A55" t="s">
        <v>393</v>
      </c>
      <c r="B55" s="100" t="s">
        <v>7347</v>
      </c>
      <c r="C55" s="100" t="s">
        <v>7348</v>
      </c>
    </row>
    <row r="56" spans="1:3" x14ac:dyDescent="0.25">
      <c r="A56" t="s">
        <v>393</v>
      </c>
      <c r="B56" s="100" t="s">
        <v>7349</v>
      </c>
      <c r="C56" s="100" t="s">
        <v>7350</v>
      </c>
    </row>
    <row r="57" spans="1:3" x14ac:dyDescent="0.25">
      <c r="A57" t="s">
        <v>393</v>
      </c>
      <c r="B57" s="100" t="s">
        <v>7351</v>
      </c>
      <c r="C57" s="100" t="s">
        <v>7352</v>
      </c>
    </row>
    <row r="58" spans="1:3" x14ac:dyDescent="0.25">
      <c r="A58" t="s">
        <v>393</v>
      </c>
      <c r="B58" s="100" t="s">
        <v>7353</v>
      </c>
      <c r="C58" s="100" t="s">
        <v>7354</v>
      </c>
    </row>
    <row r="59" spans="1:3" x14ac:dyDescent="0.25">
      <c r="A59" t="s">
        <v>393</v>
      </c>
      <c r="B59" s="100" t="s">
        <v>7355</v>
      </c>
      <c r="C59" s="100" t="s">
        <v>7356</v>
      </c>
    </row>
    <row r="60" spans="1:3" x14ac:dyDescent="0.25">
      <c r="A60" t="s">
        <v>393</v>
      </c>
      <c r="B60" s="100" t="s">
        <v>7357</v>
      </c>
      <c r="C60" s="100" t="s">
        <v>7358</v>
      </c>
    </row>
    <row r="61" spans="1:3" x14ac:dyDescent="0.25">
      <c r="A61" t="s">
        <v>393</v>
      </c>
      <c r="B61" s="100" t="s">
        <v>7359</v>
      </c>
      <c r="C61" s="100" t="s">
        <v>7360</v>
      </c>
    </row>
    <row r="62" spans="1:3" x14ac:dyDescent="0.25">
      <c r="A62" t="s">
        <v>393</v>
      </c>
      <c r="B62" s="100" t="s">
        <v>7361</v>
      </c>
      <c r="C62" s="100" t="s">
        <v>7362</v>
      </c>
    </row>
    <row r="63" spans="1:3" x14ac:dyDescent="0.25">
      <c r="A63" t="s">
        <v>393</v>
      </c>
      <c r="B63" s="100" t="s">
        <v>7363</v>
      </c>
      <c r="C63" s="100" t="s">
        <v>7364</v>
      </c>
    </row>
    <row r="64" spans="1:3" x14ac:dyDescent="0.25">
      <c r="A64" t="s">
        <v>393</v>
      </c>
      <c r="B64" s="100" t="s">
        <v>7365</v>
      </c>
      <c r="C64" s="100" t="s">
        <v>7366</v>
      </c>
    </row>
    <row r="65" spans="1:3" x14ac:dyDescent="0.25">
      <c r="A65" t="s">
        <v>393</v>
      </c>
      <c r="B65" s="100" t="s">
        <v>7367</v>
      </c>
      <c r="C65" s="100" t="s">
        <v>7368</v>
      </c>
    </row>
    <row r="66" spans="1:3" x14ac:dyDescent="0.25">
      <c r="A66" t="s">
        <v>393</v>
      </c>
      <c r="B66" s="100" t="s">
        <v>7369</v>
      </c>
      <c r="C66" s="100" t="s">
        <v>7370</v>
      </c>
    </row>
    <row r="67" spans="1:3" x14ac:dyDescent="0.25">
      <c r="A67" t="s">
        <v>393</v>
      </c>
      <c r="B67" s="100" t="s">
        <v>7371</v>
      </c>
      <c r="C67" s="100" t="s">
        <v>7372</v>
      </c>
    </row>
    <row r="68" spans="1:3" x14ac:dyDescent="0.25">
      <c r="A68" t="s">
        <v>393</v>
      </c>
      <c r="B68" s="100" t="s">
        <v>7373</v>
      </c>
      <c r="C68" s="100" t="s">
        <v>7374</v>
      </c>
    </row>
    <row r="69" spans="1:3" x14ac:dyDescent="0.25">
      <c r="A69" t="s">
        <v>393</v>
      </c>
      <c r="B69" s="100" t="s">
        <v>7375</v>
      </c>
      <c r="C69" s="100" t="s">
        <v>7376</v>
      </c>
    </row>
    <row r="70" spans="1:3" x14ac:dyDescent="0.25">
      <c r="A70" t="s">
        <v>393</v>
      </c>
      <c r="B70" s="100" t="s">
        <v>7377</v>
      </c>
      <c r="C70" s="100" t="s">
        <v>7378</v>
      </c>
    </row>
    <row r="71" spans="1:3" x14ac:dyDescent="0.25">
      <c r="A71" t="s">
        <v>393</v>
      </c>
      <c r="B71" s="100" t="s">
        <v>7379</v>
      </c>
      <c r="C71" s="100" t="s">
        <v>7380</v>
      </c>
    </row>
    <row r="72" spans="1:3" x14ac:dyDescent="0.25">
      <c r="A72" t="s">
        <v>393</v>
      </c>
      <c r="B72" s="100" t="s">
        <v>7381</v>
      </c>
      <c r="C72" s="100" t="s">
        <v>7382</v>
      </c>
    </row>
    <row r="73" spans="1:3" x14ac:dyDescent="0.25">
      <c r="A73" t="s">
        <v>393</v>
      </c>
      <c r="B73" s="100" t="s">
        <v>7383</v>
      </c>
      <c r="C73" s="100" t="s">
        <v>7384</v>
      </c>
    </row>
    <row r="74" spans="1:3" x14ac:dyDescent="0.25">
      <c r="A74" t="s">
        <v>393</v>
      </c>
      <c r="B74" s="100" t="s">
        <v>7385</v>
      </c>
      <c r="C74" s="100" t="s">
        <v>7386</v>
      </c>
    </row>
    <row r="75" spans="1:3" x14ac:dyDescent="0.25">
      <c r="A75" t="s">
        <v>393</v>
      </c>
      <c r="B75" s="100" t="s">
        <v>7387</v>
      </c>
      <c r="C75" s="100" t="s">
        <v>7388</v>
      </c>
    </row>
    <row r="76" spans="1:3" x14ac:dyDescent="0.25">
      <c r="A76" t="s">
        <v>393</v>
      </c>
      <c r="B76" s="100" t="s">
        <v>7389</v>
      </c>
      <c r="C76" s="100" t="s">
        <v>7390</v>
      </c>
    </row>
    <row r="77" spans="1:3" x14ac:dyDescent="0.25">
      <c r="A77" t="s">
        <v>393</v>
      </c>
      <c r="B77" s="100" t="s">
        <v>7391</v>
      </c>
      <c r="C77" s="100" t="s">
        <v>7392</v>
      </c>
    </row>
    <row r="78" spans="1:3" x14ac:dyDescent="0.25">
      <c r="A78" t="s">
        <v>393</v>
      </c>
      <c r="B78" s="100" t="s">
        <v>7393</v>
      </c>
      <c r="C78" s="100" t="s">
        <v>7394</v>
      </c>
    </row>
    <row r="79" spans="1:3" x14ac:dyDescent="0.25">
      <c r="A79" t="s">
        <v>393</v>
      </c>
      <c r="B79" s="100" t="s">
        <v>7395</v>
      </c>
      <c r="C79" s="100" t="s">
        <v>7396</v>
      </c>
    </row>
    <row r="80" spans="1:3" x14ac:dyDescent="0.25">
      <c r="A80" t="s">
        <v>393</v>
      </c>
      <c r="B80" s="100" t="s">
        <v>7397</v>
      </c>
      <c r="C80" s="100" t="s">
        <v>7398</v>
      </c>
    </row>
    <row r="81" spans="1:3" x14ac:dyDescent="0.25">
      <c r="A81" t="s">
        <v>393</v>
      </c>
      <c r="B81" s="100" t="s">
        <v>7399</v>
      </c>
      <c r="C81" s="100" t="s">
        <v>7400</v>
      </c>
    </row>
    <row r="82" spans="1:3" x14ac:dyDescent="0.25">
      <c r="A82" t="s">
        <v>393</v>
      </c>
      <c r="B82" s="100" t="s">
        <v>7401</v>
      </c>
      <c r="C82" s="100" t="s">
        <v>7402</v>
      </c>
    </row>
    <row r="83" spans="1:3" x14ac:dyDescent="0.25">
      <c r="A83" t="s">
        <v>393</v>
      </c>
      <c r="B83" s="100" t="s">
        <v>7403</v>
      </c>
      <c r="C83" s="100" t="s">
        <v>7404</v>
      </c>
    </row>
    <row r="84" spans="1:3" x14ac:dyDescent="0.25">
      <c r="A84" t="s">
        <v>393</v>
      </c>
      <c r="B84" s="100" t="s">
        <v>7405</v>
      </c>
      <c r="C84" s="100" t="s">
        <v>7406</v>
      </c>
    </row>
    <row r="85" spans="1:3" x14ac:dyDescent="0.25">
      <c r="A85" t="s">
        <v>393</v>
      </c>
      <c r="B85" s="100" t="s">
        <v>7407</v>
      </c>
      <c r="C85" s="100" t="s">
        <v>7408</v>
      </c>
    </row>
    <row r="86" spans="1:3" x14ac:dyDescent="0.25">
      <c r="A86" t="s">
        <v>393</v>
      </c>
      <c r="B86" s="100" t="s">
        <v>7409</v>
      </c>
      <c r="C86" s="100" t="s">
        <v>7410</v>
      </c>
    </row>
    <row r="87" spans="1:3" x14ac:dyDescent="0.25">
      <c r="A87" t="s">
        <v>393</v>
      </c>
      <c r="B87" s="100" t="s">
        <v>7411</v>
      </c>
      <c r="C87" s="100" t="s">
        <v>7412</v>
      </c>
    </row>
    <row r="88" spans="1:3" x14ac:dyDescent="0.25">
      <c r="A88" t="s">
        <v>393</v>
      </c>
      <c r="B88" s="100" t="s">
        <v>7413</v>
      </c>
      <c r="C88" s="100" t="s">
        <v>7414</v>
      </c>
    </row>
    <row r="89" spans="1:3" x14ac:dyDescent="0.25">
      <c r="A89" t="s">
        <v>393</v>
      </c>
      <c r="B89" s="100" t="s">
        <v>7415</v>
      </c>
      <c r="C89" s="100" t="s">
        <v>7416</v>
      </c>
    </row>
    <row r="90" spans="1:3" x14ac:dyDescent="0.25">
      <c r="A90" t="s">
        <v>393</v>
      </c>
      <c r="B90" s="100" t="s">
        <v>7417</v>
      </c>
      <c r="C90" s="100" t="s">
        <v>7418</v>
      </c>
    </row>
    <row r="91" spans="1:3" x14ac:dyDescent="0.25">
      <c r="A91" t="s">
        <v>393</v>
      </c>
      <c r="B91" s="100" t="s">
        <v>7419</v>
      </c>
      <c r="C91" s="100" t="s">
        <v>7420</v>
      </c>
    </row>
    <row r="92" spans="1:3" x14ac:dyDescent="0.25">
      <c r="A92" t="s">
        <v>393</v>
      </c>
      <c r="B92" s="100" t="s">
        <v>7421</v>
      </c>
      <c r="C92" s="100" t="s">
        <v>7422</v>
      </c>
    </row>
    <row r="93" spans="1:3" x14ac:dyDescent="0.25">
      <c r="A93" t="s">
        <v>393</v>
      </c>
      <c r="B93" s="100" t="s">
        <v>7423</v>
      </c>
      <c r="C93" s="100" t="s">
        <v>7424</v>
      </c>
    </row>
    <row r="94" spans="1:3" x14ac:dyDescent="0.25">
      <c r="A94" t="s">
        <v>393</v>
      </c>
      <c r="B94" s="100" t="s">
        <v>7425</v>
      </c>
      <c r="C94" s="100" t="s">
        <v>7426</v>
      </c>
    </row>
    <row r="95" spans="1:3" x14ac:dyDescent="0.25">
      <c r="A95" t="s">
        <v>393</v>
      </c>
      <c r="B95" s="100" t="s">
        <v>7427</v>
      </c>
      <c r="C95" s="100" t="s">
        <v>7428</v>
      </c>
    </row>
    <row r="96" spans="1:3" x14ac:dyDescent="0.25">
      <c r="A96" t="s">
        <v>393</v>
      </c>
      <c r="B96" s="100" t="s">
        <v>7429</v>
      </c>
      <c r="C96" s="100" t="s">
        <v>7430</v>
      </c>
    </row>
    <row r="97" spans="1:3" x14ac:dyDescent="0.25">
      <c r="A97" t="s">
        <v>393</v>
      </c>
      <c r="B97" s="100" t="s">
        <v>7431</v>
      </c>
      <c r="C97" s="100" t="s">
        <v>7432</v>
      </c>
    </row>
    <row r="98" spans="1:3" x14ac:dyDescent="0.25">
      <c r="A98" t="s">
        <v>393</v>
      </c>
      <c r="B98" s="100" t="s">
        <v>7433</v>
      </c>
      <c r="C98" s="100" t="s">
        <v>7434</v>
      </c>
    </row>
    <row r="99" spans="1:3" x14ac:dyDescent="0.25">
      <c r="A99" t="s">
        <v>393</v>
      </c>
      <c r="B99" s="100" t="s">
        <v>7435</v>
      </c>
      <c r="C99" s="100" t="s">
        <v>7436</v>
      </c>
    </row>
    <row r="100" spans="1:3" x14ac:dyDescent="0.25">
      <c r="A100" t="s">
        <v>393</v>
      </c>
      <c r="B100" s="100" t="s">
        <v>7437</v>
      </c>
      <c r="C100" s="100" t="s">
        <v>7438</v>
      </c>
    </row>
    <row r="101" spans="1:3" x14ac:dyDescent="0.25">
      <c r="A101" t="s">
        <v>393</v>
      </c>
      <c r="B101" s="100" t="s">
        <v>7439</v>
      </c>
      <c r="C101" s="100" t="s">
        <v>7440</v>
      </c>
    </row>
    <row r="102" spans="1:3" x14ac:dyDescent="0.25">
      <c r="A102" t="s">
        <v>393</v>
      </c>
      <c r="B102" s="100" t="s">
        <v>7441</v>
      </c>
      <c r="C102" s="100" t="s">
        <v>7442</v>
      </c>
    </row>
    <row r="103" spans="1:3" x14ac:dyDescent="0.25">
      <c r="A103" t="s">
        <v>393</v>
      </c>
      <c r="B103" s="100" t="s">
        <v>7443</v>
      </c>
      <c r="C103" s="100" t="s">
        <v>7444</v>
      </c>
    </row>
    <row r="104" spans="1:3" x14ac:dyDescent="0.25">
      <c r="A104" t="s">
        <v>393</v>
      </c>
      <c r="B104" s="100" t="s">
        <v>7445</v>
      </c>
      <c r="C104" s="100" t="s">
        <v>7446</v>
      </c>
    </row>
    <row r="105" spans="1:3" x14ac:dyDescent="0.25">
      <c r="A105" t="s">
        <v>393</v>
      </c>
      <c r="B105" s="100" t="s">
        <v>7447</v>
      </c>
      <c r="C105" s="100" t="s">
        <v>7448</v>
      </c>
    </row>
    <row r="106" spans="1:3" x14ac:dyDescent="0.25">
      <c r="A106" t="s">
        <v>393</v>
      </c>
      <c r="B106" s="100" t="s">
        <v>7449</v>
      </c>
      <c r="C106" s="100" t="s">
        <v>7450</v>
      </c>
    </row>
    <row r="107" spans="1:3" x14ac:dyDescent="0.25">
      <c r="A107" t="s">
        <v>393</v>
      </c>
      <c r="B107" s="100" t="s">
        <v>7451</v>
      </c>
      <c r="C107" s="100" t="s">
        <v>7452</v>
      </c>
    </row>
    <row r="108" spans="1:3" x14ac:dyDescent="0.25">
      <c r="A108" t="s">
        <v>393</v>
      </c>
      <c r="B108" s="100" t="s">
        <v>7453</v>
      </c>
      <c r="C108" s="100" t="s">
        <v>7454</v>
      </c>
    </row>
    <row r="109" spans="1:3" x14ac:dyDescent="0.25">
      <c r="A109" t="s">
        <v>393</v>
      </c>
      <c r="B109" s="100" t="s">
        <v>7455</v>
      </c>
      <c r="C109" s="100" t="s">
        <v>7456</v>
      </c>
    </row>
    <row r="110" spans="1:3" x14ac:dyDescent="0.25">
      <c r="A110" t="s">
        <v>393</v>
      </c>
      <c r="B110" s="100" t="s">
        <v>7457</v>
      </c>
      <c r="C110" s="100" t="s">
        <v>7458</v>
      </c>
    </row>
    <row r="111" spans="1:3" x14ac:dyDescent="0.25">
      <c r="A111" t="s">
        <v>393</v>
      </c>
      <c r="B111" s="100" t="s">
        <v>7459</v>
      </c>
      <c r="C111" s="100" t="s">
        <v>7460</v>
      </c>
    </row>
    <row r="112" spans="1:3" x14ac:dyDescent="0.25">
      <c r="A112" t="s">
        <v>393</v>
      </c>
      <c r="B112" s="100" t="s">
        <v>7461</v>
      </c>
      <c r="C112" s="100" t="s">
        <v>7462</v>
      </c>
    </row>
    <row r="113" spans="1:3" x14ac:dyDescent="0.25">
      <c r="A113" t="s">
        <v>393</v>
      </c>
      <c r="B113" s="100" t="s">
        <v>7463</v>
      </c>
      <c r="C113" s="100" t="s">
        <v>7464</v>
      </c>
    </row>
    <row r="114" spans="1:3" x14ac:dyDescent="0.25">
      <c r="A114" t="s">
        <v>393</v>
      </c>
      <c r="B114" s="100" t="s">
        <v>7465</v>
      </c>
      <c r="C114" s="100" t="s">
        <v>7466</v>
      </c>
    </row>
    <row r="115" spans="1:3" x14ac:dyDescent="0.25">
      <c r="A115" t="s">
        <v>393</v>
      </c>
      <c r="B115" s="100" t="s">
        <v>7467</v>
      </c>
      <c r="C115" s="100" t="s">
        <v>7468</v>
      </c>
    </row>
    <row r="116" spans="1:3" x14ac:dyDescent="0.25">
      <c r="A116" t="s">
        <v>393</v>
      </c>
      <c r="B116" s="100" t="s">
        <v>7469</v>
      </c>
      <c r="C116" s="100" t="s">
        <v>7470</v>
      </c>
    </row>
    <row r="117" spans="1:3" x14ac:dyDescent="0.25">
      <c r="A117" t="s">
        <v>393</v>
      </c>
      <c r="B117" s="100" t="s">
        <v>7471</v>
      </c>
      <c r="C117" s="100" t="s">
        <v>7472</v>
      </c>
    </row>
    <row r="118" spans="1:3" x14ac:dyDescent="0.25">
      <c r="A118" t="s">
        <v>393</v>
      </c>
      <c r="B118" s="100" t="s">
        <v>7473</v>
      </c>
      <c r="C118" s="100" t="s">
        <v>7474</v>
      </c>
    </row>
    <row r="119" spans="1:3" x14ac:dyDescent="0.25">
      <c r="A119" t="s">
        <v>393</v>
      </c>
      <c r="B119" s="100" t="s">
        <v>7475</v>
      </c>
      <c r="C119" s="100" t="s">
        <v>7476</v>
      </c>
    </row>
    <row r="120" spans="1:3" x14ac:dyDescent="0.25">
      <c r="A120" t="s">
        <v>393</v>
      </c>
      <c r="B120" s="100" t="s">
        <v>7477</v>
      </c>
      <c r="C120" s="100" t="s">
        <v>7478</v>
      </c>
    </row>
    <row r="121" spans="1:3" x14ac:dyDescent="0.25">
      <c r="A121" t="s">
        <v>393</v>
      </c>
      <c r="B121" s="100" t="s">
        <v>7479</v>
      </c>
      <c r="C121" s="100" t="s">
        <v>7480</v>
      </c>
    </row>
    <row r="122" spans="1:3" x14ac:dyDescent="0.25">
      <c r="A122" t="s">
        <v>393</v>
      </c>
      <c r="B122" s="100" t="s">
        <v>7481</v>
      </c>
      <c r="C122" s="100" t="s">
        <v>7482</v>
      </c>
    </row>
    <row r="123" spans="1:3" x14ac:dyDescent="0.25">
      <c r="A123" t="s">
        <v>393</v>
      </c>
      <c r="B123" s="100" t="s">
        <v>7483</v>
      </c>
      <c r="C123" s="100" t="s">
        <v>7484</v>
      </c>
    </row>
    <row r="124" spans="1:3" x14ac:dyDescent="0.25">
      <c r="A124" t="s">
        <v>393</v>
      </c>
      <c r="B124" s="100" t="s">
        <v>7485</v>
      </c>
      <c r="C124" s="100" t="s">
        <v>7486</v>
      </c>
    </row>
    <row r="125" spans="1:3" x14ac:dyDescent="0.25">
      <c r="A125" t="s">
        <v>393</v>
      </c>
      <c r="B125" s="100" t="s">
        <v>7487</v>
      </c>
      <c r="C125" s="100" t="s">
        <v>7488</v>
      </c>
    </row>
    <row r="126" spans="1:3" x14ac:dyDescent="0.25">
      <c r="A126" t="s">
        <v>393</v>
      </c>
      <c r="B126" s="100" t="s">
        <v>7489</v>
      </c>
      <c r="C126" s="100" t="s">
        <v>7490</v>
      </c>
    </row>
    <row r="127" spans="1:3" x14ac:dyDescent="0.25">
      <c r="A127" t="s">
        <v>393</v>
      </c>
      <c r="B127" s="100" t="s">
        <v>7491</v>
      </c>
      <c r="C127" s="100" t="s">
        <v>7492</v>
      </c>
    </row>
    <row r="128" spans="1:3" x14ac:dyDescent="0.25">
      <c r="A128" t="s">
        <v>393</v>
      </c>
      <c r="B128" s="100" t="s">
        <v>7493</v>
      </c>
      <c r="C128" s="100" t="s">
        <v>7494</v>
      </c>
    </row>
    <row r="129" spans="1:3" x14ac:dyDescent="0.25">
      <c r="A129" t="s">
        <v>393</v>
      </c>
      <c r="B129" s="100" t="s">
        <v>7495</v>
      </c>
      <c r="C129" s="100" t="s">
        <v>7496</v>
      </c>
    </row>
    <row r="130" spans="1:3" x14ac:dyDescent="0.25">
      <c r="A130" t="s">
        <v>393</v>
      </c>
      <c r="B130" s="100" t="s">
        <v>7497</v>
      </c>
      <c r="C130" s="100" t="s">
        <v>7498</v>
      </c>
    </row>
    <row r="131" spans="1:3" x14ac:dyDescent="0.25">
      <c r="A131" t="s">
        <v>393</v>
      </c>
      <c r="B131" s="100" t="s">
        <v>7499</v>
      </c>
      <c r="C131" s="100" t="s">
        <v>7500</v>
      </c>
    </row>
    <row r="132" spans="1:3" x14ac:dyDescent="0.25">
      <c r="A132" t="s">
        <v>393</v>
      </c>
      <c r="B132" s="100" t="s">
        <v>7501</v>
      </c>
      <c r="C132" s="100" t="s">
        <v>7502</v>
      </c>
    </row>
    <row r="133" spans="1:3" x14ac:dyDescent="0.25">
      <c r="A133" t="s">
        <v>393</v>
      </c>
      <c r="B133" s="100" t="s">
        <v>7503</v>
      </c>
      <c r="C133" s="100" t="s">
        <v>7504</v>
      </c>
    </row>
    <row r="134" spans="1:3" x14ac:dyDescent="0.25">
      <c r="A134" t="s">
        <v>393</v>
      </c>
      <c r="B134" s="100" t="s">
        <v>7505</v>
      </c>
      <c r="C134" s="100" t="s">
        <v>7506</v>
      </c>
    </row>
    <row r="135" spans="1:3" x14ac:dyDescent="0.25">
      <c r="A135" t="s">
        <v>393</v>
      </c>
      <c r="B135" s="100" t="s">
        <v>7507</v>
      </c>
      <c r="C135" s="100" t="s">
        <v>7508</v>
      </c>
    </row>
    <row r="136" spans="1:3" x14ac:dyDescent="0.25">
      <c r="A136" t="s">
        <v>393</v>
      </c>
      <c r="B136" s="100" t="s">
        <v>7509</v>
      </c>
      <c r="C136" s="100" t="s">
        <v>7510</v>
      </c>
    </row>
    <row r="137" spans="1:3" x14ac:dyDescent="0.25">
      <c r="A137" t="s">
        <v>393</v>
      </c>
      <c r="B137" s="100" t="s">
        <v>7511</v>
      </c>
      <c r="C137" s="100" t="s">
        <v>7512</v>
      </c>
    </row>
    <row r="138" spans="1:3" x14ac:dyDescent="0.25">
      <c r="A138" t="s">
        <v>393</v>
      </c>
      <c r="B138" s="100" t="s">
        <v>7513</v>
      </c>
      <c r="C138" s="100" t="s">
        <v>7514</v>
      </c>
    </row>
    <row r="139" spans="1:3" x14ac:dyDescent="0.25">
      <c r="A139" t="s">
        <v>393</v>
      </c>
      <c r="B139" s="100" t="s">
        <v>7515</v>
      </c>
      <c r="C139" s="100" t="s">
        <v>7516</v>
      </c>
    </row>
    <row r="140" spans="1:3" x14ac:dyDescent="0.25">
      <c r="A140" t="s">
        <v>393</v>
      </c>
      <c r="B140" s="100" t="s">
        <v>7517</v>
      </c>
      <c r="C140" s="100" t="s">
        <v>7518</v>
      </c>
    </row>
    <row r="141" spans="1:3" x14ac:dyDescent="0.25">
      <c r="A141" t="s">
        <v>393</v>
      </c>
      <c r="B141" s="100" t="s">
        <v>7519</v>
      </c>
      <c r="C141" s="100" t="s">
        <v>7520</v>
      </c>
    </row>
    <row r="142" spans="1:3" x14ac:dyDescent="0.25">
      <c r="A142" t="s">
        <v>393</v>
      </c>
      <c r="B142" s="100" t="s">
        <v>7521</v>
      </c>
      <c r="C142" s="100" t="s">
        <v>7522</v>
      </c>
    </row>
    <row r="143" spans="1:3" x14ac:dyDescent="0.25">
      <c r="A143" t="s">
        <v>393</v>
      </c>
      <c r="B143" s="100" t="s">
        <v>7523</v>
      </c>
      <c r="C143" s="100" t="s">
        <v>7524</v>
      </c>
    </row>
    <row r="144" spans="1:3" x14ac:dyDescent="0.25">
      <c r="A144" t="s">
        <v>393</v>
      </c>
      <c r="B144" s="100" t="s">
        <v>7525</v>
      </c>
      <c r="C144" s="100" t="s">
        <v>7526</v>
      </c>
    </row>
    <row r="145" spans="1:3" x14ac:dyDescent="0.25">
      <c r="A145" t="s">
        <v>393</v>
      </c>
      <c r="B145" s="100" t="s">
        <v>7527</v>
      </c>
      <c r="C145" s="100" t="s">
        <v>7528</v>
      </c>
    </row>
    <row r="146" spans="1:3" x14ac:dyDescent="0.25">
      <c r="A146" t="s">
        <v>393</v>
      </c>
      <c r="B146" s="100" t="s">
        <v>7529</v>
      </c>
      <c r="C146" s="100" t="s">
        <v>7530</v>
      </c>
    </row>
    <row r="147" spans="1:3" x14ac:dyDescent="0.25">
      <c r="A147" t="s">
        <v>393</v>
      </c>
      <c r="B147" s="100" t="s">
        <v>7531</v>
      </c>
      <c r="C147" s="100" t="s">
        <v>7532</v>
      </c>
    </row>
    <row r="148" spans="1:3" x14ac:dyDescent="0.25">
      <c r="A148" t="s">
        <v>393</v>
      </c>
      <c r="B148" s="100" t="s">
        <v>7533</v>
      </c>
      <c r="C148" s="100" t="s">
        <v>7534</v>
      </c>
    </row>
    <row r="149" spans="1:3" x14ac:dyDescent="0.25">
      <c r="A149" t="s">
        <v>393</v>
      </c>
      <c r="B149" s="100" t="s">
        <v>7535</v>
      </c>
      <c r="C149" s="100" t="s">
        <v>7536</v>
      </c>
    </row>
    <row r="150" spans="1:3" x14ac:dyDescent="0.25">
      <c r="A150" t="s">
        <v>393</v>
      </c>
      <c r="B150" s="100" t="s">
        <v>7537</v>
      </c>
      <c r="C150" s="100" t="s">
        <v>7538</v>
      </c>
    </row>
    <row r="151" spans="1:3" x14ac:dyDescent="0.25">
      <c r="A151" t="s">
        <v>393</v>
      </c>
      <c r="B151" s="100" t="s">
        <v>7539</v>
      </c>
      <c r="C151" s="100" t="s">
        <v>7540</v>
      </c>
    </row>
    <row r="152" spans="1:3" x14ac:dyDescent="0.25">
      <c r="A152" t="s">
        <v>393</v>
      </c>
      <c r="B152" s="100" t="s">
        <v>7541</v>
      </c>
      <c r="C152" s="100" t="s">
        <v>7542</v>
      </c>
    </row>
    <row r="153" spans="1:3" x14ac:dyDescent="0.25">
      <c r="A153" t="s">
        <v>393</v>
      </c>
      <c r="B153" s="100" t="s">
        <v>7543</v>
      </c>
      <c r="C153" s="100" t="s">
        <v>7544</v>
      </c>
    </row>
    <row r="154" spans="1:3" x14ac:dyDescent="0.25">
      <c r="A154" t="s">
        <v>393</v>
      </c>
      <c r="B154" s="100" t="s">
        <v>7545</v>
      </c>
      <c r="C154" s="100" t="s">
        <v>7546</v>
      </c>
    </row>
    <row r="155" spans="1:3" x14ac:dyDescent="0.25">
      <c r="A155" t="s">
        <v>393</v>
      </c>
      <c r="B155" s="100" t="s">
        <v>7547</v>
      </c>
      <c r="C155" s="100" t="s">
        <v>7548</v>
      </c>
    </row>
    <row r="156" spans="1:3" x14ac:dyDescent="0.25">
      <c r="A156" t="s">
        <v>393</v>
      </c>
      <c r="B156" s="100" t="s">
        <v>7549</v>
      </c>
      <c r="C156" s="100" t="s">
        <v>7239</v>
      </c>
    </row>
    <row r="157" spans="1:3" x14ac:dyDescent="0.25">
      <c r="A157" t="s">
        <v>393</v>
      </c>
      <c r="B157" s="100" t="s">
        <v>7550</v>
      </c>
      <c r="C157" s="100" t="s">
        <v>7240</v>
      </c>
    </row>
    <row r="158" spans="1:3" x14ac:dyDescent="0.25">
      <c r="A158" t="s">
        <v>393</v>
      </c>
      <c r="B158" s="100" t="s">
        <v>7551</v>
      </c>
      <c r="C158" s="100" t="s">
        <v>7552</v>
      </c>
    </row>
    <row r="159" spans="1:3" x14ac:dyDescent="0.25">
      <c r="A159" t="s">
        <v>393</v>
      </c>
      <c r="B159" s="100" t="s">
        <v>7553</v>
      </c>
      <c r="C159" s="100" t="s">
        <v>7554</v>
      </c>
    </row>
    <row r="160" spans="1:3" x14ac:dyDescent="0.25">
      <c r="A160" t="s">
        <v>393</v>
      </c>
      <c r="B160" s="100" t="s">
        <v>7555</v>
      </c>
      <c r="C160" s="100" t="s">
        <v>7241</v>
      </c>
    </row>
    <row r="161" spans="1:3" x14ac:dyDescent="0.25">
      <c r="A161" t="s">
        <v>393</v>
      </c>
      <c r="B161" s="100" t="s">
        <v>7556</v>
      </c>
      <c r="C161" s="100" t="s">
        <v>7557</v>
      </c>
    </row>
    <row r="162" spans="1:3" x14ac:dyDescent="0.25">
      <c r="A162" t="s">
        <v>393</v>
      </c>
      <c r="B162" s="100" t="s">
        <v>7558</v>
      </c>
      <c r="C162" s="100" t="s">
        <v>7559</v>
      </c>
    </row>
    <row r="163" spans="1:3" x14ac:dyDescent="0.25">
      <c r="A163" t="s">
        <v>393</v>
      </c>
      <c r="B163" s="100" t="s">
        <v>7560</v>
      </c>
      <c r="C163" s="100" t="s">
        <v>7561</v>
      </c>
    </row>
    <row r="164" spans="1:3" x14ac:dyDescent="0.25">
      <c r="A164" t="s">
        <v>393</v>
      </c>
      <c r="B164" s="100" t="s">
        <v>7562</v>
      </c>
      <c r="C164" s="100" t="s">
        <v>7563</v>
      </c>
    </row>
    <row r="165" spans="1:3" x14ac:dyDescent="0.25">
      <c r="A165" t="s">
        <v>393</v>
      </c>
      <c r="B165" s="100" t="s">
        <v>7564</v>
      </c>
      <c r="C165" s="100" t="s">
        <v>7565</v>
      </c>
    </row>
    <row r="166" spans="1:3" x14ac:dyDescent="0.25">
      <c r="A166" t="s">
        <v>393</v>
      </c>
      <c r="B166" s="100" t="s">
        <v>7566</v>
      </c>
      <c r="C166" s="100" t="s">
        <v>7567</v>
      </c>
    </row>
    <row r="167" spans="1:3" x14ac:dyDescent="0.25">
      <c r="A167" t="s">
        <v>393</v>
      </c>
      <c r="B167" s="100" t="s">
        <v>7568</v>
      </c>
      <c r="C167" s="100" t="s">
        <v>7569</v>
      </c>
    </row>
    <row r="168" spans="1:3" x14ac:dyDescent="0.25">
      <c r="A168" t="s">
        <v>393</v>
      </c>
      <c r="B168" s="100" t="s">
        <v>7570</v>
      </c>
      <c r="C168" s="100" t="s">
        <v>7571</v>
      </c>
    </row>
    <row r="169" spans="1:3" x14ac:dyDescent="0.25">
      <c r="A169" t="s">
        <v>393</v>
      </c>
      <c r="B169" s="100" t="s">
        <v>7572</v>
      </c>
      <c r="C169" s="100" t="s">
        <v>7573</v>
      </c>
    </row>
    <row r="170" spans="1:3" x14ac:dyDescent="0.25">
      <c r="A170" t="s">
        <v>393</v>
      </c>
      <c r="B170" s="100" t="s">
        <v>7574</v>
      </c>
      <c r="C170" s="100" t="s">
        <v>7575</v>
      </c>
    </row>
    <row r="171" spans="1:3" x14ac:dyDescent="0.25">
      <c r="A171" t="s">
        <v>393</v>
      </c>
      <c r="B171" s="100" t="s">
        <v>7576</v>
      </c>
      <c r="C171" s="100" t="s">
        <v>7577</v>
      </c>
    </row>
    <row r="172" spans="1:3" x14ac:dyDescent="0.25">
      <c r="A172" t="s">
        <v>393</v>
      </c>
      <c r="B172" s="100" t="s">
        <v>7578</v>
      </c>
      <c r="C172" s="100" t="s">
        <v>7579</v>
      </c>
    </row>
    <row r="173" spans="1:3" x14ac:dyDescent="0.25">
      <c r="A173" t="s">
        <v>393</v>
      </c>
      <c r="B173" s="100" t="s">
        <v>7580</v>
      </c>
      <c r="C173" s="100" t="s">
        <v>7581</v>
      </c>
    </row>
    <row r="174" spans="1:3" x14ac:dyDescent="0.25">
      <c r="A174" t="s">
        <v>393</v>
      </c>
      <c r="B174" s="100" t="s">
        <v>7582</v>
      </c>
      <c r="C174" s="100" t="s">
        <v>7583</v>
      </c>
    </row>
    <row r="175" spans="1:3" x14ac:dyDescent="0.25">
      <c r="A175" t="s">
        <v>393</v>
      </c>
      <c r="B175" s="100" t="s">
        <v>7584</v>
      </c>
      <c r="C175" s="100" t="s">
        <v>7585</v>
      </c>
    </row>
    <row r="176" spans="1:3" x14ac:dyDescent="0.25">
      <c r="A176" t="s">
        <v>393</v>
      </c>
      <c r="B176" s="100" t="s">
        <v>7586</v>
      </c>
      <c r="C176" s="100" t="s">
        <v>7587</v>
      </c>
    </row>
    <row r="177" spans="1:3" x14ac:dyDescent="0.25">
      <c r="A177" t="s">
        <v>393</v>
      </c>
      <c r="B177" s="100" t="s">
        <v>7588</v>
      </c>
      <c r="C177" s="100" t="s">
        <v>7589</v>
      </c>
    </row>
    <row r="178" spans="1:3" x14ac:dyDescent="0.25">
      <c r="A178" t="s">
        <v>393</v>
      </c>
      <c r="B178" s="100" t="s">
        <v>7590</v>
      </c>
      <c r="C178" s="100" t="s">
        <v>7591</v>
      </c>
    </row>
    <row r="179" spans="1:3" x14ac:dyDescent="0.25">
      <c r="A179" t="s">
        <v>393</v>
      </c>
      <c r="B179" s="100" t="s">
        <v>7592</v>
      </c>
      <c r="C179" s="100" t="s">
        <v>7593</v>
      </c>
    </row>
    <row r="180" spans="1:3" x14ac:dyDescent="0.25">
      <c r="A180" t="s">
        <v>393</v>
      </c>
      <c r="B180" s="100" t="s">
        <v>7594</v>
      </c>
      <c r="C180" s="100" t="s">
        <v>7595</v>
      </c>
    </row>
    <row r="181" spans="1:3" x14ac:dyDescent="0.25">
      <c r="A181" t="s">
        <v>393</v>
      </c>
      <c r="B181" s="100" t="s">
        <v>7596</v>
      </c>
      <c r="C181" s="100" t="s">
        <v>7597</v>
      </c>
    </row>
    <row r="182" spans="1:3" x14ac:dyDescent="0.25">
      <c r="A182" t="s">
        <v>393</v>
      </c>
      <c r="B182" s="100" t="s">
        <v>7598</v>
      </c>
      <c r="C182" s="100" t="s">
        <v>7599</v>
      </c>
    </row>
    <row r="183" spans="1:3" x14ac:dyDescent="0.25">
      <c r="A183" t="s">
        <v>393</v>
      </c>
      <c r="B183" s="100" t="s">
        <v>7600</v>
      </c>
      <c r="C183" s="100" t="s">
        <v>7601</v>
      </c>
    </row>
    <row r="184" spans="1:3" x14ac:dyDescent="0.25">
      <c r="A184" t="s">
        <v>393</v>
      </c>
      <c r="B184" s="100" t="s">
        <v>7602</v>
      </c>
      <c r="C184" s="100" t="s">
        <v>7603</v>
      </c>
    </row>
    <row r="185" spans="1:3" x14ac:dyDescent="0.25">
      <c r="A185" t="s">
        <v>393</v>
      </c>
      <c r="B185" s="100" t="s">
        <v>7604</v>
      </c>
      <c r="C185" s="100" t="s">
        <v>7605</v>
      </c>
    </row>
    <row r="186" spans="1:3" x14ac:dyDescent="0.25">
      <c r="A186" t="s">
        <v>393</v>
      </c>
      <c r="B186" s="100" t="s">
        <v>7606</v>
      </c>
      <c r="C186" s="100" t="s">
        <v>7607</v>
      </c>
    </row>
    <row r="187" spans="1:3" x14ac:dyDescent="0.25">
      <c r="A187" t="s">
        <v>393</v>
      </c>
      <c r="B187" s="100" t="s">
        <v>7608</v>
      </c>
      <c r="C187" s="100" t="s">
        <v>7609</v>
      </c>
    </row>
    <row r="188" spans="1:3" x14ac:dyDescent="0.25">
      <c r="A188" t="s">
        <v>393</v>
      </c>
      <c r="B188" s="100" t="s">
        <v>7610</v>
      </c>
      <c r="C188" s="100" t="s">
        <v>7611</v>
      </c>
    </row>
    <row r="189" spans="1:3" x14ac:dyDescent="0.25">
      <c r="A189" t="s">
        <v>393</v>
      </c>
      <c r="B189" s="100" t="s">
        <v>7612</v>
      </c>
      <c r="C189" s="100" t="s">
        <v>7613</v>
      </c>
    </row>
    <row r="190" spans="1:3" x14ac:dyDescent="0.25">
      <c r="A190" t="s">
        <v>393</v>
      </c>
      <c r="B190" s="100" t="s">
        <v>7614</v>
      </c>
      <c r="C190" s="100" t="s">
        <v>7615</v>
      </c>
    </row>
    <row r="191" spans="1:3" x14ac:dyDescent="0.25">
      <c r="A191" t="s">
        <v>393</v>
      </c>
      <c r="B191" s="100" t="s">
        <v>7616</v>
      </c>
      <c r="C191" s="100" t="s">
        <v>7617</v>
      </c>
    </row>
    <row r="192" spans="1:3" x14ac:dyDescent="0.25">
      <c r="A192" t="s">
        <v>393</v>
      </c>
      <c r="B192" s="100" t="s">
        <v>7618</v>
      </c>
      <c r="C192" s="100" t="s">
        <v>7619</v>
      </c>
    </row>
    <row r="193" spans="1:3" x14ac:dyDescent="0.25">
      <c r="A193" t="s">
        <v>393</v>
      </c>
      <c r="B193" s="100" t="s">
        <v>7620</v>
      </c>
      <c r="C193" s="100" t="s">
        <v>7621</v>
      </c>
    </row>
    <row r="194" spans="1:3" x14ac:dyDescent="0.25">
      <c r="A194" t="s">
        <v>393</v>
      </c>
      <c r="B194" s="100" t="s">
        <v>7622</v>
      </c>
      <c r="C194" s="100" t="s">
        <v>7623</v>
      </c>
    </row>
    <row r="195" spans="1:3" x14ac:dyDescent="0.25">
      <c r="A195" t="s">
        <v>393</v>
      </c>
      <c r="B195" s="100" t="s">
        <v>7624</v>
      </c>
      <c r="C195" s="100" t="s">
        <v>7625</v>
      </c>
    </row>
    <row r="196" spans="1:3" x14ac:dyDescent="0.25">
      <c r="A196" t="s">
        <v>393</v>
      </c>
      <c r="B196" s="100" t="s">
        <v>7626</v>
      </c>
      <c r="C196" s="100" t="s">
        <v>7627</v>
      </c>
    </row>
    <row r="197" spans="1:3" x14ac:dyDescent="0.25">
      <c r="A197" t="s">
        <v>393</v>
      </c>
      <c r="B197" s="100" t="s">
        <v>7628</v>
      </c>
      <c r="C197" s="100" t="s">
        <v>7629</v>
      </c>
    </row>
    <row r="198" spans="1:3" x14ac:dyDescent="0.25">
      <c r="A198" t="s">
        <v>393</v>
      </c>
      <c r="B198" s="100" t="s">
        <v>7630</v>
      </c>
      <c r="C198" s="100" t="s">
        <v>7631</v>
      </c>
    </row>
    <row r="199" spans="1:3" x14ac:dyDescent="0.25">
      <c r="A199" t="s">
        <v>393</v>
      </c>
      <c r="B199" s="100" t="s">
        <v>7632</v>
      </c>
      <c r="C199" s="100" t="s">
        <v>7633</v>
      </c>
    </row>
    <row r="200" spans="1:3" x14ac:dyDescent="0.25">
      <c r="A200" t="s">
        <v>393</v>
      </c>
      <c r="B200" s="100" t="s">
        <v>7634</v>
      </c>
      <c r="C200" s="100" t="s">
        <v>7635</v>
      </c>
    </row>
    <row r="201" spans="1:3" x14ac:dyDescent="0.25">
      <c r="A201" t="s">
        <v>393</v>
      </c>
      <c r="B201" s="100" t="s">
        <v>7636</v>
      </c>
      <c r="C201" s="100" t="s">
        <v>7637</v>
      </c>
    </row>
    <row r="202" spans="1:3" x14ac:dyDescent="0.25">
      <c r="A202" t="s">
        <v>393</v>
      </c>
      <c r="B202" s="100" t="s">
        <v>7638</v>
      </c>
      <c r="C202" s="100" t="s">
        <v>7639</v>
      </c>
    </row>
    <row r="203" spans="1:3" x14ac:dyDescent="0.25">
      <c r="A203" t="s">
        <v>393</v>
      </c>
      <c r="B203" s="100" t="s">
        <v>7640</v>
      </c>
      <c r="C203" s="100" t="s">
        <v>7641</v>
      </c>
    </row>
    <row r="204" spans="1:3" x14ac:dyDescent="0.25">
      <c r="A204" t="s">
        <v>393</v>
      </c>
      <c r="B204" s="100" t="s">
        <v>7642</v>
      </c>
      <c r="C204" s="100" t="s">
        <v>7643</v>
      </c>
    </row>
    <row r="205" spans="1:3" x14ac:dyDescent="0.25">
      <c r="A205" t="s">
        <v>393</v>
      </c>
      <c r="B205" s="100" t="s">
        <v>7644</v>
      </c>
      <c r="C205" s="100" t="s">
        <v>7645</v>
      </c>
    </row>
    <row r="206" spans="1:3" x14ac:dyDescent="0.25">
      <c r="A206" t="s">
        <v>393</v>
      </c>
      <c r="B206" s="100" t="s">
        <v>7646</v>
      </c>
      <c r="C206" s="100" t="s">
        <v>7647</v>
      </c>
    </row>
    <row r="207" spans="1:3" x14ac:dyDescent="0.25">
      <c r="A207" t="s">
        <v>393</v>
      </c>
      <c r="B207" s="100" t="s">
        <v>7648</v>
      </c>
      <c r="C207" s="100" t="s">
        <v>7649</v>
      </c>
    </row>
    <row r="208" spans="1:3" x14ac:dyDescent="0.25">
      <c r="A208" t="s">
        <v>393</v>
      </c>
      <c r="B208" s="100" t="s">
        <v>7650</v>
      </c>
      <c r="C208" s="100" t="s">
        <v>7651</v>
      </c>
    </row>
    <row r="209" spans="1:3" x14ac:dyDescent="0.25">
      <c r="A209" t="s">
        <v>393</v>
      </c>
      <c r="B209" s="100" t="s">
        <v>7652</v>
      </c>
      <c r="C209" s="100" t="s">
        <v>7653</v>
      </c>
    </row>
    <row r="210" spans="1:3" x14ac:dyDescent="0.25">
      <c r="A210" t="s">
        <v>393</v>
      </c>
      <c r="B210" s="100" t="s">
        <v>7654</v>
      </c>
      <c r="C210" s="100" t="s">
        <v>7655</v>
      </c>
    </row>
    <row r="211" spans="1:3" x14ac:dyDescent="0.25">
      <c r="A211" t="s">
        <v>393</v>
      </c>
      <c r="B211" s="100" t="s">
        <v>7656</v>
      </c>
      <c r="C211" s="100" t="s">
        <v>7657</v>
      </c>
    </row>
    <row r="212" spans="1:3" x14ac:dyDescent="0.25">
      <c r="A212" t="s">
        <v>393</v>
      </c>
      <c r="B212" s="100" t="s">
        <v>7658</v>
      </c>
      <c r="C212" s="100" t="s">
        <v>7659</v>
      </c>
    </row>
    <row r="213" spans="1:3" x14ac:dyDescent="0.25">
      <c r="A213" t="s">
        <v>393</v>
      </c>
      <c r="B213" s="100" t="s">
        <v>7660</v>
      </c>
      <c r="C213" s="100" t="s">
        <v>7661</v>
      </c>
    </row>
    <row r="214" spans="1:3" x14ac:dyDescent="0.25">
      <c r="A214" t="s">
        <v>393</v>
      </c>
      <c r="B214" s="100" t="s">
        <v>7662</v>
      </c>
      <c r="C214" s="100" t="s">
        <v>7663</v>
      </c>
    </row>
    <row r="215" spans="1:3" x14ac:dyDescent="0.25">
      <c r="A215" t="s">
        <v>393</v>
      </c>
      <c r="B215" s="100" t="s">
        <v>7664</v>
      </c>
      <c r="C215" s="100" t="s">
        <v>7665</v>
      </c>
    </row>
    <row r="216" spans="1:3" x14ac:dyDescent="0.25">
      <c r="A216" t="s">
        <v>393</v>
      </c>
      <c r="B216" s="100" t="s">
        <v>7666</v>
      </c>
      <c r="C216" s="100" t="s">
        <v>7667</v>
      </c>
    </row>
    <row r="217" spans="1:3" x14ac:dyDescent="0.25">
      <c r="A217" t="s">
        <v>393</v>
      </c>
      <c r="B217" s="100" t="s">
        <v>7668</v>
      </c>
      <c r="C217" s="100" t="s">
        <v>7669</v>
      </c>
    </row>
    <row r="218" spans="1:3" x14ac:dyDescent="0.25">
      <c r="A218" t="s">
        <v>393</v>
      </c>
      <c r="B218" s="100" t="s">
        <v>7670</v>
      </c>
      <c r="C218" s="100" t="s">
        <v>7671</v>
      </c>
    </row>
    <row r="219" spans="1:3" x14ac:dyDescent="0.25">
      <c r="A219" t="s">
        <v>393</v>
      </c>
      <c r="B219" s="100" t="s">
        <v>7672</v>
      </c>
      <c r="C219" s="100" t="s">
        <v>7673</v>
      </c>
    </row>
    <row r="220" spans="1:3" x14ac:dyDescent="0.25">
      <c r="A220" t="s">
        <v>393</v>
      </c>
      <c r="B220" s="100" t="s">
        <v>7674</v>
      </c>
      <c r="C220" s="100" t="s">
        <v>7675</v>
      </c>
    </row>
    <row r="221" spans="1:3" x14ac:dyDescent="0.25">
      <c r="A221" t="s">
        <v>393</v>
      </c>
      <c r="B221" s="100" t="s">
        <v>7676</v>
      </c>
      <c r="C221" s="100" t="s">
        <v>7677</v>
      </c>
    </row>
    <row r="222" spans="1:3" x14ac:dyDescent="0.25">
      <c r="A222" t="s">
        <v>393</v>
      </c>
      <c r="B222" s="100" t="s">
        <v>7678</v>
      </c>
      <c r="C222" s="100" t="s">
        <v>7679</v>
      </c>
    </row>
    <row r="223" spans="1:3" x14ac:dyDescent="0.25">
      <c r="A223" t="s">
        <v>393</v>
      </c>
      <c r="B223" s="100" t="s">
        <v>7680</v>
      </c>
      <c r="C223" s="100" t="s">
        <v>7681</v>
      </c>
    </row>
    <row r="224" spans="1:3" x14ac:dyDescent="0.25">
      <c r="A224" t="s">
        <v>393</v>
      </c>
      <c r="B224" s="100" t="s">
        <v>7682</v>
      </c>
      <c r="C224" s="100" t="s">
        <v>7683</v>
      </c>
    </row>
    <row r="225" spans="1:3" x14ac:dyDescent="0.25">
      <c r="A225" t="s">
        <v>393</v>
      </c>
      <c r="B225" s="100" t="s">
        <v>7684</v>
      </c>
      <c r="C225" s="100" t="s">
        <v>7685</v>
      </c>
    </row>
    <row r="226" spans="1:3" x14ac:dyDescent="0.25">
      <c r="A226" t="s">
        <v>393</v>
      </c>
      <c r="B226" s="100" t="s">
        <v>7686</v>
      </c>
      <c r="C226" s="100" t="s">
        <v>7687</v>
      </c>
    </row>
    <row r="227" spans="1:3" x14ac:dyDescent="0.25">
      <c r="A227" t="s">
        <v>393</v>
      </c>
      <c r="B227" s="100" t="s">
        <v>7688</v>
      </c>
      <c r="C227" s="100" t="s">
        <v>7689</v>
      </c>
    </row>
    <row r="228" spans="1:3" x14ac:dyDescent="0.25">
      <c r="A228" t="s">
        <v>393</v>
      </c>
      <c r="B228" s="100" t="s">
        <v>7690</v>
      </c>
      <c r="C228" s="100" t="s">
        <v>7691</v>
      </c>
    </row>
    <row r="229" spans="1:3" x14ac:dyDescent="0.25">
      <c r="A229" t="s">
        <v>393</v>
      </c>
      <c r="B229" s="100" t="s">
        <v>7692</v>
      </c>
      <c r="C229" s="100" t="s">
        <v>7693</v>
      </c>
    </row>
    <row r="230" spans="1:3" x14ac:dyDescent="0.25">
      <c r="A230" t="s">
        <v>393</v>
      </c>
      <c r="B230" s="100" t="s">
        <v>7694</v>
      </c>
      <c r="C230" s="100" t="s">
        <v>7695</v>
      </c>
    </row>
    <row r="231" spans="1:3" x14ac:dyDescent="0.25">
      <c r="A231" t="s">
        <v>393</v>
      </c>
      <c r="B231" s="100" t="s">
        <v>7696</v>
      </c>
      <c r="C231" s="100" t="s">
        <v>7697</v>
      </c>
    </row>
    <row r="232" spans="1:3" x14ac:dyDescent="0.25">
      <c r="A232" t="s">
        <v>393</v>
      </c>
      <c r="B232" s="100" t="s">
        <v>7698</v>
      </c>
      <c r="C232" s="100" t="s">
        <v>7699</v>
      </c>
    </row>
    <row r="233" spans="1:3" x14ac:dyDescent="0.25">
      <c r="A233" t="s">
        <v>393</v>
      </c>
      <c r="B233" s="100" t="s">
        <v>7700</v>
      </c>
      <c r="C233" s="100" t="s">
        <v>7701</v>
      </c>
    </row>
    <row r="234" spans="1:3" x14ac:dyDescent="0.25">
      <c r="A234" t="s">
        <v>393</v>
      </c>
      <c r="B234" s="100" t="s">
        <v>7702</v>
      </c>
      <c r="C234" s="100" t="s">
        <v>7703</v>
      </c>
    </row>
    <row r="235" spans="1:3" x14ac:dyDescent="0.25">
      <c r="A235" t="s">
        <v>393</v>
      </c>
      <c r="B235" s="100" t="s">
        <v>7704</v>
      </c>
      <c r="C235" s="100" t="s">
        <v>7705</v>
      </c>
    </row>
    <row r="236" spans="1:3" x14ac:dyDescent="0.25">
      <c r="A236" t="s">
        <v>393</v>
      </c>
      <c r="B236" s="100" t="s">
        <v>7706</v>
      </c>
      <c r="C236" s="100" t="s">
        <v>7707</v>
      </c>
    </row>
    <row r="237" spans="1:3" x14ac:dyDescent="0.25">
      <c r="A237" t="s">
        <v>393</v>
      </c>
      <c r="B237" s="100" t="s">
        <v>7708</v>
      </c>
      <c r="C237" s="100" t="s">
        <v>7709</v>
      </c>
    </row>
    <row r="238" spans="1:3" x14ac:dyDescent="0.25">
      <c r="A238" t="s">
        <v>393</v>
      </c>
      <c r="B238" s="100" t="s">
        <v>7710</v>
      </c>
      <c r="C238" s="100" t="s">
        <v>7711</v>
      </c>
    </row>
    <row r="239" spans="1:3" x14ac:dyDescent="0.25">
      <c r="A239" t="s">
        <v>393</v>
      </c>
      <c r="B239" s="100" t="s">
        <v>7712</v>
      </c>
      <c r="C239" s="100" t="s">
        <v>7713</v>
      </c>
    </row>
    <row r="240" spans="1:3" x14ac:dyDescent="0.25">
      <c r="A240" t="s">
        <v>393</v>
      </c>
      <c r="B240" s="100" t="s">
        <v>7714</v>
      </c>
      <c r="C240" s="100" t="s">
        <v>7715</v>
      </c>
    </row>
    <row r="241" spans="1:3" x14ac:dyDescent="0.25">
      <c r="A241" t="s">
        <v>393</v>
      </c>
      <c r="B241" s="100" t="s">
        <v>7716</v>
      </c>
      <c r="C241" s="100" t="s">
        <v>7717</v>
      </c>
    </row>
    <row r="242" spans="1:3" x14ac:dyDescent="0.25">
      <c r="A242" t="s">
        <v>393</v>
      </c>
      <c r="B242" s="100" t="s">
        <v>7718</v>
      </c>
      <c r="C242" s="100" t="s">
        <v>7719</v>
      </c>
    </row>
    <row r="243" spans="1:3" x14ac:dyDescent="0.25">
      <c r="A243" t="s">
        <v>393</v>
      </c>
      <c r="B243" s="100" t="s">
        <v>7720</v>
      </c>
      <c r="C243" s="100" t="s">
        <v>7721</v>
      </c>
    </row>
    <row r="244" spans="1:3" x14ac:dyDescent="0.25">
      <c r="A244" t="s">
        <v>393</v>
      </c>
      <c r="B244" s="100" t="s">
        <v>7722</v>
      </c>
      <c r="C244" s="100" t="s">
        <v>7723</v>
      </c>
    </row>
    <row r="245" spans="1:3" x14ac:dyDescent="0.25">
      <c r="A245" t="s">
        <v>393</v>
      </c>
      <c r="B245" s="100" t="s">
        <v>7724</v>
      </c>
      <c r="C245" s="100" t="s">
        <v>7725</v>
      </c>
    </row>
    <row r="246" spans="1:3" x14ac:dyDescent="0.25">
      <c r="A246" t="s">
        <v>393</v>
      </c>
      <c r="B246" s="100" t="s">
        <v>7726</v>
      </c>
      <c r="C246" s="100" t="s">
        <v>7727</v>
      </c>
    </row>
    <row r="247" spans="1:3" x14ac:dyDescent="0.25">
      <c r="A247" t="s">
        <v>393</v>
      </c>
      <c r="B247" s="100" t="s">
        <v>7728</v>
      </c>
      <c r="C247" s="100" t="s">
        <v>7729</v>
      </c>
    </row>
    <row r="248" spans="1:3" x14ac:dyDescent="0.25">
      <c r="A248" t="s">
        <v>393</v>
      </c>
      <c r="B248" s="100" t="s">
        <v>7730</v>
      </c>
      <c r="C248" s="100" t="s">
        <v>7731</v>
      </c>
    </row>
    <row r="249" spans="1:3" x14ac:dyDescent="0.25">
      <c r="A249" t="s">
        <v>393</v>
      </c>
      <c r="B249" s="100" t="s">
        <v>7732</v>
      </c>
      <c r="C249" s="100" t="s">
        <v>7733</v>
      </c>
    </row>
    <row r="250" spans="1:3" x14ac:dyDescent="0.25">
      <c r="A250" t="s">
        <v>393</v>
      </c>
      <c r="B250" s="100" t="s">
        <v>7734</v>
      </c>
      <c r="C250" s="100" t="s">
        <v>7735</v>
      </c>
    </row>
    <row r="251" spans="1:3" x14ac:dyDescent="0.25">
      <c r="A251" t="s">
        <v>393</v>
      </c>
      <c r="B251" s="100" t="s">
        <v>7736</v>
      </c>
      <c r="C251" s="100" t="s">
        <v>7737</v>
      </c>
    </row>
    <row r="252" spans="1:3" x14ac:dyDescent="0.25">
      <c r="A252" t="s">
        <v>393</v>
      </c>
      <c r="B252" s="100" t="s">
        <v>7738</v>
      </c>
      <c r="C252" s="100" t="s">
        <v>7739</v>
      </c>
    </row>
    <row r="253" spans="1:3" x14ac:dyDescent="0.25">
      <c r="A253" t="s">
        <v>393</v>
      </c>
      <c r="B253" s="100" t="s">
        <v>7740</v>
      </c>
      <c r="C253" s="100" t="s">
        <v>7741</v>
      </c>
    </row>
    <row r="254" spans="1:3" x14ac:dyDescent="0.25">
      <c r="A254" t="s">
        <v>393</v>
      </c>
      <c r="B254" s="100" t="s">
        <v>7742</v>
      </c>
      <c r="C254" s="100" t="s">
        <v>7743</v>
      </c>
    </row>
    <row r="255" spans="1:3" x14ac:dyDescent="0.25">
      <c r="A255" t="s">
        <v>393</v>
      </c>
      <c r="B255" s="100" t="s">
        <v>7744</v>
      </c>
      <c r="C255" s="100" t="s">
        <v>7745</v>
      </c>
    </row>
    <row r="256" spans="1:3" x14ac:dyDescent="0.25">
      <c r="A256" t="s">
        <v>393</v>
      </c>
      <c r="B256" s="100" t="s">
        <v>7746</v>
      </c>
      <c r="C256" s="100" t="s">
        <v>7747</v>
      </c>
    </row>
    <row r="257" spans="1:3" x14ac:dyDescent="0.25">
      <c r="A257" t="s">
        <v>393</v>
      </c>
      <c r="B257" s="100" t="s">
        <v>7748</v>
      </c>
      <c r="C257" s="100" t="s">
        <v>7749</v>
      </c>
    </row>
    <row r="258" spans="1:3" x14ac:dyDescent="0.25">
      <c r="A258" t="s">
        <v>393</v>
      </c>
      <c r="B258" s="100" t="s">
        <v>7750</v>
      </c>
      <c r="C258" s="100" t="s">
        <v>7751</v>
      </c>
    </row>
    <row r="259" spans="1:3" x14ac:dyDescent="0.25">
      <c r="A259" t="s">
        <v>393</v>
      </c>
      <c r="B259" s="100" t="s">
        <v>7752</v>
      </c>
      <c r="C259" s="100" t="s">
        <v>7753</v>
      </c>
    </row>
    <row r="260" spans="1:3" x14ac:dyDescent="0.25">
      <c r="A260" t="s">
        <v>393</v>
      </c>
      <c r="B260" s="100" t="s">
        <v>7754</v>
      </c>
      <c r="C260" s="100" t="s">
        <v>7755</v>
      </c>
    </row>
    <row r="261" spans="1:3" x14ac:dyDescent="0.25">
      <c r="A261" t="s">
        <v>393</v>
      </c>
      <c r="B261" s="100" t="s">
        <v>7756</v>
      </c>
      <c r="C261" s="100" t="s">
        <v>7757</v>
      </c>
    </row>
    <row r="262" spans="1:3" x14ac:dyDescent="0.25">
      <c r="A262" t="s">
        <v>393</v>
      </c>
      <c r="B262" s="100" t="s">
        <v>7758</v>
      </c>
      <c r="C262" s="100" t="s">
        <v>7759</v>
      </c>
    </row>
    <row r="263" spans="1:3" x14ac:dyDescent="0.25">
      <c r="A263" t="s">
        <v>393</v>
      </c>
      <c r="B263" s="100" t="s">
        <v>7760</v>
      </c>
      <c r="C263" s="100" t="s">
        <v>7761</v>
      </c>
    </row>
    <row r="264" spans="1:3" x14ac:dyDescent="0.25">
      <c r="A264" t="s">
        <v>393</v>
      </c>
      <c r="B264" s="100" t="s">
        <v>7762</v>
      </c>
      <c r="C264" s="100" t="s">
        <v>7763</v>
      </c>
    </row>
    <row r="265" spans="1:3" x14ac:dyDescent="0.25">
      <c r="A265" t="s">
        <v>393</v>
      </c>
      <c r="B265" s="100" t="s">
        <v>7764</v>
      </c>
      <c r="C265" s="100" t="s">
        <v>7765</v>
      </c>
    </row>
    <row r="266" spans="1:3" x14ac:dyDescent="0.25">
      <c r="A266" t="s">
        <v>393</v>
      </c>
      <c r="B266" s="100" t="s">
        <v>7766</v>
      </c>
      <c r="C266" s="100" t="s">
        <v>7767</v>
      </c>
    </row>
    <row r="267" spans="1:3" x14ac:dyDescent="0.25">
      <c r="A267" t="s">
        <v>393</v>
      </c>
      <c r="B267" s="100" t="s">
        <v>7768</v>
      </c>
      <c r="C267" s="100" t="s">
        <v>7769</v>
      </c>
    </row>
    <row r="268" spans="1:3" x14ac:dyDescent="0.25">
      <c r="A268" t="s">
        <v>393</v>
      </c>
      <c r="B268" s="100" t="s">
        <v>7770</v>
      </c>
      <c r="C268" s="100" t="s">
        <v>7771</v>
      </c>
    </row>
    <row r="269" spans="1:3" x14ac:dyDescent="0.25">
      <c r="A269" t="s">
        <v>393</v>
      </c>
      <c r="B269" s="100" t="s">
        <v>7772</v>
      </c>
      <c r="C269" s="100" t="s">
        <v>7773</v>
      </c>
    </row>
    <row r="270" spans="1:3" x14ac:dyDescent="0.25">
      <c r="A270" t="s">
        <v>393</v>
      </c>
      <c r="B270" s="100" t="s">
        <v>7774</v>
      </c>
      <c r="C270" s="100" t="s">
        <v>7775</v>
      </c>
    </row>
    <row r="271" spans="1:3" x14ac:dyDescent="0.25">
      <c r="A271" t="s">
        <v>393</v>
      </c>
      <c r="B271" s="100" t="s">
        <v>7776</v>
      </c>
      <c r="C271" s="100" t="s">
        <v>7777</v>
      </c>
    </row>
    <row r="272" spans="1:3" x14ac:dyDescent="0.25">
      <c r="A272" t="s">
        <v>393</v>
      </c>
      <c r="B272" s="100" t="s">
        <v>7778</v>
      </c>
      <c r="C272" s="100" t="s">
        <v>7779</v>
      </c>
    </row>
    <row r="273" spans="1:3" x14ac:dyDescent="0.25">
      <c r="A273" t="s">
        <v>393</v>
      </c>
      <c r="B273" s="100" t="s">
        <v>7780</v>
      </c>
      <c r="C273" s="100" t="s">
        <v>7781</v>
      </c>
    </row>
    <row r="274" spans="1:3" x14ac:dyDescent="0.25">
      <c r="A274" t="s">
        <v>393</v>
      </c>
      <c r="B274" s="100" t="s">
        <v>7782</v>
      </c>
      <c r="C274" s="100" t="s">
        <v>7783</v>
      </c>
    </row>
    <row r="275" spans="1:3" x14ac:dyDescent="0.25">
      <c r="A275" t="s">
        <v>491</v>
      </c>
      <c r="B275" s="100" t="s">
        <v>7784</v>
      </c>
      <c r="C275" s="100" t="s">
        <v>7785</v>
      </c>
    </row>
  </sheetData>
  <sheetProtection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D1955"/>
  <sheetViews>
    <sheetView topLeftCell="B3" workbookViewId="0"/>
  </sheetViews>
  <sheetFormatPr defaultRowHeight="13.2" x14ac:dyDescent="0.25"/>
  <cols>
    <col min="1" max="1" width="9.109375" hidden="1" customWidth="1"/>
    <col min="2" max="2" width="56.6640625" style="97" customWidth="1"/>
  </cols>
  <sheetData>
    <row r="1" spans="1:4" hidden="1" x14ac:dyDescent="0.25">
      <c r="A1" t="s">
        <v>7786</v>
      </c>
      <c r="C1" s="100"/>
    </row>
    <row r="2" spans="1:4" hidden="1" x14ac:dyDescent="0.25">
      <c r="A2" t="s">
        <v>398</v>
      </c>
      <c r="C2" s="100"/>
    </row>
    <row r="3" spans="1:4" x14ac:dyDescent="0.25">
      <c r="C3" s="100"/>
    </row>
    <row r="4" spans="1:4" hidden="1" x14ac:dyDescent="0.25">
      <c r="A4" t="s">
        <v>399</v>
      </c>
      <c r="B4" s="97" t="s">
        <v>388</v>
      </c>
      <c r="C4" s="100" t="s">
        <v>9</v>
      </c>
      <c r="D4" s="97"/>
    </row>
    <row r="5" spans="1:4" x14ac:dyDescent="0.25">
      <c r="C5" s="100"/>
    </row>
    <row r="6" spans="1:4" x14ac:dyDescent="0.25">
      <c r="A6" t="s">
        <v>393</v>
      </c>
      <c r="B6" s="97" t="s">
        <v>7787</v>
      </c>
      <c r="C6" s="100"/>
    </row>
    <row r="7" spans="1:4" x14ac:dyDescent="0.25">
      <c r="A7" t="s">
        <v>393</v>
      </c>
      <c r="B7" s="97" t="s">
        <v>7788</v>
      </c>
      <c r="C7" s="100"/>
    </row>
    <row r="8" spans="1:4" x14ac:dyDescent="0.25">
      <c r="A8" t="s">
        <v>393</v>
      </c>
      <c r="B8" s="97" t="s">
        <v>7789</v>
      </c>
      <c r="C8" s="100"/>
    </row>
    <row r="9" spans="1:4" x14ac:dyDescent="0.25">
      <c r="A9" t="s">
        <v>393</v>
      </c>
      <c r="B9" s="97" t="s">
        <v>7790</v>
      </c>
      <c r="C9" s="100"/>
    </row>
    <row r="10" spans="1:4" x14ac:dyDescent="0.25">
      <c r="A10" t="s">
        <v>393</v>
      </c>
      <c r="B10" s="97" t="s">
        <v>7791</v>
      </c>
      <c r="C10" s="100"/>
    </row>
    <row r="11" spans="1:4" x14ac:dyDescent="0.25">
      <c r="A11" t="s">
        <v>393</v>
      </c>
      <c r="B11" s="97" t="s">
        <v>7792</v>
      </c>
      <c r="C11" s="100"/>
    </row>
    <row r="12" spans="1:4" x14ac:dyDescent="0.25">
      <c r="A12" t="s">
        <v>393</v>
      </c>
      <c r="B12" s="97" t="s">
        <v>7793</v>
      </c>
      <c r="C12" s="100"/>
    </row>
    <row r="13" spans="1:4" x14ac:dyDescent="0.25">
      <c r="A13" t="s">
        <v>393</v>
      </c>
      <c r="B13" s="97" t="s">
        <v>7794</v>
      </c>
      <c r="C13" s="100"/>
    </row>
    <row r="14" spans="1:4" x14ac:dyDescent="0.25">
      <c r="A14" t="s">
        <v>393</v>
      </c>
      <c r="B14" s="97" t="s">
        <v>7795</v>
      </c>
      <c r="C14" s="100"/>
    </row>
    <row r="15" spans="1:4" x14ac:dyDescent="0.25">
      <c r="A15" t="s">
        <v>393</v>
      </c>
      <c r="B15" s="97" t="s">
        <v>7796</v>
      </c>
      <c r="C15" s="100"/>
    </row>
    <row r="16" spans="1:4" x14ac:dyDescent="0.25">
      <c r="A16" t="s">
        <v>393</v>
      </c>
      <c r="B16" s="97" t="s">
        <v>7797</v>
      </c>
      <c r="C16" s="100"/>
    </row>
    <row r="17" spans="1:3" x14ac:dyDescent="0.25">
      <c r="A17" t="s">
        <v>393</v>
      </c>
      <c r="B17" s="97" t="s">
        <v>7798</v>
      </c>
      <c r="C17" s="100"/>
    </row>
    <row r="18" spans="1:3" x14ac:dyDescent="0.25">
      <c r="A18" t="s">
        <v>393</v>
      </c>
      <c r="B18" s="97" t="s">
        <v>7799</v>
      </c>
      <c r="C18" s="100"/>
    </row>
    <row r="19" spans="1:3" x14ac:dyDescent="0.25">
      <c r="A19" t="s">
        <v>393</v>
      </c>
      <c r="B19" s="97" t="s">
        <v>7800</v>
      </c>
      <c r="C19" s="100"/>
    </row>
    <row r="20" spans="1:3" x14ac:dyDescent="0.25">
      <c r="A20" t="s">
        <v>393</v>
      </c>
      <c r="B20" s="97" t="s">
        <v>7801</v>
      </c>
      <c r="C20" s="100"/>
    </row>
    <row r="21" spans="1:3" x14ac:dyDescent="0.25">
      <c r="A21" t="s">
        <v>393</v>
      </c>
      <c r="B21" s="97" t="s">
        <v>7802</v>
      </c>
      <c r="C21" s="100"/>
    </row>
    <row r="22" spans="1:3" x14ac:dyDescent="0.25">
      <c r="A22" t="s">
        <v>393</v>
      </c>
      <c r="B22" s="97" t="s">
        <v>7803</v>
      </c>
      <c r="C22" s="100"/>
    </row>
    <row r="23" spans="1:3" x14ac:dyDescent="0.25">
      <c r="A23" t="s">
        <v>393</v>
      </c>
      <c r="B23" s="97" t="s">
        <v>7804</v>
      </c>
      <c r="C23" s="100"/>
    </row>
    <row r="24" spans="1:3" x14ac:dyDescent="0.25">
      <c r="A24" t="s">
        <v>393</v>
      </c>
      <c r="B24" s="97" t="s">
        <v>7805</v>
      </c>
      <c r="C24" s="100"/>
    </row>
    <row r="25" spans="1:3" x14ac:dyDescent="0.25">
      <c r="A25" t="s">
        <v>393</v>
      </c>
      <c r="B25" s="97" t="s">
        <v>7806</v>
      </c>
      <c r="C25" s="100"/>
    </row>
    <row r="26" spans="1:3" x14ac:dyDescent="0.25">
      <c r="A26" t="s">
        <v>393</v>
      </c>
      <c r="B26" s="97" t="s">
        <v>7807</v>
      </c>
      <c r="C26" s="100"/>
    </row>
    <row r="27" spans="1:3" x14ac:dyDescent="0.25">
      <c r="A27" t="s">
        <v>393</v>
      </c>
      <c r="B27" s="97" t="s">
        <v>7808</v>
      </c>
      <c r="C27" s="100"/>
    </row>
    <row r="28" spans="1:3" x14ac:dyDescent="0.25">
      <c r="A28" t="s">
        <v>393</v>
      </c>
      <c r="B28" s="97" t="s">
        <v>7809</v>
      </c>
      <c r="C28" s="100"/>
    </row>
    <row r="29" spans="1:3" x14ac:dyDescent="0.25">
      <c r="A29" t="s">
        <v>393</v>
      </c>
      <c r="B29" s="97" t="s">
        <v>7810</v>
      </c>
      <c r="C29" s="100"/>
    </row>
    <row r="30" spans="1:3" x14ac:dyDescent="0.25">
      <c r="A30" t="s">
        <v>393</v>
      </c>
      <c r="B30" s="97" t="s">
        <v>7811</v>
      </c>
      <c r="C30" s="100"/>
    </row>
    <row r="31" spans="1:3" x14ac:dyDescent="0.25">
      <c r="A31" t="s">
        <v>393</v>
      </c>
      <c r="B31" s="97" t="s">
        <v>7812</v>
      </c>
      <c r="C31" s="100"/>
    </row>
    <row r="32" spans="1:3" x14ac:dyDescent="0.25">
      <c r="A32" t="s">
        <v>393</v>
      </c>
      <c r="B32" s="97" t="s">
        <v>7813</v>
      </c>
      <c r="C32" s="100"/>
    </row>
    <row r="33" spans="1:3" x14ac:dyDescent="0.25">
      <c r="A33" t="s">
        <v>393</v>
      </c>
      <c r="B33" s="97" t="s">
        <v>7814</v>
      </c>
      <c r="C33" s="100"/>
    </row>
    <row r="34" spans="1:3" x14ac:dyDescent="0.25">
      <c r="A34" t="s">
        <v>393</v>
      </c>
      <c r="B34" s="97" t="s">
        <v>7815</v>
      </c>
      <c r="C34" s="100"/>
    </row>
    <row r="35" spans="1:3" x14ac:dyDescent="0.25">
      <c r="A35" t="s">
        <v>393</v>
      </c>
      <c r="B35" s="97" t="s">
        <v>7816</v>
      </c>
      <c r="C35" s="100"/>
    </row>
    <row r="36" spans="1:3" x14ac:dyDescent="0.25">
      <c r="A36" t="s">
        <v>393</v>
      </c>
      <c r="B36" s="97" t="s">
        <v>7817</v>
      </c>
      <c r="C36" s="100"/>
    </row>
    <row r="37" spans="1:3" x14ac:dyDescent="0.25">
      <c r="A37" t="s">
        <v>393</v>
      </c>
      <c r="B37" s="97" t="s">
        <v>7818</v>
      </c>
      <c r="C37" s="100"/>
    </row>
    <row r="38" spans="1:3" x14ac:dyDescent="0.25">
      <c r="A38" t="s">
        <v>393</v>
      </c>
      <c r="B38" s="97" t="s">
        <v>7819</v>
      </c>
      <c r="C38" s="100"/>
    </row>
    <row r="39" spans="1:3" x14ac:dyDescent="0.25">
      <c r="A39" t="s">
        <v>393</v>
      </c>
      <c r="B39" s="97" t="s">
        <v>7820</v>
      </c>
      <c r="C39" s="100"/>
    </row>
    <row r="40" spans="1:3" x14ac:dyDescent="0.25">
      <c r="A40" t="s">
        <v>393</v>
      </c>
      <c r="B40" s="97" t="s">
        <v>7821</v>
      </c>
      <c r="C40" s="100"/>
    </row>
    <row r="41" spans="1:3" x14ac:dyDescent="0.25">
      <c r="A41" t="s">
        <v>393</v>
      </c>
      <c r="B41" s="97" t="s">
        <v>7822</v>
      </c>
      <c r="C41" s="100"/>
    </row>
    <row r="42" spans="1:3" x14ac:dyDescent="0.25">
      <c r="A42" t="s">
        <v>393</v>
      </c>
      <c r="B42" s="97" t="s">
        <v>7823</v>
      </c>
      <c r="C42" s="100"/>
    </row>
    <row r="43" spans="1:3" x14ac:dyDescent="0.25">
      <c r="A43" t="s">
        <v>393</v>
      </c>
      <c r="B43" s="97" t="s">
        <v>7824</v>
      </c>
      <c r="C43" s="100"/>
    </row>
    <row r="44" spans="1:3" x14ac:dyDescent="0.25">
      <c r="A44" t="s">
        <v>393</v>
      </c>
      <c r="B44" s="97" t="s">
        <v>7825</v>
      </c>
      <c r="C44" s="100"/>
    </row>
    <row r="45" spans="1:3" x14ac:dyDescent="0.25">
      <c r="A45" t="s">
        <v>393</v>
      </c>
      <c r="B45" s="97" t="s">
        <v>7826</v>
      </c>
      <c r="C45" s="100"/>
    </row>
    <row r="46" spans="1:3" x14ac:dyDescent="0.25">
      <c r="A46" t="s">
        <v>393</v>
      </c>
      <c r="B46" s="97" t="s">
        <v>7827</v>
      </c>
      <c r="C46" s="100"/>
    </row>
    <row r="47" spans="1:3" x14ac:dyDescent="0.25">
      <c r="A47" t="s">
        <v>393</v>
      </c>
      <c r="B47" s="97" t="s">
        <v>7828</v>
      </c>
      <c r="C47" s="100"/>
    </row>
    <row r="48" spans="1:3" x14ac:dyDescent="0.25">
      <c r="A48" t="s">
        <v>393</v>
      </c>
      <c r="B48" s="97" t="s">
        <v>7829</v>
      </c>
      <c r="C48" s="100"/>
    </row>
    <row r="49" spans="1:3" x14ac:dyDescent="0.25">
      <c r="A49" t="s">
        <v>393</v>
      </c>
      <c r="B49" s="97" t="s">
        <v>7830</v>
      </c>
      <c r="C49" s="100"/>
    </row>
    <row r="50" spans="1:3" x14ac:dyDescent="0.25">
      <c r="A50" t="s">
        <v>393</v>
      </c>
      <c r="B50" s="97" t="s">
        <v>7831</v>
      </c>
      <c r="C50" s="100"/>
    </row>
    <row r="51" spans="1:3" x14ac:dyDescent="0.25">
      <c r="A51" t="s">
        <v>393</v>
      </c>
      <c r="B51" s="97" t="s">
        <v>7832</v>
      </c>
      <c r="C51" s="100"/>
    </row>
    <row r="52" spans="1:3" x14ac:dyDescent="0.25">
      <c r="A52" t="s">
        <v>393</v>
      </c>
      <c r="B52" s="97" t="s">
        <v>7833</v>
      </c>
      <c r="C52" s="100"/>
    </row>
    <row r="53" spans="1:3" x14ac:dyDescent="0.25">
      <c r="A53" t="s">
        <v>393</v>
      </c>
      <c r="B53" s="97" t="s">
        <v>7834</v>
      </c>
      <c r="C53" s="100"/>
    </row>
    <row r="54" spans="1:3" x14ac:dyDescent="0.25">
      <c r="A54" t="s">
        <v>393</v>
      </c>
      <c r="B54" s="97" t="s">
        <v>7835</v>
      </c>
      <c r="C54" s="100"/>
    </row>
    <row r="55" spans="1:3" x14ac:dyDescent="0.25">
      <c r="A55" t="s">
        <v>393</v>
      </c>
      <c r="B55" s="97" t="s">
        <v>7836</v>
      </c>
      <c r="C55" s="100"/>
    </row>
    <row r="56" spans="1:3" x14ac:dyDescent="0.25">
      <c r="A56" t="s">
        <v>393</v>
      </c>
      <c r="B56" s="97" t="s">
        <v>7837</v>
      </c>
      <c r="C56" s="100"/>
    </row>
    <row r="57" spans="1:3" x14ac:dyDescent="0.25">
      <c r="A57" t="s">
        <v>393</v>
      </c>
      <c r="B57" s="97" t="s">
        <v>7838</v>
      </c>
      <c r="C57" s="100"/>
    </row>
    <row r="58" spans="1:3" x14ac:dyDescent="0.25">
      <c r="A58" t="s">
        <v>393</v>
      </c>
      <c r="B58" s="97" t="s">
        <v>7839</v>
      </c>
      <c r="C58" s="100"/>
    </row>
    <row r="59" spans="1:3" x14ac:dyDescent="0.25">
      <c r="A59" t="s">
        <v>393</v>
      </c>
      <c r="B59" s="97" t="s">
        <v>7840</v>
      </c>
      <c r="C59" s="100"/>
    </row>
    <row r="60" spans="1:3" x14ac:dyDescent="0.25">
      <c r="A60" t="s">
        <v>393</v>
      </c>
      <c r="B60" s="97" t="s">
        <v>7841</v>
      </c>
      <c r="C60" s="100"/>
    </row>
    <row r="61" spans="1:3" x14ac:dyDescent="0.25">
      <c r="A61" t="s">
        <v>393</v>
      </c>
      <c r="B61" s="97" t="s">
        <v>7842</v>
      </c>
      <c r="C61" s="100"/>
    </row>
    <row r="62" spans="1:3" x14ac:dyDescent="0.25">
      <c r="A62" t="s">
        <v>393</v>
      </c>
      <c r="B62" s="97" t="s">
        <v>7843</v>
      </c>
      <c r="C62" s="100"/>
    </row>
    <row r="63" spans="1:3" x14ac:dyDescent="0.25">
      <c r="A63" t="s">
        <v>393</v>
      </c>
      <c r="B63" s="97" t="s">
        <v>7844</v>
      </c>
      <c r="C63" s="100"/>
    </row>
    <row r="64" spans="1:3" x14ac:dyDescent="0.25">
      <c r="A64" t="s">
        <v>393</v>
      </c>
      <c r="B64" s="97" t="s">
        <v>7845</v>
      </c>
      <c r="C64" s="100"/>
    </row>
    <row r="65" spans="1:3" x14ac:dyDescent="0.25">
      <c r="A65" t="s">
        <v>393</v>
      </c>
      <c r="B65" s="97" t="s">
        <v>7846</v>
      </c>
      <c r="C65" s="100"/>
    </row>
    <row r="66" spans="1:3" x14ac:dyDescent="0.25">
      <c r="A66" t="s">
        <v>393</v>
      </c>
      <c r="B66" s="97" t="s">
        <v>7847</v>
      </c>
      <c r="C66" s="100"/>
    </row>
    <row r="67" spans="1:3" x14ac:dyDescent="0.25">
      <c r="A67" t="s">
        <v>393</v>
      </c>
      <c r="B67" s="97" t="s">
        <v>7848</v>
      </c>
      <c r="C67" s="100"/>
    </row>
    <row r="68" spans="1:3" x14ac:dyDescent="0.25">
      <c r="A68" t="s">
        <v>393</v>
      </c>
      <c r="B68" s="97" t="s">
        <v>7849</v>
      </c>
      <c r="C68" s="100"/>
    </row>
    <row r="69" spans="1:3" x14ac:dyDescent="0.25">
      <c r="A69" t="s">
        <v>393</v>
      </c>
      <c r="B69" s="97" t="s">
        <v>7850</v>
      </c>
      <c r="C69" s="100"/>
    </row>
    <row r="70" spans="1:3" x14ac:dyDescent="0.25">
      <c r="A70" t="s">
        <v>393</v>
      </c>
      <c r="B70" s="97" t="s">
        <v>7851</v>
      </c>
      <c r="C70" s="100"/>
    </row>
    <row r="71" spans="1:3" x14ac:dyDescent="0.25">
      <c r="A71" t="s">
        <v>393</v>
      </c>
      <c r="B71" s="97" t="s">
        <v>7852</v>
      </c>
      <c r="C71" s="100"/>
    </row>
    <row r="72" spans="1:3" x14ac:dyDescent="0.25">
      <c r="A72" t="s">
        <v>393</v>
      </c>
      <c r="B72" s="97" t="s">
        <v>7853</v>
      </c>
      <c r="C72" s="100"/>
    </row>
    <row r="73" spans="1:3" x14ac:dyDescent="0.25">
      <c r="A73" t="s">
        <v>393</v>
      </c>
      <c r="B73" s="97" t="s">
        <v>7854</v>
      </c>
      <c r="C73" s="100"/>
    </row>
    <row r="74" spans="1:3" x14ac:dyDescent="0.25">
      <c r="A74" t="s">
        <v>393</v>
      </c>
      <c r="B74" s="97" t="s">
        <v>7855</v>
      </c>
      <c r="C74" s="100"/>
    </row>
    <row r="75" spans="1:3" x14ac:dyDescent="0.25">
      <c r="A75" t="s">
        <v>393</v>
      </c>
      <c r="B75" s="97" t="s">
        <v>7856</v>
      </c>
      <c r="C75" s="100"/>
    </row>
    <row r="76" spans="1:3" x14ac:dyDescent="0.25">
      <c r="A76" t="s">
        <v>393</v>
      </c>
      <c r="B76" s="97" t="s">
        <v>7857</v>
      </c>
      <c r="C76" s="100"/>
    </row>
    <row r="77" spans="1:3" x14ac:dyDescent="0.25">
      <c r="A77" t="s">
        <v>393</v>
      </c>
      <c r="B77" s="97" t="s">
        <v>7858</v>
      </c>
      <c r="C77" s="100"/>
    </row>
    <row r="78" spans="1:3" x14ac:dyDescent="0.25">
      <c r="A78" t="s">
        <v>393</v>
      </c>
      <c r="B78" s="97" t="s">
        <v>7859</v>
      </c>
      <c r="C78" s="100"/>
    </row>
    <row r="79" spans="1:3" x14ac:dyDescent="0.25">
      <c r="A79" t="s">
        <v>393</v>
      </c>
      <c r="B79" s="97" t="s">
        <v>7860</v>
      </c>
      <c r="C79" s="100"/>
    </row>
    <row r="80" spans="1:3" x14ac:dyDescent="0.25">
      <c r="A80" t="s">
        <v>393</v>
      </c>
      <c r="B80" s="97" t="s">
        <v>7861</v>
      </c>
      <c r="C80" s="100"/>
    </row>
    <row r="81" spans="1:3" x14ac:dyDescent="0.25">
      <c r="A81" t="s">
        <v>393</v>
      </c>
      <c r="B81" s="97" t="s">
        <v>7862</v>
      </c>
      <c r="C81" s="100"/>
    </row>
    <row r="82" spans="1:3" x14ac:dyDescent="0.25">
      <c r="A82" t="s">
        <v>393</v>
      </c>
      <c r="B82" s="97" t="s">
        <v>7863</v>
      </c>
      <c r="C82" s="100"/>
    </row>
    <row r="83" spans="1:3" x14ac:dyDescent="0.25">
      <c r="A83" t="s">
        <v>393</v>
      </c>
      <c r="B83" s="97" t="s">
        <v>7864</v>
      </c>
      <c r="C83" s="100"/>
    </row>
    <row r="84" spans="1:3" x14ac:dyDescent="0.25">
      <c r="A84" t="s">
        <v>393</v>
      </c>
      <c r="B84" s="97" t="s">
        <v>7865</v>
      </c>
      <c r="C84" s="100"/>
    </row>
    <row r="85" spans="1:3" x14ac:dyDescent="0.25">
      <c r="A85" t="s">
        <v>393</v>
      </c>
      <c r="B85" s="97" t="s">
        <v>7866</v>
      </c>
      <c r="C85" s="100"/>
    </row>
    <row r="86" spans="1:3" x14ac:dyDescent="0.25">
      <c r="A86" t="s">
        <v>393</v>
      </c>
      <c r="B86" s="97" t="s">
        <v>7867</v>
      </c>
      <c r="C86" s="100"/>
    </row>
    <row r="87" spans="1:3" x14ac:dyDescent="0.25">
      <c r="A87" t="s">
        <v>393</v>
      </c>
      <c r="B87" s="97" t="s">
        <v>7868</v>
      </c>
      <c r="C87" s="100"/>
    </row>
    <row r="88" spans="1:3" x14ac:dyDescent="0.25">
      <c r="A88" t="s">
        <v>393</v>
      </c>
      <c r="B88" s="97" t="s">
        <v>7869</v>
      </c>
      <c r="C88" s="100"/>
    </row>
    <row r="89" spans="1:3" x14ac:dyDescent="0.25">
      <c r="A89" t="s">
        <v>393</v>
      </c>
      <c r="B89" s="97" t="s">
        <v>7870</v>
      </c>
      <c r="C89" s="100"/>
    </row>
    <row r="90" spans="1:3" x14ac:dyDescent="0.25">
      <c r="A90" t="s">
        <v>393</v>
      </c>
      <c r="B90" s="97" t="s">
        <v>7871</v>
      </c>
      <c r="C90" s="100"/>
    </row>
    <row r="91" spans="1:3" x14ac:dyDescent="0.25">
      <c r="A91" t="s">
        <v>393</v>
      </c>
      <c r="B91" s="97" t="s">
        <v>7872</v>
      </c>
      <c r="C91" s="100"/>
    </row>
    <row r="92" spans="1:3" x14ac:dyDescent="0.25">
      <c r="A92" t="s">
        <v>393</v>
      </c>
      <c r="B92" s="97" t="s">
        <v>7873</v>
      </c>
      <c r="C92" s="100"/>
    </row>
    <row r="93" spans="1:3" x14ac:dyDescent="0.25">
      <c r="A93" t="s">
        <v>393</v>
      </c>
      <c r="B93" s="97" t="s">
        <v>7874</v>
      </c>
      <c r="C93" s="100"/>
    </row>
    <row r="94" spans="1:3" x14ac:dyDescent="0.25">
      <c r="A94" t="s">
        <v>393</v>
      </c>
      <c r="B94" s="97" t="s">
        <v>7875</v>
      </c>
      <c r="C94" s="100"/>
    </row>
    <row r="95" spans="1:3" x14ac:dyDescent="0.25">
      <c r="A95" t="s">
        <v>393</v>
      </c>
      <c r="B95" s="97" t="s">
        <v>7876</v>
      </c>
      <c r="C95" s="100"/>
    </row>
    <row r="96" spans="1:3" x14ac:dyDescent="0.25">
      <c r="A96" t="s">
        <v>393</v>
      </c>
      <c r="B96" s="97" t="s">
        <v>7877</v>
      </c>
      <c r="C96" s="100"/>
    </row>
    <row r="97" spans="1:3" x14ac:dyDescent="0.25">
      <c r="A97" t="s">
        <v>393</v>
      </c>
      <c r="B97" s="97" t="s">
        <v>7878</v>
      </c>
      <c r="C97" s="100"/>
    </row>
    <row r="98" spans="1:3" x14ac:dyDescent="0.25">
      <c r="A98" t="s">
        <v>393</v>
      </c>
      <c r="B98" s="97" t="s">
        <v>7879</v>
      </c>
      <c r="C98" s="100"/>
    </row>
    <row r="99" spans="1:3" x14ac:dyDescent="0.25">
      <c r="A99" t="s">
        <v>393</v>
      </c>
      <c r="B99" s="97" t="s">
        <v>7880</v>
      </c>
      <c r="C99" s="100"/>
    </row>
    <row r="100" spans="1:3" x14ac:dyDescent="0.25">
      <c r="A100" t="s">
        <v>393</v>
      </c>
      <c r="B100" s="97" t="s">
        <v>7881</v>
      </c>
      <c r="C100" s="100"/>
    </row>
    <row r="101" spans="1:3" x14ac:dyDescent="0.25">
      <c r="A101" t="s">
        <v>393</v>
      </c>
      <c r="B101" s="97" t="s">
        <v>7882</v>
      </c>
      <c r="C101" s="100"/>
    </row>
    <row r="102" spans="1:3" x14ac:dyDescent="0.25">
      <c r="A102" t="s">
        <v>393</v>
      </c>
      <c r="B102" s="97" t="s">
        <v>7883</v>
      </c>
      <c r="C102" s="100"/>
    </row>
    <row r="103" spans="1:3" x14ac:dyDescent="0.25">
      <c r="A103" t="s">
        <v>393</v>
      </c>
      <c r="B103" s="97" t="s">
        <v>7884</v>
      </c>
      <c r="C103" s="100"/>
    </row>
    <row r="104" spans="1:3" x14ac:dyDescent="0.25">
      <c r="A104" t="s">
        <v>393</v>
      </c>
      <c r="B104" s="97" t="s">
        <v>7885</v>
      </c>
      <c r="C104" s="100"/>
    </row>
    <row r="105" spans="1:3" x14ac:dyDescent="0.25">
      <c r="A105" t="s">
        <v>393</v>
      </c>
      <c r="B105" s="97" t="s">
        <v>7886</v>
      </c>
      <c r="C105" s="100"/>
    </row>
    <row r="106" spans="1:3" x14ac:dyDescent="0.25">
      <c r="A106" t="s">
        <v>393</v>
      </c>
      <c r="B106" s="97" t="s">
        <v>7887</v>
      </c>
      <c r="C106" s="100"/>
    </row>
    <row r="107" spans="1:3" x14ac:dyDescent="0.25">
      <c r="A107" t="s">
        <v>393</v>
      </c>
      <c r="B107" s="97" t="s">
        <v>7888</v>
      </c>
      <c r="C107" s="100"/>
    </row>
    <row r="108" spans="1:3" x14ac:dyDescent="0.25">
      <c r="A108" t="s">
        <v>393</v>
      </c>
      <c r="B108" s="97" t="s">
        <v>7889</v>
      </c>
      <c r="C108" s="100"/>
    </row>
    <row r="109" spans="1:3" x14ac:dyDescent="0.25">
      <c r="A109" t="s">
        <v>393</v>
      </c>
      <c r="B109" s="97" t="s">
        <v>7890</v>
      </c>
      <c r="C109" s="100"/>
    </row>
    <row r="110" spans="1:3" x14ac:dyDescent="0.25">
      <c r="A110" t="s">
        <v>393</v>
      </c>
      <c r="B110" s="97" t="s">
        <v>7891</v>
      </c>
      <c r="C110" s="100"/>
    </row>
    <row r="111" spans="1:3" x14ac:dyDescent="0.25">
      <c r="A111" t="s">
        <v>393</v>
      </c>
      <c r="B111" s="97" t="s">
        <v>7892</v>
      </c>
      <c r="C111" s="100"/>
    </row>
    <row r="112" spans="1:3" x14ac:dyDescent="0.25">
      <c r="A112" t="s">
        <v>393</v>
      </c>
      <c r="B112" s="97" t="s">
        <v>7893</v>
      </c>
      <c r="C112" s="100"/>
    </row>
    <row r="113" spans="1:3" x14ac:dyDescent="0.25">
      <c r="A113" t="s">
        <v>393</v>
      </c>
      <c r="B113" s="97" t="s">
        <v>7894</v>
      </c>
      <c r="C113" s="100"/>
    </row>
    <row r="114" spans="1:3" x14ac:dyDescent="0.25">
      <c r="A114" t="s">
        <v>393</v>
      </c>
      <c r="B114" s="97" t="s">
        <v>7895</v>
      </c>
      <c r="C114" s="100"/>
    </row>
    <row r="115" spans="1:3" x14ac:dyDescent="0.25">
      <c r="A115" t="s">
        <v>393</v>
      </c>
      <c r="B115" s="97" t="s">
        <v>7896</v>
      </c>
      <c r="C115" s="100"/>
    </row>
    <row r="116" spans="1:3" x14ac:dyDescent="0.25">
      <c r="A116" t="s">
        <v>393</v>
      </c>
      <c r="B116" s="97" t="s">
        <v>7897</v>
      </c>
      <c r="C116" s="100"/>
    </row>
    <row r="117" spans="1:3" x14ac:dyDescent="0.25">
      <c r="A117" t="s">
        <v>393</v>
      </c>
      <c r="B117" s="97" t="s">
        <v>7898</v>
      </c>
      <c r="C117" s="100"/>
    </row>
    <row r="118" spans="1:3" x14ac:dyDescent="0.25">
      <c r="A118" t="s">
        <v>393</v>
      </c>
      <c r="B118" s="97" t="s">
        <v>7899</v>
      </c>
      <c r="C118" s="100"/>
    </row>
    <row r="119" spans="1:3" x14ac:dyDescent="0.25">
      <c r="A119" t="s">
        <v>393</v>
      </c>
      <c r="B119" s="97" t="s">
        <v>7900</v>
      </c>
      <c r="C119" s="100"/>
    </row>
    <row r="120" spans="1:3" x14ac:dyDescent="0.25">
      <c r="A120" t="s">
        <v>393</v>
      </c>
      <c r="B120" s="97" t="s">
        <v>7901</v>
      </c>
      <c r="C120" s="100"/>
    </row>
    <row r="121" spans="1:3" x14ac:dyDescent="0.25">
      <c r="A121" t="s">
        <v>393</v>
      </c>
      <c r="B121" s="97" t="s">
        <v>7902</v>
      </c>
      <c r="C121" s="100"/>
    </row>
    <row r="122" spans="1:3" x14ac:dyDescent="0.25">
      <c r="A122" t="s">
        <v>393</v>
      </c>
      <c r="B122" s="97" t="s">
        <v>7903</v>
      </c>
      <c r="C122" s="100"/>
    </row>
    <row r="123" spans="1:3" x14ac:dyDescent="0.25">
      <c r="A123" t="s">
        <v>393</v>
      </c>
      <c r="B123" s="97" t="s">
        <v>7904</v>
      </c>
      <c r="C123" s="100"/>
    </row>
    <row r="124" spans="1:3" x14ac:dyDescent="0.25">
      <c r="A124" t="s">
        <v>393</v>
      </c>
      <c r="B124" s="97" t="s">
        <v>7905</v>
      </c>
      <c r="C124" s="100"/>
    </row>
    <row r="125" spans="1:3" x14ac:dyDescent="0.25">
      <c r="A125" t="s">
        <v>393</v>
      </c>
      <c r="B125" s="97" t="s">
        <v>7906</v>
      </c>
      <c r="C125" s="100"/>
    </row>
    <row r="126" spans="1:3" x14ac:dyDescent="0.25">
      <c r="A126" t="s">
        <v>393</v>
      </c>
      <c r="B126" s="97" t="s">
        <v>7907</v>
      </c>
      <c r="C126" s="100"/>
    </row>
    <row r="127" spans="1:3" x14ac:dyDescent="0.25">
      <c r="A127" t="s">
        <v>393</v>
      </c>
      <c r="B127" s="97" t="s">
        <v>7908</v>
      </c>
      <c r="C127" s="100"/>
    </row>
    <row r="128" spans="1:3" x14ac:dyDescent="0.25">
      <c r="A128" t="s">
        <v>393</v>
      </c>
      <c r="B128" s="97" t="s">
        <v>7909</v>
      </c>
      <c r="C128" s="100"/>
    </row>
    <row r="129" spans="1:3" x14ac:dyDescent="0.25">
      <c r="A129" t="s">
        <v>393</v>
      </c>
      <c r="B129" s="97" t="s">
        <v>7910</v>
      </c>
      <c r="C129" s="100"/>
    </row>
    <row r="130" spans="1:3" x14ac:dyDescent="0.25">
      <c r="A130" t="s">
        <v>393</v>
      </c>
      <c r="B130" s="97" t="s">
        <v>7911</v>
      </c>
      <c r="C130" s="100"/>
    </row>
    <row r="131" spans="1:3" x14ac:dyDescent="0.25">
      <c r="A131" t="s">
        <v>393</v>
      </c>
      <c r="B131" s="97" t="s">
        <v>7912</v>
      </c>
      <c r="C131" s="100"/>
    </row>
    <row r="132" spans="1:3" x14ac:dyDescent="0.25">
      <c r="A132" t="s">
        <v>393</v>
      </c>
      <c r="B132" s="97" t="s">
        <v>7913</v>
      </c>
      <c r="C132" s="100"/>
    </row>
    <row r="133" spans="1:3" x14ac:dyDescent="0.25">
      <c r="A133" t="s">
        <v>393</v>
      </c>
      <c r="B133" s="97" t="s">
        <v>7914</v>
      </c>
      <c r="C133" s="100"/>
    </row>
    <row r="134" spans="1:3" x14ac:dyDescent="0.25">
      <c r="A134" t="s">
        <v>393</v>
      </c>
      <c r="B134" s="97" t="s">
        <v>7915</v>
      </c>
      <c r="C134" s="100"/>
    </row>
    <row r="135" spans="1:3" x14ac:dyDescent="0.25">
      <c r="A135" t="s">
        <v>393</v>
      </c>
      <c r="B135" s="97" t="s">
        <v>7916</v>
      </c>
      <c r="C135" s="100"/>
    </row>
    <row r="136" spans="1:3" x14ac:dyDescent="0.25">
      <c r="A136" t="s">
        <v>393</v>
      </c>
      <c r="B136" s="97" t="s">
        <v>7917</v>
      </c>
      <c r="C136" s="100"/>
    </row>
    <row r="137" spans="1:3" x14ac:dyDescent="0.25">
      <c r="A137" t="s">
        <v>393</v>
      </c>
      <c r="B137" s="97" t="s">
        <v>7918</v>
      </c>
      <c r="C137" s="100"/>
    </row>
    <row r="138" spans="1:3" x14ac:dyDescent="0.25">
      <c r="A138" t="s">
        <v>393</v>
      </c>
      <c r="B138" s="97" t="s">
        <v>7919</v>
      </c>
      <c r="C138" s="100"/>
    </row>
    <row r="139" spans="1:3" x14ac:dyDescent="0.25">
      <c r="A139" t="s">
        <v>393</v>
      </c>
      <c r="B139" s="97" t="s">
        <v>7920</v>
      </c>
      <c r="C139" s="100"/>
    </row>
    <row r="140" spans="1:3" x14ac:dyDescent="0.25">
      <c r="A140" t="s">
        <v>393</v>
      </c>
      <c r="B140" s="97" t="s">
        <v>7921</v>
      </c>
      <c r="C140" s="100"/>
    </row>
    <row r="141" spans="1:3" x14ac:dyDescent="0.25">
      <c r="A141" t="s">
        <v>393</v>
      </c>
      <c r="B141" s="97" t="s">
        <v>7922</v>
      </c>
      <c r="C141" s="100"/>
    </row>
    <row r="142" spans="1:3" x14ac:dyDescent="0.25">
      <c r="A142" t="s">
        <v>393</v>
      </c>
      <c r="B142" s="97" t="s">
        <v>7923</v>
      </c>
      <c r="C142" s="100"/>
    </row>
    <row r="143" spans="1:3" x14ac:dyDescent="0.25">
      <c r="A143" t="s">
        <v>393</v>
      </c>
      <c r="B143" s="97" t="s">
        <v>7924</v>
      </c>
      <c r="C143" s="100"/>
    </row>
    <row r="144" spans="1:3" x14ac:dyDescent="0.25">
      <c r="A144" t="s">
        <v>393</v>
      </c>
      <c r="B144" s="97" t="s">
        <v>7925</v>
      </c>
      <c r="C144" s="100"/>
    </row>
    <row r="145" spans="1:3" x14ac:dyDescent="0.25">
      <c r="A145" t="s">
        <v>393</v>
      </c>
      <c r="B145" s="97" t="s">
        <v>7926</v>
      </c>
      <c r="C145" s="100"/>
    </row>
    <row r="146" spans="1:3" x14ac:dyDescent="0.25">
      <c r="A146" t="s">
        <v>393</v>
      </c>
      <c r="B146" s="97" t="s">
        <v>7927</v>
      </c>
      <c r="C146" s="100"/>
    </row>
    <row r="147" spans="1:3" x14ac:dyDescent="0.25">
      <c r="A147" t="s">
        <v>393</v>
      </c>
      <c r="B147" s="97" t="s">
        <v>7928</v>
      </c>
      <c r="C147" s="100"/>
    </row>
    <row r="148" spans="1:3" x14ac:dyDescent="0.25">
      <c r="A148" t="s">
        <v>393</v>
      </c>
      <c r="B148" s="97" t="s">
        <v>7929</v>
      </c>
      <c r="C148" s="100"/>
    </row>
    <row r="149" spans="1:3" x14ac:dyDescent="0.25">
      <c r="A149" t="s">
        <v>393</v>
      </c>
      <c r="B149" s="97" t="s">
        <v>7930</v>
      </c>
      <c r="C149" s="100"/>
    </row>
    <row r="150" spans="1:3" x14ac:dyDescent="0.25">
      <c r="A150" t="s">
        <v>393</v>
      </c>
      <c r="B150" s="97" t="s">
        <v>7931</v>
      </c>
      <c r="C150" s="100"/>
    </row>
    <row r="151" spans="1:3" x14ac:dyDescent="0.25">
      <c r="A151" t="s">
        <v>393</v>
      </c>
      <c r="B151" s="97" t="s">
        <v>7932</v>
      </c>
      <c r="C151" s="100"/>
    </row>
    <row r="152" spans="1:3" x14ac:dyDescent="0.25">
      <c r="A152" t="s">
        <v>393</v>
      </c>
      <c r="B152" s="97" t="s">
        <v>7933</v>
      </c>
      <c r="C152" s="100"/>
    </row>
    <row r="153" spans="1:3" x14ac:dyDescent="0.25">
      <c r="A153" t="s">
        <v>393</v>
      </c>
      <c r="B153" s="97" t="s">
        <v>7934</v>
      </c>
      <c r="C153" s="100"/>
    </row>
    <row r="154" spans="1:3" x14ac:dyDescent="0.25">
      <c r="A154" t="s">
        <v>393</v>
      </c>
      <c r="B154" s="97" t="s">
        <v>7935</v>
      </c>
      <c r="C154" s="100"/>
    </row>
    <row r="155" spans="1:3" x14ac:dyDescent="0.25">
      <c r="A155" t="s">
        <v>393</v>
      </c>
      <c r="B155" s="97" t="s">
        <v>7936</v>
      </c>
      <c r="C155" s="100"/>
    </row>
    <row r="156" spans="1:3" x14ac:dyDescent="0.25">
      <c r="A156" t="s">
        <v>393</v>
      </c>
      <c r="B156" s="97" t="s">
        <v>7937</v>
      </c>
      <c r="C156" s="100"/>
    </row>
    <row r="157" spans="1:3" x14ac:dyDescent="0.25">
      <c r="A157" t="s">
        <v>393</v>
      </c>
      <c r="B157" s="97" t="s">
        <v>7938</v>
      </c>
      <c r="C157" s="100"/>
    </row>
    <row r="158" spans="1:3" x14ac:dyDescent="0.25">
      <c r="A158" t="s">
        <v>393</v>
      </c>
      <c r="B158" s="97" t="s">
        <v>7939</v>
      </c>
      <c r="C158" s="100"/>
    </row>
    <row r="159" spans="1:3" x14ac:dyDescent="0.25">
      <c r="A159" t="s">
        <v>393</v>
      </c>
      <c r="B159" s="97" t="s">
        <v>7940</v>
      </c>
      <c r="C159" s="100"/>
    </row>
    <row r="160" spans="1:3" x14ac:dyDescent="0.25">
      <c r="A160" t="s">
        <v>393</v>
      </c>
      <c r="B160" s="97" t="s">
        <v>7941</v>
      </c>
      <c r="C160" s="100"/>
    </row>
    <row r="161" spans="1:3" x14ac:dyDescent="0.25">
      <c r="A161" t="s">
        <v>393</v>
      </c>
      <c r="B161" s="97" t="s">
        <v>7942</v>
      </c>
      <c r="C161" s="100"/>
    </row>
    <row r="162" spans="1:3" x14ac:dyDescent="0.25">
      <c r="A162" t="s">
        <v>393</v>
      </c>
      <c r="B162" s="97" t="s">
        <v>7943</v>
      </c>
      <c r="C162" s="100"/>
    </row>
    <row r="163" spans="1:3" x14ac:dyDescent="0.25">
      <c r="A163" t="s">
        <v>393</v>
      </c>
      <c r="B163" s="97" t="s">
        <v>7944</v>
      </c>
      <c r="C163" s="100"/>
    </row>
    <row r="164" spans="1:3" x14ac:dyDescent="0.25">
      <c r="A164" t="s">
        <v>393</v>
      </c>
      <c r="B164" s="97" t="s">
        <v>7945</v>
      </c>
      <c r="C164" s="100"/>
    </row>
    <row r="165" spans="1:3" x14ac:dyDescent="0.25">
      <c r="A165" t="s">
        <v>393</v>
      </c>
      <c r="B165" s="97" t="s">
        <v>7946</v>
      </c>
      <c r="C165" s="100"/>
    </row>
    <row r="166" spans="1:3" x14ac:dyDescent="0.25">
      <c r="A166" t="s">
        <v>393</v>
      </c>
      <c r="B166" s="97" t="s">
        <v>7947</v>
      </c>
      <c r="C166" s="100"/>
    </row>
    <row r="167" spans="1:3" x14ac:dyDescent="0.25">
      <c r="A167" t="s">
        <v>393</v>
      </c>
      <c r="B167" s="97" t="s">
        <v>7948</v>
      </c>
      <c r="C167" s="100"/>
    </row>
    <row r="168" spans="1:3" x14ac:dyDescent="0.25">
      <c r="A168" t="s">
        <v>393</v>
      </c>
      <c r="B168" s="97" t="s">
        <v>7949</v>
      </c>
      <c r="C168" s="100"/>
    </row>
    <row r="169" spans="1:3" x14ac:dyDescent="0.25">
      <c r="A169" t="s">
        <v>393</v>
      </c>
      <c r="B169" s="97" t="s">
        <v>7950</v>
      </c>
      <c r="C169" s="100"/>
    </row>
    <row r="170" spans="1:3" x14ac:dyDescent="0.25">
      <c r="A170" t="s">
        <v>393</v>
      </c>
      <c r="B170" s="97" t="s">
        <v>7951</v>
      </c>
      <c r="C170" s="100"/>
    </row>
    <row r="171" spans="1:3" x14ac:dyDescent="0.25">
      <c r="A171" t="s">
        <v>393</v>
      </c>
      <c r="B171" s="97" t="s">
        <v>7952</v>
      </c>
      <c r="C171" s="100"/>
    </row>
    <row r="172" spans="1:3" x14ac:dyDescent="0.25">
      <c r="A172" t="s">
        <v>393</v>
      </c>
      <c r="B172" s="97" t="s">
        <v>7953</v>
      </c>
      <c r="C172" s="100"/>
    </row>
    <row r="173" spans="1:3" x14ac:dyDescent="0.25">
      <c r="A173" t="s">
        <v>393</v>
      </c>
      <c r="B173" s="97" t="s">
        <v>7954</v>
      </c>
      <c r="C173" s="100"/>
    </row>
    <row r="174" spans="1:3" x14ac:dyDescent="0.25">
      <c r="A174" t="s">
        <v>393</v>
      </c>
      <c r="B174" s="97" t="s">
        <v>7955</v>
      </c>
      <c r="C174" s="100"/>
    </row>
    <row r="175" spans="1:3" x14ac:dyDescent="0.25">
      <c r="A175" t="s">
        <v>393</v>
      </c>
      <c r="B175" s="97" t="s">
        <v>7956</v>
      </c>
      <c r="C175" s="100"/>
    </row>
    <row r="176" spans="1:3" x14ac:dyDescent="0.25">
      <c r="A176" t="s">
        <v>393</v>
      </c>
      <c r="B176" s="97" t="s">
        <v>7957</v>
      </c>
      <c r="C176" s="100"/>
    </row>
    <row r="177" spans="1:3" x14ac:dyDescent="0.25">
      <c r="A177" t="s">
        <v>393</v>
      </c>
      <c r="B177" s="97" t="s">
        <v>7958</v>
      </c>
      <c r="C177" s="100"/>
    </row>
    <row r="178" spans="1:3" x14ac:dyDescent="0.25">
      <c r="A178" t="s">
        <v>393</v>
      </c>
      <c r="B178" s="97" t="s">
        <v>7959</v>
      </c>
      <c r="C178" s="100"/>
    </row>
    <row r="179" spans="1:3" x14ac:dyDescent="0.25">
      <c r="A179" t="s">
        <v>393</v>
      </c>
      <c r="B179" s="97" t="s">
        <v>7960</v>
      </c>
      <c r="C179" s="100"/>
    </row>
    <row r="180" spans="1:3" x14ac:dyDescent="0.25">
      <c r="A180" t="s">
        <v>393</v>
      </c>
      <c r="B180" s="97" t="s">
        <v>7961</v>
      </c>
      <c r="C180" s="100"/>
    </row>
    <row r="181" spans="1:3" x14ac:dyDescent="0.25">
      <c r="A181" t="s">
        <v>393</v>
      </c>
      <c r="B181" s="97" t="s">
        <v>7962</v>
      </c>
      <c r="C181" s="100"/>
    </row>
    <row r="182" spans="1:3" x14ac:dyDescent="0.25">
      <c r="A182" t="s">
        <v>393</v>
      </c>
      <c r="B182" s="97" t="s">
        <v>7963</v>
      </c>
      <c r="C182" s="100"/>
    </row>
    <row r="183" spans="1:3" x14ac:dyDescent="0.25">
      <c r="A183" t="s">
        <v>393</v>
      </c>
      <c r="B183" s="97" t="s">
        <v>7964</v>
      </c>
      <c r="C183" s="100"/>
    </row>
    <row r="184" spans="1:3" x14ac:dyDescent="0.25">
      <c r="A184" t="s">
        <v>393</v>
      </c>
      <c r="B184" s="97" t="s">
        <v>7965</v>
      </c>
      <c r="C184" s="100"/>
    </row>
    <row r="185" spans="1:3" x14ac:dyDescent="0.25">
      <c r="A185" t="s">
        <v>393</v>
      </c>
      <c r="B185" s="97" t="s">
        <v>7966</v>
      </c>
      <c r="C185" s="100"/>
    </row>
    <row r="186" spans="1:3" x14ac:dyDescent="0.25">
      <c r="A186" t="s">
        <v>393</v>
      </c>
      <c r="B186" s="97" t="s">
        <v>7967</v>
      </c>
      <c r="C186" s="100"/>
    </row>
    <row r="187" spans="1:3" x14ac:dyDescent="0.25">
      <c r="A187" t="s">
        <v>393</v>
      </c>
      <c r="B187" s="97" t="s">
        <v>7968</v>
      </c>
      <c r="C187" s="100"/>
    </row>
    <row r="188" spans="1:3" x14ac:dyDescent="0.25">
      <c r="A188" t="s">
        <v>393</v>
      </c>
      <c r="B188" s="97" t="s">
        <v>7969</v>
      </c>
      <c r="C188" s="100"/>
    </row>
    <row r="189" spans="1:3" x14ac:dyDescent="0.25">
      <c r="A189" t="s">
        <v>393</v>
      </c>
      <c r="B189" s="97" t="s">
        <v>7970</v>
      </c>
      <c r="C189" s="100"/>
    </row>
    <row r="190" spans="1:3" x14ac:dyDescent="0.25">
      <c r="A190" t="s">
        <v>393</v>
      </c>
      <c r="B190" s="97" t="s">
        <v>7971</v>
      </c>
      <c r="C190" s="100"/>
    </row>
    <row r="191" spans="1:3" x14ac:dyDescent="0.25">
      <c r="A191" t="s">
        <v>393</v>
      </c>
      <c r="B191" s="97" t="s">
        <v>7972</v>
      </c>
      <c r="C191" s="100"/>
    </row>
    <row r="192" spans="1:3" x14ac:dyDescent="0.25">
      <c r="A192" t="s">
        <v>393</v>
      </c>
      <c r="B192" s="97" t="s">
        <v>7973</v>
      </c>
      <c r="C192" s="100"/>
    </row>
    <row r="193" spans="1:3" x14ac:dyDescent="0.25">
      <c r="A193" t="s">
        <v>393</v>
      </c>
      <c r="B193" s="97" t="s">
        <v>7974</v>
      </c>
      <c r="C193" s="100"/>
    </row>
    <row r="194" spans="1:3" x14ac:dyDescent="0.25">
      <c r="A194" t="s">
        <v>393</v>
      </c>
      <c r="B194" s="97" t="s">
        <v>7975</v>
      </c>
      <c r="C194" s="100"/>
    </row>
    <row r="195" spans="1:3" x14ac:dyDescent="0.25">
      <c r="A195" t="s">
        <v>393</v>
      </c>
      <c r="B195" s="97" t="s">
        <v>7976</v>
      </c>
      <c r="C195" s="100"/>
    </row>
    <row r="196" spans="1:3" x14ac:dyDescent="0.25">
      <c r="A196" t="s">
        <v>393</v>
      </c>
      <c r="B196" s="97" t="s">
        <v>7977</v>
      </c>
      <c r="C196" s="100"/>
    </row>
    <row r="197" spans="1:3" x14ac:dyDescent="0.25">
      <c r="A197" t="s">
        <v>393</v>
      </c>
      <c r="B197" s="97" t="s">
        <v>7978</v>
      </c>
      <c r="C197" s="100"/>
    </row>
    <row r="198" spans="1:3" x14ac:dyDescent="0.25">
      <c r="A198" t="s">
        <v>393</v>
      </c>
      <c r="B198" s="97" t="s">
        <v>7979</v>
      </c>
      <c r="C198" s="100"/>
    </row>
    <row r="199" spans="1:3" x14ac:dyDescent="0.25">
      <c r="A199" t="s">
        <v>393</v>
      </c>
      <c r="B199" s="97" t="s">
        <v>7980</v>
      </c>
      <c r="C199" s="100"/>
    </row>
    <row r="200" spans="1:3" x14ac:dyDescent="0.25">
      <c r="A200" t="s">
        <v>393</v>
      </c>
      <c r="B200" s="97" t="s">
        <v>7981</v>
      </c>
      <c r="C200" s="100"/>
    </row>
    <row r="201" spans="1:3" x14ac:dyDescent="0.25">
      <c r="A201" t="s">
        <v>393</v>
      </c>
      <c r="B201" s="97" t="s">
        <v>7982</v>
      </c>
      <c r="C201" s="100"/>
    </row>
    <row r="202" spans="1:3" x14ac:dyDescent="0.25">
      <c r="A202" t="s">
        <v>393</v>
      </c>
      <c r="B202" s="97" t="s">
        <v>7983</v>
      </c>
      <c r="C202" s="100"/>
    </row>
    <row r="203" spans="1:3" x14ac:dyDescent="0.25">
      <c r="A203" t="s">
        <v>393</v>
      </c>
      <c r="B203" s="97" t="s">
        <v>7984</v>
      </c>
      <c r="C203" s="100"/>
    </row>
    <row r="204" spans="1:3" x14ac:dyDescent="0.25">
      <c r="A204" t="s">
        <v>393</v>
      </c>
      <c r="B204" s="97" t="s">
        <v>7985</v>
      </c>
      <c r="C204" s="100"/>
    </row>
    <row r="205" spans="1:3" x14ac:dyDescent="0.25">
      <c r="A205" t="s">
        <v>393</v>
      </c>
      <c r="B205" s="97" t="s">
        <v>7986</v>
      </c>
      <c r="C205" s="100"/>
    </row>
    <row r="206" spans="1:3" x14ac:dyDescent="0.25">
      <c r="A206" t="s">
        <v>393</v>
      </c>
      <c r="B206" s="97" t="s">
        <v>7987</v>
      </c>
      <c r="C206" s="100"/>
    </row>
    <row r="207" spans="1:3" x14ac:dyDescent="0.25">
      <c r="A207" t="s">
        <v>393</v>
      </c>
      <c r="B207" s="97" t="s">
        <v>7988</v>
      </c>
      <c r="C207" s="100"/>
    </row>
    <row r="208" spans="1:3" x14ac:dyDescent="0.25">
      <c r="A208" t="s">
        <v>393</v>
      </c>
      <c r="B208" s="97" t="s">
        <v>7989</v>
      </c>
      <c r="C208" s="100"/>
    </row>
    <row r="209" spans="1:3" x14ac:dyDescent="0.25">
      <c r="A209" t="s">
        <v>393</v>
      </c>
      <c r="B209" s="97" t="s">
        <v>7990</v>
      </c>
      <c r="C209" s="100"/>
    </row>
    <row r="210" spans="1:3" x14ac:dyDescent="0.25">
      <c r="A210" t="s">
        <v>393</v>
      </c>
      <c r="B210" s="97" t="s">
        <v>7991</v>
      </c>
      <c r="C210" s="100"/>
    </row>
    <row r="211" spans="1:3" x14ac:dyDescent="0.25">
      <c r="A211" t="s">
        <v>393</v>
      </c>
      <c r="B211" s="97" t="s">
        <v>7992</v>
      </c>
      <c r="C211" s="100"/>
    </row>
    <row r="212" spans="1:3" x14ac:dyDescent="0.25">
      <c r="A212" t="s">
        <v>393</v>
      </c>
      <c r="B212" s="97" t="s">
        <v>7993</v>
      </c>
      <c r="C212" s="100"/>
    </row>
    <row r="213" spans="1:3" x14ac:dyDescent="0.25">
      <c r="A213" t="s">
        <v>393</v>
      </c>
      <c r="B213" s="97" t="s">
        <v>7994</v>
      </c>
      <c r="C213" s="100"/>
    </row>
    <row r="214" spans="1:3" x14ac:dyDescent="0.25">
      <c r="A214" t="s">
        <v>393</v>
      </c>
      <c r="B214" s="97" t="s">
        <v>7995</v>
      </c>
      <c r="C214" s="100"/>
    </row>
    <row r="215" spans="1:3" x14ac:dyDescent="0.25">
      <c r="A215" t="s">
        <v>393</v>
      </c>
      <c r="B215" s="97" t="s">
        <v>7996</v>
      </c>
      <c r="C215" s="100"/>
    </row>
    <row r="216" spans="1:3" x14ac:dyDescent="0.25">
      <c r="A216" t="s">
        <v>393</v>
      </c>
      <c r="B216" s="97" t="s">
        <v>7997</v>
      </c>
      <c r="C216" s="100"/>
    </row>
    <row r="217" spans="1:3" x14ac:dyDescent="0.25">
      <c r="A217" t="s">
        <v>393</v>
      </c>
      <c r="B217" s="97" t="s">
        <v>7998</v>
      </c>
      <c r="C217" s="100"/>
    </row>
    <row r="218" spans="1:3" x14ac:dyDescent="0.25">
      <c r="A218" t="s">
        <v>393</v>
      </c>
      <c r="B218" s="97" t="s">
        <v>7999</v>
      </c>
      <c r="C218" s="100"/>
    </row>
    <row r="219" spans="1:3" x14ac:dyDescent="0.25">
      <c r="A219" t="s">
        <v>393</v>
      </c>
      <c r="B219" s="97" t="s">
        <v>8000</v>
      </c>
      <c r="C219" s="100"/>
    </row>
    <row r="220" spans="1:3" x14ac:dyDescent="0.25">
      <c r="A220" t="s">
        <v>393</v>
      </c>
      <c r="B220" s="97" t="s">
        <v>8001</v>
      </c>
      <c r="C220" s="100"/>
    </row>
    <row r="221" spans="1:3" x14ac:dyDescent="0.25">
      <c r="A221" t="s">
        <v>393</v>
      </c>
      <c r="B221" s="97" t="s">
        <v>8002</v>
      </c>
      <c r="C221" s="100"/>
    </row>
    <row r="222" spans="1:3" x14ac:dyDescent="0.25">
      <c r="A222" t="s">
        <v>393</v>
      </c>
      <c r="B222" s="97" t="s">
        <v>8003</v>
      </c>
      <c r="C222" s="100"/>
    </row>
    <row r="223" spans="1:3" x14ac:dyDescent="0.25">
      <c r="A223" t="s">
        <v>393</v>
      </c>
      <c r="B223" s="97" t="s">
        <v>8004</v>
      </c>
      <c r="C223" s="100"/>
    </row>
    <row r="224" spans="1:3" x14ac:dyDescent="0.25">
      <c r="A224" t="s">
        <v>393</v>
      </c>
      <c r="B224" s="97" t="s">
        <v>8005</v>
      </c>
      <c r="C224" s="100"/>
    </row>
    <row r="225" spans="1:3" x14ac:dyDescent="0.25">
      <c r="A225" t="s">
        <v>393</v>
      </c>
      <c r="B225" s="97" t="s">
        <v>8006</v>
      </c>
      <c r="C225" s="100"/>
    </row>
    <row r="226" spans="1:3" x14ac:dyDescent="0.25">
      <c r="A226" t="s">
        <v>393</v>
      </c>
      <c r="B226" s="97" t="s">
        <v>8007</v>
      </c>
      <c r="C226" s="100"/>
    </row>
    <row r="227" spans="1:3" x14ac:dyDescent="0.25">
      <c r="A227" t="s">
        <v>393</v>
      </c>
      <c r="B227" s="97" t="s">
        <v>8008</v>
      </c>
      <c r="C227" s="100"/>
    </row>
    <row r="228" spans="1:3" x14ac:dyDescent="0.25">
      <c r="A228" t="s">
        <v>393</v>
      </c>
      <c r="B228" s="97" t="s">
        <v>8009</v>
      </c>
      <c r="C228" s="100"/>
    </row>
    <row r="229" spans="1:3" x14ac:dyDescent="0.25">
      <c r="A229" t="s">
        <v>393</v>
      </c>
      <c r="B229" s="97" t="s">
        <v>8010</v>
      </c>
      <c r="C229" s="100"/>
    </row>
    <row r="230" spans="1:3" x14ac:dyDescent="0.25">
      <c r="A230" t="s">
        <v>393</v>
      </c>
      <c r="B230" s="97" t="s">
        <v>8011</v>
      </c>
      <c r="C230" s="100"/>
    </row>
    <row r="231" spans="1:3" x14ac:dyDescent="0.25">
      <c r="A231" t="s">
        <v>393</v>
      </c>
      <c r="B231" s="97" t="s">
        <v>8012</v>
      </c>
      <c r="C231" s="100"/>
    </row>
    <row r="232" spans="1:3" x14ac:dyDescent="0.25">
      <c r="A232" t="s">
        <v>393</v>
      </c>
      <c r="B232" s="97" t="s">
        <v>8013</v>
      </c>
      <c r="C232" s="100"/>
    </row>
    <row r="233" spans="1:3" x14ac:dyDescent="0.25">
      <c r="A233" t="s">
        <v>393</v>
      </c>
      <c r="B233" s="97" t="s">
        <v>8014</v>
      </c>
      <c r="C233" s="100"/>
    </row>
    <row r="234" spans="1:3" x14ac:dyDescent="0.25">
      <c r="A234" t="s">
        <v>393</v>
      </c>
      <c r="B234" s="97" t="s">
        <v>8015</v>
      </c>
      <c r="C234" s="100"/>
    </row>
    <row r="235" spans="1:3" x14ac:dyDescent="0.25">
      <c r="A235" t="s">
        <v>393</v>
      </c>
      <c r="B235" s="97" t="s">
        <v>8016</v>
      </c>
      <c r="C235" s="100"/>
    </row>
    <row r="236" spans="1:3" x14ac:dyDescent="0.25">
      <c r="A236" t="s">
        <v>393</v>
      </c>
      <c r="B236" s="97" t="s">
        <v>8017</v>
      </c>
      <c r="C236" s="100"/>
    </row>
    <row r="237" spans="1:3" x14ac:dyDescent="0.25">
      <c r="A237" t="s">
        <v>393</v>
      </c>
      <c r="B237" s="97" t="s">
        <v>8018</v>
      </c>
      <c r="C237" s="100"/>
    </row>
    <row r="238" spans="1:3" x14ac:dyDescent="0.25">
      <c r="A238" t="s">
        <v>393</v>
      </c>
      <c r="B238" s="97" t="s">
        <v>8019</v>
      </c>
      <c r="C238" s="100"/>
    </row>
    <row r="239" spans="1:3" x14ac:dyDescent="0.25">
      <c r="A239" t="s">
        <v>393</v>
      </c>
      <c r="B239" s="97" t="s">
        <v>8020</v>
      </c>
      <c r="C239" s="100"/>
    </row>
    <row r="240" spans="1:3" x14ac:dyDescent="0.25">
      <c r="A240" t="s">
        <v>393</v>
      </c>
      <c r="B240" s="97" t="s">
        <v>8021</v>
      </c>
      <c r="C240" s="100"/>
    </row>
    <row r="241" spans="1:3" x14ac:dyDescent="0.25">
      <c r="A241" t="s">
        <v>393</v>
      </c>
      <c r="B241" s="97" t="s">
        <v>8022</v>
      </c>
      <c r="C241" s="100"/>
    </row>
    <row r="242" spans="1:3" x14ac:dyDescent="0.25">
      <c r="A242" t="s">
        <v>393</v>
      </c>
      <c r="B242" s="97" t="s">
        <v>8023</v>
      </c>
      <c r="C242" s="100"/>
    </row>
    <row r="243" spans="1:3" x14ac:dyDescent="0.25">
      <c r="A243" t="s">
        <v>393</v>
      </c>
      <c r="B243" s="97" t="s">
        <v>8024</v>
      </c>
      <c r="C243" s="100"/>
    </row>
    <row r="244" spans="1:3" x14ac:dyDescent="0.25">
      <c r="A244" t="s">
        <v>393</v>
      </c>
      <c r="B244" s="97" t="s">
        <v>8025</v>
      </c>
      <c r="C244" s="100"/>
    </row>
    <row r="245" spans="1:3" x14ac:dyDescent="0.25">
      <c r="A245" t="s">
        <v>393</v>
      </c>
      <c r="B245" s="97" t="s">
        <v>8026</v>
      </c>
      <c r="C245" s="100"/>
    </row>
    <row r="246" spans="1:3" x14ac:dyDescent="0.25">
      <c r="A246" t="s">
        <v>393</v>
      </c>
      <c r="B246" s="97" t="s">
        <v>8027</v>
      </c>
      <c r="C246" s="100"/>
    </row>
    <row r="247" spans="1:3" x14ac:dyDescent="0.25">
      <c r="A247" t="s">
        <v>393</v>
      </c>
      <c r="B247" s="97" t="s">
        <v>8028</v>
      </c>
      <c r="C247" s="100"/>
    </row>
    <row r="248" spans="1:3" x14ac:dyDescent="0.25">
      <c r="A248" t="s">
        <v>393</v>
      </c>
      <c r="B248" s="97" t="s">
        <v>8029</v>
      </c>
      <c r="C248" s="100"/>
    </row>
    <row r="249" spans="1:3" x14ac:dyDescent="0.25">
      <c r="A249" t="s">
        <v>393</v>
      </c>
      <c r="B249" s="97" t="s">
        <v>8030</v>
      </c>
      <c r="C249" s="100"/>
    </row>
    <row r="250" spans="1:3" x14ac:dyDescent="0.25">
      <c r="A250" t="s">
        <v>393</v>
      </c>
      <c r="B250" s="97" t="s">
        <v>8031</v>
      </c>
      <c r="C250" s="100"/>
    </row>
    <row r="251" spans="1:3" x14ac:dyDescent="0.25">
      <c r="A251" t="s">
        <v>393</v>
      </c>
      <c r="B251" s="97" t="s">
        <v>8032</v>
      </c>
      <c r="C251" s="100"/>
    </row>
    <row r="252" spans="1:3" x14ac:dyDescent="0.25">
      <c r="A252" t="s">
        <v>393</v>
      </c>
      <c r="B252" s="97" t="s">
        <v>8033</v>
      </c>
      <c r="C252" s="100"/>
    </row>
    <row r="253" spans="1:3" x14ac:dyDescent="0.25">
      <c r="A253" t="s">
        <v>393</v>
      </c>
      <c r="B253" s="97" t="s">
        <v>8034</v>
      </c>
      <c r="C253" s="100"/>
    </row>
    <row r="254" spans="1:3" x14ac:dyDescent="0.25">
      <c r="A254" t="s">
        <v>393</v>
      </c>
      <c r="B254" s="97" t="s">
        <v>8035</v>
      </c>
      <c r="C254" s="100"/>
    </row>
    <row r="255" spans="1:3" x14ac:dyDescent="0.25">
      <c r="A255" t="s">
        <v>393</v>
      </c>
      <c r="B255" s="97" t="s">
        <v>8036</v>
      </c>
      <c r="C255" s="100"/>
    </row>
    <row r="256" spans="1:3" x14ac:dyDescent="0.25">
      <c r="A256" t="s">
        <v>393</v>
      </c>
      <c r="B256" s="97" t="s">
        <v>8037</v>
      </c>
      <c r="C256" s="100"/>
    </row>
    <row r="257" spans="1:3" x14ac:dyDescent="0.25">
      <c r="A257" t="s">
        <v>393</v>
      </c>
      <c r="B257" s="97" t="s">
        <v>8038</v>
      </c>
      <c r="C257" s="100"/>
    </row>
    <row r="258" spans="1:3" x14ac:dyDescent="0.25">
      <c r="A258" t="s">
        <v>393</v>
      </c>
      <c r="B258" s="97" t="s">
        <v>8039</v>
      </c>
      <c r="C258" s="100"/>
    </row>
    <row r="259" spans="1:3" x14ac:dyDescent="0.25">
      <c r="A259" t="s">
        <v>393</v>
      </c>
      <c r="B259" s="97" t="s">
        <v>8040</v>
      </c>
      <c r="C259" s="100"/>
    </row>
    <row r="260" spans="1:3" x14ac:dyDescent="0.25">
      <c r="A260" t="s">
        <v>393</v>
      </c>
      <c r="B260" s="97" t="s">
        <v>8041</v>
      </c>
      <c r="C260" s="100"/>
    </row>
    <row r="261" spans="1:3" x14ac:dyDescent="0.25">
      <c r="A261" t="s">
        <v>393</v>
      </c>
      <c r="B261" s="97" t="s">
        <v>8042</v>
      </c>
      <c r="C261" s="100"/>
    </row>
    <row r="262" spans="1:3" x14ac:dyDescent="0.25">
      <c r="A262" t="s">
        <v>393</v>
      </c>
      <c r="B262" s="97" t="s">
        <v>8043</v>
      </c>
      <c r="C262" s="100"/>
    </row>
    <row r="263" spans="1:3" x14ac:dyDescent="0.25">
      <c r="A263" t="s">
        <v>393</v>
      </c>
      <c r="B263" s="97" t="s">
        <v>8044</v>
      </c>
      <c r="C263" s="100"/>
    </row>
    <row r="264" spans="1:3" x14ac:dyDescent="0.25">
      <c r="A264" t="s">
        <v>393</v>
      </c>
      <c r="B264" s="97" t="s">
        <v>8045</v>
      </c>
      <c r="C264" s="100"/>
    </row>
    <row r="265" spans="1:3" x14ac:dyDescent="0.25">
      <c r="A265" t="s">
        <v>393</v>
      </c>
      <c r="B265" s="97" t="s">
        <v>8046</v>
      </c>
      <c r="C265" s="100"/>
    </row>
    <row r="266" spans="1:3" x14ac:dyDescent="0.25">
      <c r="A266" t="s">
        <v>393</v>
      </c>
      <c r="B266" s="97" t="s">
        <v>8047</v>
      </c>
      <c r="C266" s="100"/>
    </row>
    <row r="267" spans="1:3" x14ac:dyDescent="0.25">
      <c r="A267" t="s">
        <v>393</v>
      </c>
      <c r="B267" s="97" t="s">
        <v>8048</v>
      </c>
      <c r="C267" s="100"/>
    </row>
    <row r="268" spans="1:3" x14ac:dyDescent="0.25">
      <c r="A268" t="s">
        <v>393</v>
      </c>
      <c r="B268" s="97" t="s">
        <v>8049</v>
      </c>
      <c r="C268" s="100"/>
    </row>
    <row r="269" spans="1:3" x14ac:dyDescent="0.25">
      <c r="A269" t="s">
        <v>393</v>
      </c>
      <c r="B269" s="97" t="s">
        <v>8050</v>
      </c>
      <c r="C269" s="100"/>
    </row>
    <row r="270" spans="1:3" x14ac:dyDescent="0.25">
      <c r="A270" t="s">
        <v>393</v>
      </c>
      <c r="B270" s="97" t="s">
        <v>8051</v>
      </c>
      <c r="C270" s="100"/>
    </row>
    <row r="271" spans="1:3" x14ac:dyDescent="0.25">
      <c r="A271" t="s">
        <v>393</v>
      </c>
      <c r="B271" s="97" t="s">
        <v>8052</v>
      </c>
      <c r="C271" s="100"/>
    </row>
    <row r="272" spans="1:3" x14ac:dyDescent="0.25">
      <c r="A272" t="s">
        <v>393</v>
      </c>
      <c r="B272" s="97" t="s">
        <v>8053</v>
      </c>
      <c r="C272" s="100"/>
    </row>
    <row r="273" spans="1:3" x14ac:dyDescent="0.25">
      <c r="A273" t="s">
        <v>393</v>
      </c>
      <c r="B273" s="97" t="s">
        <v>8054</v>
      </c>
      <c r="C273" s="100"/>
    </row>
    <row r="274" spans="1:3" x14ac:dyDescent="0.25">
      <c r="A274" t="s">
        <v>393</v>
      </c>
      <c r="B274" s="97" t="s">
        <v>8055</v>
      </c>
      <c r="C274" s="100"/>
    </row>
    <row r="275" spans="1:3" x14ac:dyDescent="0.25">
      <c r="A275" t="s">
        <v>393</v>
      </c>
      <c r="B275" s="97" t="s">
        <v>8056</v>
      </c>
      <c r="C275" s="100"/>
    </row>
    <row r="276" spans="1:3" x14ac:dyDescent="0.25">
      <c r="A276" t="s">
        <v>393</v>
      </c>
      <c r="B276" s="97" t="s">
        <v>8057</v>
      </c>
      <c r="C276" s="100"/>
    </row>
    <row r="277" spans="1:3" x14ac:dyDescent="0.25">
      <c r="A277" t="s">
        <v>393</v>
      </c>
      <c r="B277" s="97" t="s">
        <v>8058</v>
      </c>
      <c r="C277" s="100"/>
    </row>
    <row r="278" spans="1:3" x14ac:dyDescent="0.25">
      <c r="A278" t="s">
        <v>393</v>
      </c>
      <c r="B278" s="97" t="s">
        <v>8059</v>
      </c>
      <c r="C278" s="100"/>
    </row>
    <row r="279" spans="1:3" x14ac:dyDescent="0.25">
      <c r="A279" t="s">
        <v>393</v>
      </c>
      <c r="B279" s="97" t="s">
        <v>8060</v>
      </c>
      <c r="C279" s="100"/>
    </row>
    <row r="280" spans="1:3" x14ac:dyDescent="0.25">
      <c r="A280" t="s">
        <v>393</v>
      </c>
      <c r="B280" s="97" t="s">
        <v>8061</v>
      </c>
      <c r="C280" s="100"/>
    </row>
    <row r="281" spans="1:3" x14ac:dyDescent="0.25">
      <c r="A281" t="s">
        <v>393</v>
      </c>
      <c r="B281" s="97" t="s">
        <v>8062</v>
      </c>
      <c r="C281" s="100"/>
    </row>
    <row r="282" spans="1:3" x14ac:dyDescent="0.25">
      <c r="A282" t="s">
        <v>393</v>
      </c>
      <c r="B282" s="97" t="s">
        <v>8063</v>
      </c>
      <c r="C282" s="100"/>
    </row>
    <row r="283" spans="1:3" x14ac:dyDescent="0.25">
      <c r="A283" t="s">
        <v>393</v>
      </c>
      <c r="B283" s="97" t="s">
        <v>8064</v>
      </c>
      <c r="C283" s="100"/>
    </row>
    <row r="284" spans="1:3" x14ac:dyDescent="0.25">
      <c r="A284" t="s">
        <v>393</v>
      </c>
      <c r="B284" s="97" t="s">
        <v>8065</v>
      </c>
      <c r="C284" s="100"/>
    </row>
    <row r="285" spans="1:3" x14ac:dyDescent="0.25">
      <c r="A285" t="s">
        <v>393</v>
      </c>
      <c r="B285" s="97" t="s">
        <v>8066</v>
      </c>
      <c r="C285" s="100"/>
    </row>
    <row r="286" spans="1:3" x14ac:dyDescent="0.25">
      <c r="A286" t="s">
        <v>393</v>
      </c>
      <c r="B286" s="97" t="s">
        <v>8067</v>
      </c>
      <c r="C286" s="100"/>
    </row>
    <row r="287" spans="1:3" x14ac:dyDescent="0.25">
      <c r="A287" t="s">
        <v>393</v>
      </c>
      <c r="B287" s="97" t="s">
        <v>8068</v>
      </c>
      <c r="C287" s="100"/>
    </row>
    <row r="288" spans="1:3" x14ac:dyDescent="0.25">
      <c r="A288" t="s">
        <v>393</v>
      </c>
      <c r="B288" s="97" t="s">
        <v>8069</v>
      </c>
      <c r="C288" s="100"/>
    </row>
    <row r="289" spans="1:3" x14ac:dyDescent="0.25">
      <c r="A289" t="s">
        <v>393</v>
      </c>
      <c r="B289" s="97" t="s">
        <v>8070</v>
      </c>
      <c r="C289" s="100"/>
    </row>
    <row r="290" spans="1:3" x14ac:dyDescent="0.25">
      <c r="A290" t="s">
        <v>393</v>
      </c>
      <c r="B290" s="97" t="s">
        <v>8071</v>
      </c>
      <c r="C290" s="100"/>
    </row>
    <row r="291" spans="1:3" x14ac:dyDescent="0.25">
      <c r="A291" t="s">
        <v>393</v>
      </c>
      <c r="B291" s="97" t="s">
        <v>8072</v>
      </c>
      <c r="C291" s="100"/>
    </row>
    <row r="292" spans="1:3" x14ac:dyDescent="0.25">
      <c r="A292" t="s">
        <v>393</v>
      </c>
      <c r="B292" s="97" t="s">
        <v>8073</v>
      </c>
      <c r="C292" s="100"/>
    </row>
    <row r="293" spans="1:3" x14ac:dyDescent="0.25">
      <c r="A293" t="s">
        <v>393</v>
      </c>
      <c r="B293" s="97" t="s">
        <v>8074</v>
      </c>
      <c r="C293" s="100"/>
    </row>
    <row r="294" spans="1:3" x14ac:dyDescent="0.25">
      <c r="A294" t="s">
        <v>393</v>
      </c>
      <c r="B294" s="97" t="s">
        <v>8075</v>
      </c>
      <c r="C294" s="100"/>
    </row>
    <row r="295" spans="1:3" x14ac:dyDescent="0.25">
      <c r="A295" t="s">
        <v>393</v>
      </c>
      <c r="B295" s="97" t="s">
        <v>8076</v>
      </c>
      <c r="C295" s="100"/>
    </row>
    <row r="296" spans="1:3" x14ac:dyDescent="0.25">
      <c r="A296" t="s">
        <v>393</v>
      </c>
      <c r="B296" s="97" t="s">
        <v>8077</v>
      </c>
      <c r="C296" s="100"/>
    </row>
    <row r="297" spans="1:3" x14ac:dyDescent="0.25">
      <c r="A297" t="s">
        <v>393</v>
      </c>
      <c r="B297" s="97" t="s">
        <v>8078</v>
      </c>
      <c r="C297" s="100"/>
    </row>
    <row r="298" spans="1:3" x14ac:dyDescent="0.25">
      <c r="A298" t="s">
        <v>393</v>
      </c>
      <c r="B298" s="97" t="s">
        <v>8079</v>
      </c>
      <c r="C298" s="100"/>
    </row>
    <row r="299" spans="1:3" x14ac:dyDescent="0.25">
      <c r="A299" t="s">
        <v>393</v>
      </c>
      <c r="B299" s="97" t="s">
        <v>8080</v>
      </c>
      <c r="C299" s="100"/>
    </row>
    <row r="300" spans="1:3" x14ac:dyDescent="0.25">
      <c r="A300" t="s">
        <v>393</v>
      </c>
      <c r="B300" s="97" t="s">
        <v>8081</v>
      </c>
      <c r="C300" s="100"/>
    </row>
    <row r="301" spans="1:3" x14ac:dyDescent="0.25">
      <c r="A301" t="s">
        <v>393</v>
      </c>
      <c r="B301" s="97" t="s">
        <v>8082</v>
      </c>
      <c r="C301" s="100"/>
    </row>
    <row r="302" spans="1:3" x14ac:dyDescent="0.25">
      <c r="A302" t="s">
        <v>393</v>
      </c>
      <c r="B302" s="97" t="s">
        <v>8083</v>
      </c>
      <c r="C302" s="100"/>
    </row>
    <row r="303" spans="1:3" x14ac:dyDescent="0.25">
      <c r="A303" t="s">
        <v>393</v>
      </c>
      <c r="B303" s="97" t="s">
        <v>8084</v>
      </c>
      <c r="C303" s="100"/>
    </row>
    <row r="304" spans="1:3" x14ac:dyDescent="0.25">
      <c r="A304" t="s">
        <v>393</v>
      </c>
      <c r="B304" s="97" t="s">
        <v>8085</v>
      </c>
      <c r="C304" s="100"/>
    </row>
    <row r="305" spans="1:3" x14ac:dyDescent="0.25">
      <c r="A305" t="s">
        <v>393</v>
      </c>
      <c r="B305" s="97" t="s">
        <v>8086</v>
      </c>
      <c r="C305" s="100"/>
    </row>
    <row r="306" spans="1:3" x14ac:dyDescent="0.25">
      <c r="A306" t="s">
        <v>393</v>
      </c>
      <c r="B306" s="97" t="s">
        <v>8087</v>
      </c>
      <c r="C306" s="100"/>
    </row>
    <row r="307" spans="1:3" x14ac:dyDescent="0.25">
      <c r="A307" t="s">
        <v>393</v>
      </c>
      <c r="B307" s="97" t="s">
        <v>8088</v>
      </c>
      <c r="C307" s="100"/>
    </row>
    <row r="308" spans="1:3" x14ac:dyDescent="0.25">
      <c r="A308" t="s">
        <v>393</v>
      </c>
      <c r="B308" s="97" t="s">
        <v>8089</v>
      </c>
      <c r="C308" s="100"/>
    </row>
    <row r="309" spans="1:3" x14ac:dyDescent="0.25">
      <c r="A309" t="s">
        <v>393</v>
      </c>
      <c r="B309" s="97" t="s">
        <v>8090</v>
      </c>
      <c r="C309" s="100"/>
    </row>
    <row r="310" spans="1:3" x14ac:dyDescent="0.25">
      <c r="A310" t="s">
        <v>393</v>
      </c>
      <c r="B310" s="97" t="s">
        <v>8091</v>
      </c>
      <c r="C310" s="100"/>
    </row>
    <row r="311" spans="1:3" x14ac:dyDescent="0.25">
      <c r="A311" t="s">
        <v>393</v>
      </c>
      <c r="B311" s="97" t="s">
        <v>8092</v>
      </c>
      <c r="C311" s="100"/>
    </row>
    <row r="312" spans="1:3" x14ac:dyDescent="0.25">
      <c r="A312" t="s">
        <v>393</v>
      </c>
      <c r="B312" s="97" t="s">
        <v>8093</v>
      </c>
      <c r="C312" s="100"/>
    </row>
    <row r="313" spans="1:3" x14ac:dyDescent="0.25">
      <c r="A313" t="s">
        <v>393</v>
      </c>
      <c r="B313" s="97" t="s">
        <v>8094</v>
      </c>
      <c r="C313" s="100"/>
    </row>
    <row r="314" spans="1:3" x14ac:dyDescent="0.25">
      <c r="A314" t="s">
        <v>393</v>
      </c>
      <c r="B314" s="97" t="s">
        <v>8095</v>
      </c>
      <c r="C314" s="100"/>
    </row>
    <row r="315" spans="1:3" x14ac:dyDescent="0.25">
      <c r="A315" t="s">
        <v>393</v>
      </c>
      <c r="B315" s="97" t="s">
        <v>8096</v>
      </c>
      <c r="C315" s="100"/>
    </row>
    <row r="316" spans="1:3" x14ac:dyDescent="0.25">
      <c r="A316" t="s">
        <v>393</v>
      </c>
      <c r="B316" s="97" t="s">
        <v>8097</v>
      </c>
      <c r="C316" s="100"/>
    </row>
    <row r="317" spans="1:3" x14ac:dyDescent="0.25">
      <c r="A317" t="s">
        <v>393</v>
      </c>
      <c r="B317" s="97" t="s">
        <v>8098</v>
      </c>
      <c r="C317" s="100"/>
    </row>
    <row r="318" spans="1:3" x14ac:dyDescent="0.25">
      <c r="A318" t="s">
        <v>393</v>
      </c>
      <c r="B318" s="97" t="s">
        <v>8099</v>
      </c>
      <c r="C318" s="100"/>
    </row>
    <row r="319" spans="1:3" x14ac:dyDescent="0.25">
      <c r="A319" t="s">
        <v>393</v>
      </c>
      <c r="B319" s="97" t="s">
        <v>8100</v>
      </c>
      <c r="C319" s="100"/>
    </row>
    <row r="320" spans="1:3" x14ac:dyDescent="0.25">
      <c r="A320" t="s">
        <v>393</v>
      </c>
      <c r="B320" s="97" t="s">
        <v>8101</v>
      </c>
      <c r="C320" s="100"/>
    </row>
    <row r="321" spans="1:3" x14ac:dyDescent="0.25">
      <c r="A321" t="s">
        <v>393</v>
      </c>
      <c r="B321" s="97" t="s">
        <v>8102</v>
      </c>
      <c r="C321" s="100"/>
    </row>
    <row r="322" spans="1:3" x14ac:dyDescent="0.25">
      <c r="A322" t="s">
        <v>393</v>
      </c>
      <c r="B322" s="97" t="s">
        <v>8103</v>
      </c>
      <c r="C322" s="100"/>
    </row>
    <row r="323" spans="1:3" x14ac:dyDescent="0.25">
      <c r="A323" t="s">
        <v>393</v>
      </c>
      <c r="B323" s="97" t="s">
        <v>8104</v>
      </c>
      <c r="C323" s="100"/>
    </row>
    <row r="324" spans="1:3" x14ac:dyDescent="0.25">
      <c r="A324" t="s">
        <v>393</v>
      </c>
      <c r="B324" s="97" t="s">
        <v>8105</v>
      </c>
      <c r="C324" s="100"/>
    </row>
    <row r="325" spans="1:3" x14ac:dyDescent="0.25">
      <c r="A325" t="s">
        <v>393</v>
      </c>
      <c r="B325" s="97" t="s">
        <v>8106</v>
      </c>
      <c r="C325" s="100"/>
    </row>
    <row r="326" spans="1:3" x14ac:dyDescent="0.25">
      <c r="A326" t="s">
        <v>393</v>
      </c>
      <c r="B326" s="97" t="s">
        <v>8107</v>
      </c>
      <c r="C326" s="100"/>
    </row>
    <row r="327" spans="1:3" x14ac:dyDescent="0.25">
      <c r="A327" t="s">
        <v>393</v>
      </c>
      <c r="B327" s="97" t="s">
        <v>8108</v>
      </c>
      <c r="C327" s="100"/>
    </row>
    <row r="328" spans="1:3" x14ac:dyDescent="0.25">
      <c r="A328" t="s">
        <v>393</v>
      </c>
      <c r="B328" s="97" t="s">
        <v>8109</v>
      </c>
      <c r="C328" s="100"/>
    </row>
    <row r="329" spans="1:3" x14ac:dyDescent="0.25">
      <c r="A329" t="s">
        <v>393</v>
      </c>
      <c r="B329" s="97" t="s">
        <v>8110</v>
      </c>
      <c r="C329" s="100"/>
    </row>
    <row r="330" spans="1:3" x14ac:dyDescent="0.25">
      <c r="A330" t="s">
        <v>393</v>
      </c>
      <c r="B330" s="97" t="s">
        <v>8111</v>
      </c>
      <c r="C330" s="100"/>
    </row>
    <row r="331" spans="1:3" x14ac:dyDescent="0.25">
      <c r="A331" t="s">
        <v>393</v>
      </c>
      <c r="B331" s="97" t="s">
        <v>8112</v>
      </c>
      <c r="C331" s="100"/>
    </row>
    <row r="332" spans="1:3" x14ac:dyDescent="0.25">
      <c r="A332" t="s">
        <v>393</v>
      </c>
      <c r="B332" s="97" t="s">
        <v>8113</v>
      </c>
      <c r="C332" s="100"/>
    </row>
    <row r="333" spans="1:3" x14ac:dyDescent="0.25">
      <c r="A333" t="s">
        <v>393</v>
      </c>
      <c r="B333" s="97" t="s">
        <v>8114</v>
      </c>
      <c r="C333" s="100"/>
    </row>
    <row r="334" spans="1:3" x14ac:dyDescent="0.25">
      <c r="A334" t="s">
        <v>393</v>
      </c>
      <c r="B334" s="97" t="s">
        <v>8115</v>
      </c>
      <c r="C334" s="100"/>
    </row>
    <row r="335" spans="1:3" x14ac:dyDescent="0.25">
      <c r="A335" t="s">
        <v>393</v>
      </c>
      <c r="B335" s="97" t="s">
        <v>8116</v>
      </c>
      <c r="C335" s="100"/>
    </row>
    <row r="336" spans="1:3" x14ac:dyDescent="0.25">
      <c r="A336" t="s">
        <v>393</v>
      </c>
      <c r="B336" s="97" t="s">
        <v>8117</v>
      </c>
      <c r="C336" s="100"/>
    </row>
    <row r="337" spans="1:3" x14ac:dyDescent="0.25">
      <c r="A337" t="s">
        <v>393</v>
      </c>
      <c r="B337" s="97" t="s">
        <v>8118</v>
      </c>
      <c r="C337" s="100"/>
    </row>
    <row r="338" spans="1:3" x14ac:dyDescent="0.25">
      <c r="A338" t="s">
        <v>393</v>
      </c>
      <c r="B338" s="97" t="s">
        <v>8119</v>
      </c>
      <c r="C338" s="100"/>
    </row>
    <row r="339" spans="1:3" x14ac:dyDescent="0.25">
      <c r="A339" t="s">
        <v>393</v>
      </c>
      <c r="B339" s="97" t="s">
        <v>8120</v>
      </c>
      <c r="C339" s="100"/>
    </row>
    <row r="340" spans="1:3" x14ac:dyDescent="0.25">
      <c r="A340" t="s">
        <v>393</v>
      </c>
      <c r="B340" s="97" t="s">
        <v>8121</v>
      </c>
      <c r="C340" s="100"/>
    </row>
    <row r="341" spans="1:3" x14ac:dyDescent="0.25">
      <c r="A341" t="s">
        <v>393</v>
      </c>
      <c r="B341" s="97" t="s">
        <v>8122</v>
      </c>
      <c r="C341" s="100"/>
    </row>
    <row r="342" spans="1:3" x14ac:dyDescent="0.25">
      <c r="A342" t="s">
        <v>393</v>
      </c>
      <c r="B342" s="97" t="s">
        <v>8123</v>
      </c>
      <c r="C342" s="100"/>
    </row>
    <row r="343" spans="1:3" x14ac:dyDescent="0.25">
      <c r="A343" t="s">
        <v>393</v>
      </c>
      <c r="B343" s="97" t="s">
        <v>8124</v>
      </c>
      <c r="C343" s="100"/>
    </row>
    <row r="344" spans="1:3" x14ac:dyDescent="0.25">
      <c r="A344" t="s">
        <v>393</v>
      </c>
      <c r="B344" s="97" t="s">
        <v>8125</v>
      </c>
      <c r="C344" s="100"/>
    </row>
    <row r="345" spans="1:3" x14ac:dyDescent="0.25">
      <c r="A345" t="s">
        <v>393</v>
      </c>
      <c r="B345" s="97" t="s">
        <v>8126</v>
      </c>
      <c r="C345" s="100"/>
    </row>
    <row r="346" spans="1:3" x14ac:dyDescent="0.25">
      <c r="A346" t="s">
        <v>393</v>
      </c>
      <c r="B346" s="97" t="s">
        <v>8127</v>
      </c>
      <c r="C346" s="100"/>
    </row>
    <row r="347" spans="1:3" x14ac:dyDescent="0.25">
      <c r="A347" t="s">
        <v>393</v>
      </c>
      <c r="B347" s="97" t="s">
        <v>8128</v>
      </c>
      <c r="C347" s="100"/>
    </row>
    <row r="348" spans="1:3" x14ac:dyDescent="0.25">
      <c r="A348" t="s">
        <v>393</v>
      </c>
      <c r="B348" s="97" t="s">
        <v>8129</v>
      </c>
      <c r="C348" s="100"/>
    </row>
    <row r="349" spans="1:3" x14ac:dyDescent="0.25">
      <c r="A349" t="s">
        <v>393</v>
      </c>
      <c r="B349" s="97" t="s">
        <v>8130</v>
      </c>
      <c r="C349" s="100"/>
    </row>
    <row r="350" spans="1:3" x14ac:dyDescent="0.25">
      <c r="A350" t="s">
        <v>393</v>
      </c>
      <c r="B350" s="97" t="s">
        <v>8131</v>
      </c>
      <c r="C350" s="100"/>
    </row>
    <row r="351" spans="1:3" x14ac:dyDescent="0.25">
      <c r="A351" t="s">
        <v>393</v>
      </c>
      <c r="B351" s="97" t="s">
        <v>8132</v>
      </c>
      <c r="C351" s="100"/>
    </row>
    <row r="352" spans="1:3" x14ac:dyDescent="0.25">
      <c r="A352" t="s">
        <v>393</v>
      </c>
      <c r="B352" s="97" t="s">
        <v>8133</v>
      </c>
      <c r="C352" s="100"/>
    </row>
    <row r="353" spans="1:3" x14ac:dyDescent="0.25">
      <c r="A353" t="s">
        <v>393</v>
      </c>
      <c r="B353" s="97" t="s">
        <v>8134</v>
      </c>
      <c r="C353" s="100"/>
    </row>
    <row r="354" spans="1:3" x14ac:dyDescent="0.25">
      <c r="A354" t="s">
        <v>393</v>
      </c>
      <c r="B354" s="97" t="s">
        <v>8135</v>
      </c>
      <c r="C354" s="100"/>
    </row>
    <row r="355" spans="1:3" x14ac:dyDescent="0.25">
      <c r="A355" t="s">
        <v>393</v>
      </c>
      <c r="B355" s="97" t="s">
        <v>8136</v>
      </c>
      <c r="C355" s="100"/>
    </row>
    <row r="356" spans="1:3" x14ac:dyDescent="0.25">
      <c r="A356" t="s">
        <v>393</v>
      </c>
      <c r="B356" s="97" t="s">
        <v>8137</v>
      </c>
      <c r="C356" s="100"/>
    </row>
    <row r="357" spans="1:3" x14ac:dyDescent="0.25">
      <c r="A357" t="s">
        <v>393</v>
      </c>
      <c r="B357" s="97" t="s">
        <v>8138</v>
      </c>
      <c r="C357" s="100"/>
    </row>
    <row r="358" spans="1:3" x14ac:dyDescent="0.25">
      <c r="A358" t="s">
        <v>393</v>
      </c>
      <c r="B358" s="97" t="s">
        <v>8139</v>
      </c>
      <c r="C358" s="100"/>
    </row>
    <row r="359" spans="1:3" x14ac:dyDescent="0.25">
      <c r="A359" t="s">
        <v>393</v>
      </c>
      <c r="B359" s="97" t="s">
        <v>8140</v>
      </c>
      <c r="C359" s="100"/>
    </row>
    <row r="360" spans="1:3" x14ac:dyDescent="0.25">
      <c r="A360" t="s">
        <v>393</v>
      </c>
      <c r="B360" s="97" t="s">
        <v>8141</v>
      </c>
      <c r="C360" s="100"/>
    </row>
    <row r="361" spans="1:3" x14ac:dyDescent="0.25">
      <c r="A361" t="s">
        <v>393</v>
      </c>
      <c r="B361" s="97" t="s">
        <v>8142</v>
      </c>
      <c r="C361" s="100"/>
    </row>
    <row r="362" spans="1:3" x14ac:dyDescent="0.25">
      <c r="A362" t="s">
        <v>393</v>
      </c>
      <c r="B362" s="97" t="s">
        <v>8143</v>
      </c>
      <c r="C362" s="100"/>
    </row>
    <row r="363" spans="1:3" x14ac:dyDescent="0.25">
      <c r="A363" t="s">
        <v>393</v>
      </c>
      <c r="B363" s="97" t="s">
        <v>8144</v>
      </c>
      <c r="C363" s="100"/>
    </row>
    <row r="364" spans="1:3" x14ac:dyDescent="0.25">
      <c r="A364" t="s">
        <v>393</v>
      </c>
      <c r="B364" s="97" t="s">
        <v>8145</v>
      </c>
      <c r="C364" s="100"/>
    </row>
    <row r="365" spans="1:3" x14ac:dyDescent="0.25">
      <c r="A365" t="s">
        <v>393</v>
      </c>
      <c r="B365" s="97" t="s">
        <v>8146</v>
      </c>
      <c r="C365" s="100"/>
    </row>
    <row r="366" spans="1:3" x14ac:dyDescent="0.25">
      <c r="A366" t="s">
        <v>393</v>
      </c>
      <c r="B366" s="97" t="s">
        <v>8147</v>
      </c>
      <c r="C366" s="100"/>
    </row>
    <row r="367" spans="1:3" x14ac:dyDescent="0.25">
      <c r="A367" t="s">
        <v>393</v>
      </c>
      <c r="B367" s="97" t="s">
        <v>8148</v>
      </c>
      <c r="C367" s="100"/>
    </row>
    <row r="368" spans="1:3" x14ac:dyDescent="0.25">
      <c r="A368" t="s">
        <v>393</v>
      </c>
      <c r="B368" s="97" t="s">
        <v>8149</v>
      </c>
      <c r="C368" s="100"/>
    </row>
    <row r="369" spans="1:3" x14ac:dyDescent="0.25">
      <c r="A369" t="s">
        <v>393</v>
      </c>
      <c r="B369" s="97" t="s">
        <v>8150</v>
      </c>
      <c r="C369" s="100"/>
    </row>
    <row r="370" spans="1:3" x14ac:dyDescent="0.25">
      <c r="A370" t="s">
        <v>393</v>
      </c>
      <c r="B370" s="97" t="s">
        <v>8151</v>
      </c>
      <c r="C370" s="100"/>
    </row>
    <row r="371" spans="1:3" x14ac:dyDescent="0.25">
      <c r="A371" t="s">
        <v>393</v>
      </c>
      <c r="B371" s="97" t="s">
        <v>8152</v>
      </c>
      <c r="C371" s="100"/>
    </row>
    <row r="372" spans="1:3" x14ac:dyDescent="0.25">
      <c r="A372" t="s">
        <v>393</v>
      </c>
      <c r="B372" s="97" t="s">
        <v>8153</v>
      </c>
      <c r="C372" s="100"/>
    </row>
    <row r="373" spans="1:3" x14ac:dyDescent="0.25">
      <c r="A373" t="s">
        <v>393</v>
      </c>
      <c r="B373" s="97" t="s">
        <v>8154</v>
      </c>
      <c r="C373" s="100"/>
    </row>
    <row r="374" spans="1:3" x14ac:dyDescent="0.25">
      <c r="A374" t="s">
        <v>393</v>
      </c>
      <c r="B374" s="97" t="s">
        <v>8155</v>
      </c>
      <c r="C374" s="100"/>
    </row>
    <row r="375" spans="1:3" x14ac:dyDescent="0.25">
      <c r="A375" t="s">
        <v>393</v>
      </c>
      <c r="B375" s="97" t="s">
        <v>8156</v>
      </c>
      <c r="C375" s="100"/>
    </row>
    <row r="376" spans="1:3" x14ac:dyDescent="0.25">
      <c r="A376" t="s">
        <v>393</v>
      </c>
      <c r="B376" s="97" t="s">
        <v>8157</v>
      </c>
      <c r="C376" s="100"/>
    </row>
    <row r="377" spans="1:3" x14ac:dyDescent="0.25">
      <c r="A377" t="s">
        <v>393</v>
      </c>
      <c r="B377" s="97" t="s">
        <v>8158</v>
      </c>
      <c r="C377" s="100"/>
    </row>
    <row r="378" spans="1:3" x14ac:dyDescent="0.25">
      <c r="A378" t="s">
        <v>393</v>
      </c>
      <c r="B378" s="97" t="s">
        <v>8159</v>
      </c>
      <c r="C378" s="100"/>
    </row>
    <row r="379" spans="1:3" x14ac:dyDescent="0.25">
      <c r="A379" t="s">
        <v>393</v>
      </c>
      <c r="B379" s="97" t="s">
        <v>8160</v>
      </c>
      <c r="C379" s="100"/>
    </row>
    <row r="380" spans="1:3" x14ac:dyDescent="0.25">
      <c r="A380" t="s">
        <v>393</v>
      </c>
      <c r="B380" s="97" t="s">
        <v>8161</v>
      </c>
      <c r="C380" s="100"/>
    </row>
    <row r="381" spans="1:3" x14ac:dyDescent="0.25">
      <c r="A381" t="s">
        <v>393</v>
      </c>
      <c r="B381" s="97" t="s">
        <v>8162</v>
      </c>
      <c r="C381" s="100"/>
    </row>
    <row r="382" spans="1:3" x14ac:dyDescent="0.25">
      <c r="A382" t="s">
        <v>393</v>
      </c>
      <c r="B382" s="97" t="s">
        <v>8163</v>
      </c>
      <c r="C382" s="100"/>
    </row>
    <row r="383" spans="1:3" x14ac:dyDescent="0.25">
      <c r="A383" t="s">
        <v>393</v>
      </c>
      <c r="B383" s="97" t="s">
        <v>8164</v>
      </c>
      <c r="C383" s="100"/>
    </row>
    <row r="384" spans="1:3" x14ac:dyDescent="0.25">
      <c r="A384" t="s">
        <v>393</v>
      </c>
      <c r="B384" s="97" t="s">
        <v>8165</v>
      </c>
      <c r="C384" s="100"/>
    </row>
    <row r="385" spans="1:3" x14ac:dyDescent="0.25">
      <c r="A385" t="s">
        <v>393</v>
      </c>
      <c r="B385" s="97" t="s">
        <v>8166</v>
      </c>
      <c r="C385" s="100"/>
    </row>
    <row r="386" spans="1:3" x14ac:dyDescent="0.25">
      <c r="A386" t="s">
        <v>393</v>
      </c>
      <c r="B386" s="97" t="s">
        <v>8167</v>
      </c>
      <c r="C386" s="100"/>
    </row>
    <row r="387" spans="1:3" x14ac:dyDescent="0.25">
      <c r="A387" t="s">
        <v>393</v>
      </c>
      <c r="B387" s="97" t="s">
        <v>8168</v>
      </c>
      <c r="C387" s="100"/>
    </row>
    <row r="388" spans="1:3" x14ac:dyDescent="0.25">
      <c r="A388" t="s">
        <v>393</v>
      </c>
      <c r="B388" s="97" t="s">
        <v>8169</v>
      </c>
      <c r="C388" s="100"/>
    </row>
    <row r="389" spans="1:3" x14ac:dyDescent="0.25">
      <c r="A389" t="s">
        <v>393</v>
      </c>
      <c r="B389" s="97" t="s">
        <v>8170</v>
      </c>
      <c r="C389" s="100"/>
    </row>
    <row r="390" spans="1:3" x14ac:dyDescent="0.25">
      <c r="A390" t="s">
        <v>393</v>
      </c>
      <c r="B390" s="97" t="s">
        <v>8171</v>
      </c>
      <c r="C390" s="100"/>
    </row>
    <row r="391" spans="1:3" x14ac:dyDescent="0.25">
      <c r="A391" t="s">
        <v>393</v>
      </c>
      <c r="B391" s="97" t="s">
        <v>8172</v>
      </c>
      <c r="C391" s="100"/>
    </row>
    <row r="392" spans="1:3" x14ac:dyDescent="0.25">
      <c r="A392" t="s">
        <v>393</v>
      </c>
      <c r="B392" s="97" t="s">
        <v>8173</v>
      </c>
      <c r="C392" s="100"/>
    </row>
    <row r="393" spans="1:3" x14ac:dyDescent="0.25">
      <c r="A393" t="s">
        <v>393</v>
      </c>
      <c r="B393" s="97" t="s">
        <v>8174</v>
      </c>
      <c r="C393" s="100"/>
    </row>
    <row r="394" spans="1:3" x14ac:dyDescent="0.25">
      <c r="A394" t="s">
        <v>393</v>
      </c>
      <c r="B394" s="97" t="s">
        <v>8175</v>
      </c>
      <c r="C394" s="100"/>
    </row>
    <row r="395" spans="1:3" x14ac:dyDescent="0.25">
      <c r="A395" t="s">
        <v>393</v>
      </c>
      <c r="B395" s="97" t="s">
        <v>8176</v>
      </c>
      <c r="C395" s="100"/>
    </row>
    <row r="396" spans="1:3" x14ac:dyDescent="0.25">
      <c r="A396" t="s">
        <v>393</v>
      </c>
      <c r="B396" s="97" t="s">
        <v>8177</v>
      </c>
      <c r="C396" s="100"/>
    </row>
    <row r="397" spans="1:3" x14ac:dyDescent="0.25">
      <c r="A397" t="s">
        <v>393</v>
      </c>
      <c r="B397" s="97" t="s">
        <v>8178</v>
      </c>
      <c r="C397" s="100"/>
    </row>
    <row r="398" spans="1:3" x14ac:dyDescent="0.25">
      <c r="A398" t="s">
        <v>393</v>
      </c>
      <c r="B398" s="97" t="s">
        <v>8179</v>
      </c>
      <c r="C398" s="100"/>
    </row>
    <row r="399" spans="1:3" x14ac:dyDescent="0.25">
      <c r="A399" t="s">
        <v>393</v>
      </c>
      <c r="B399" s="97" t="s">
        <v>8180</v>
      </c>
      <c r="C399" s="100"/>
    </row>
    <row r="400" spans="1:3" x14ac:dyDescent="0.25">
      <c r="A400" t="s">
        <v>393</v>
      </c>
      <c r="B400" s="97" t="s">
        <v>8181</v>
      </c>
      <c r="C400" s="100"/>
    </row>
    <row r="401" spans="1:3" x14ac:dyDescent="0.25">
      <c r="A401" t="s">
        <v>393</v>
      </c>
      <c r="B401" s="97" t="s">
        <v>8182</v>
      </c>
      <c r="C401" s="100"/>
    </row>
    <row r="402" spans="1:3" x14ac:dyDescent="0.25">
      <c r="A402" t="s">
        <v>393</v>
      </c>
      <c r="B402" s="97" t="s">
        <v>8183</v>
      </c>
      <c r="C402" s="100"/>
    </row>
    <row r="403" spans="1:3" x14ac:dyDescent="0.25">
      <c r="A403" t="s">
        <v>393</v>
      </c>
      <c r="B403" s="97" t="s">
        <v>8184</v>
      </c>
      <c r="C403" s="100"/>
    </row>
    <row r="404" spans="1:3" x14ac:dyDescent="0.25">
      <c r="A404" t="s">
        <v>393</v>
      </c>
      <c r="B404" s="97" t="s">
        <v>8185</v>
      </c>
      <c r="C404" s="100"/>
    </row>
    <row r="405" spans="1:3" x14ac:dyDescent="0.25">
      <c r="A405" t="s">
        <v>393</v>
      </c>
      <c r="B405" s="97" t="s">
        <v>8186</v>
      </c>
      <c r="C405" s="100"/>
    </row>
    <row r="406" spans="1:3" x14ac:dyDescent="0.25">
      <c r="A406" t="s">
        <v>393</v>
      </c>
      <c r="B406" s="97" t="s">
        <v>8187</v>
      </c>
      <c r="C406" s="100"/>
    </row>
    <row r="407" spans="1:3" x14ac:dyDescent="0.25">
      <c r="A407" t="s">
        <v>393</v>
      </c>
      <c r="B407" s="97" t="s">
        <v>8188</v>
      </c>
      <c r="C407" s="100"/>
    </row>
    <row r="408" spans="1:3" x14ac:dyDescent="0.25">
      <c r="A408" t="s">
        <v>393</v>
      </c>
      <c r="B408" s="97" t="s">
        <v>8189</v>
      </c>
      <c r="C408" s="100"/>
    </row>
    <row r="409" spans="1:3" x14ac:dyDescent="0.25">
      <c r="A409" t="s">
        <v>393</v>
      </c>
      <c r="B409" s="97" t="s">
        <v>8190</v>
      </c>
      <c r="C409" s="100"/>
    </row>
    <row r="410" spans="1:3" x14ac:dyDescent="0.25">
      <c r="A410" t="s">
        <v>393</v>
      </c>
      <c r="B410" s="97" t="s">
        <v>8191</v>
      </c>
      <c r="C410" s="100"/>
    </row>
    <row r="411" spans="1:3" x14ac:dyDescent="0.25">
      <c r="A411" t="s">
        <v>393</v>
      </c>
      <c r="B411" s="97" t="s">
        <v>8192</v>
      </c>
      <c r="C411" s="100"/>
    </row>
    <row r="412" spans="1:3" x14ac:dyDescent="0.25">
      <c r="A412" t="s">
        <v>393</v>
      </c>
      <c r="B412" s="97" t="s">
        <v>8193</v>
      </c>
      <c r="C412" s="100"/>
    </row>
    <row r="413" spans="1:3" x14ac:dyDescent="0.25">
      <c r="A413" t="s">
        <v>393</v>
      </c>
      <c r="B413" s="97" t="s">
        <v>8194</v>
      </c>
      <c r="C413" s="100"/>
    </row>
    <row r="414" spans="1:3" x14ac:dyDescent="0.25">
      <c r="A414" t="s">
        <v>393</v>
      </c>
      <c r="B414" s="97" t="s">
        <v>8195</v>
      </c>
      <c r="C414" s="100"/>
    </row>
    <row r="415" spans="1:3" x14ac:dyDescent="0.25">
      <c r="A415" t="s">
        <v>393</v>
      </c>
      <c r="B415" s="97" t="s">
        <v>8196</v>
      </c>
      <c r="C415" s="100"/>
    </row>
    <row r="416" spans="1:3" x14ac:dyDescent="0.25">
      <c r="A416" t="s">
        <v>393</v>
      </c>
      <c r="B416" s="97" t="s">
        <v>8197</v>
      </c>
      <c r="C416" s="100"/>
    </row>
    <row r="417" spans="1:3" x14ac:dyDescent="0.25">
      <c r="A417" t="s">
        <v>393</v>
      </c>
      <c r="B417" s="97" t="s">
        <v>8198</v>
      </c>
      <c r="C417" s="100"/>
    </row>
    <row r="418" spans="1:3" x14ac:dyDescent="0.25">
      <c r="A418" t="s">
        <v>393</v>
      </c>
      <c r="B418" s="97" t="s">
        <v>8199</v>
      </c>
      <c r="C418" s="100"/>
    </row>
    <row r="419" spans="1:3" x14ac:dyDescent="0.25">
      <c r="A419" t="s">
        <v>393</v>
      </c>
      <c r="B419" s="97" t="s">
        <v>8200</v>
      </c>
      <c r="C419" s="100"/>
    </row>
    <row r="420" spans="1:3" x14ac:dyDescent="0.25">
      <c r="A420" t="s">
        <v>393</v>
      </c>
      <c r="B420" s="97" t="s">
        <v>8201</v>
      </c>
      <c r="C420" s="100"/>
    </row>
    <row r="421" spans="1:3" x14ac:dyDescent="0.25">
      <c r="A421" t="s">
        <v>393</v>
      </c>
      <c r="B421" s="97" t="s">
        <v>8202</v>
      </c>
      <c r="C421" s="100"/>
    </row>
    <row r="422" spans="1:3" x14ac:dyDescent="0.25">
      <c r="A422" t="s">
        <v>393</v>
      </c>
      <c r="B422" s="97" t="s">
        <v>8203</v>
      </c>
      <c r="C422" s="100"/>
    </row>
    <row r="423" spans="1:3" x14ac:dyDescent="0.25">
      <c r="A423" t="s">
        <v>393</v>
      </c>
      <c r="B423" s="97" t="s">
        <v>8204</v>
      </c>
      <c r="C423" s="100"/>
    </row>
    <row r="424" spans="1:3" x14ac:dyDescent="0.25">
      <c r="A424" t="s">
        <v>393</v>
      </c>
      <c r="B424" s="97" t="s">
        <v>8205</v>
      </c>
      <c r="C424" s="100"/>
    </row>
    <row r="425" spans="1:3" x14ac:dyDescent="0.25">
      <c r="A425" t="s">
        <v>393</v>
      </c>
      <c r="B425" s="97" t="s">
        <v>8206</v>
      </c>
      <c r="C425" s="100"/>
    </row>
    <row r="426" spans="1:3" x14ac:dyDescent="0.25">
      <c r="A426" t="s">
        <v>393</v>
      </c>
      <c r="B426" s="97" t="s">
        <v>8207</v>
      </c>
      <c r="C426" s="100"/>
    </row>
    <row r="427" spans="1:3" x14ac:dyDescent="0.25">
      <c r="A427" t="s">
        <v>393</v>
      </c>
      <c r="B427" s="97" t="s">
        <v>8208</v>
      </c>
      <c r="C427" s="100"/>
    </row>
    <row r="428" spans="1:3" x14ac:dyDescent="0.25">
      <c r="A428" t="s">
        <v>393</v>
      </c>
      <c r="B428" s="97" t="s">
        <v>8209</v>
      </c>
      <c r="C428" s="100"/>
    </row>
    <row r="429" spans="1:3" x14ac:dyDescent="0.25">
      <c r="A429" t="s">
        <v>393</v>
      </c>
      <c r="B429" s="97" t="s">
        <v>8210</v>
      </c>
      <c r="C429" s="100"/>
    </row>
    <row r="430" spans="1:3" x14ac:dyDescent="0.25">
      <c r="A430" t="s">
        <v>393</v>
      </c>
      <c r="B430" s="97" t="s">
        <v>8211</v>
      </c>
      <c r="C430" s="100"/>
    </row>
    <row r="431" spans="1:3" x14ac:dyDescent="0.25">
      <c r="A431" t="s">
        <v>393</v>
      </c>
      <c r="B431" s="97" t="s">
        <v>8212</v>
      </c>
      <c r="C431" s="100"/>
    </row>
    <row r="432" spans="1:3" x14ac:dyDescent="0.25">
      <c r="A432" t="s">
        <v>393</v>
      </c>
      <c r="B432" s="97" t="s">
        <v>8213</v>
      </c>
      <c r="C432" s="100"/>
    </row>
    <row r="433" spans="1:3" x14ac:dyDescent="0.25">
      <c r="A433" t="s">
        <v>393</v>
      </c>
      <c r="B433" s="97" t="s">
        <v>8214</v>
      </c>
      <c r="C433" s="100"/>
    </row>
    <row r="434" spans="1:3" x14ac:dyDescent="0.25">
      <c r="A434" t="s">
        <v>393</v>
      </c>
      <c r="B434" s="97" t="s">
        <v>8215</v>
      </c>
      <c r="C434" s="100"/>
    </row>
    <row r="435" spans="1:3" x14ac:dyDescent="0.25">
      <c r="A435" t="s">
        <v>393</v>
      </c>
      <c r="B435" s="97" t="s">
        <v>8216</v>
      </c>
      <c r="C435" s="100"/>
    </row>
    <row r="436" spans="1:3" x14ac:dyDescent="0.25">
      <c r="A436" t="s">
        <v>393</v>
      </c>
      <c r="B436" s="97" t="s">
        <v>8217</v>
      </c>
      <c r="C436" s="100"/>
    </row>
    <row r="437" spans="1:3" x14ac:dyDescent="0.25">
      <c r="A437" t="s">
        <v>393</v>
      </c>
      <c r="B437" s="97" t="s">
        <v>8218</v>
      </c>
      <c r="C437" s="100"/>
    </row>
    <row r="438" spans="1:3" x14ac:dyDescent="0.25">
      <c r="A438" t="s">
        <v>393</v>
      </c>
      <c r="B438" s="97" t="s">
        <v>8219</v>
      </c>
      <c r="C438" s="100"/>
    </row>
    <row r="439" spans="1:3" x14ac:dyDescent="0.25">
      <c r="A439" t="s">
        <v>393</v>
      </c>
      <c r="B439" s="97" t="s">
        <v>8220</v>
      </c>
      <c r="C439" s="100"/>
    </row>
    <row r="440" spans="1:3" x14ac:dyDescent="0.25">
      <c r="A440" t="s">
        <v>393</v>
      </c>
      <c r="B440" s="97" t="s">
        <v>8221</v>
      </c>
      <c r="C440" s="100"/>
    </row>
    <row r="441" spans="1:3" x14ac:dyDescent="0.25">
      <c r="A441" t="s">
        <v>393</v>
      </c>
      <c r="B441" s="97" t="s">
        <v>8222</v>
      </c>
      <c r="C441" s="100"/>
    </row>
    <row r="442" spans="1:3" x14ac:dyDescent="0.25">
      <c r="A442" t="s">
        <v>393</v>
      </c>
      <c r="B442" s="97" t="s">
        <v>8223</v>
      </c>
      <c r="C442" s="100"/>
    </row>
    <row r="443" spans="1:3" x14ac:dyDescent="0.25">
      <c r="A443" t="s">
        <v>393</v>
      </c>
      <c r="B443" s="97" t="s">
        <v>8224</v>
      </c>
      <c r="C443" s="100"/>
    </row>
    <row r="444" spans="1:3" x14ac:dyDescent="0.25">
      <c r="A444" t="s">
        <v>393</v>
      </c>
      <c r="B444" s="97" t="s">
        <v>8225</v>
      </c>
      <c r="C444" s="100"/>
    </row>
    <row r="445" spans="1:3" x14ac:dyDescent="0.25">
      <c r="A445" t="s">
        <v>393</v>
      </c>
      <c r="B445" s="97" t="s">
        <v>8226</v>
      </c>
      <c r="C445" s="100"/>
    </row>
    <row r="446" spans="1:3" x14ac:dyDescent="0.25">
      <c r="A446" t="s">
        <v>393</v>
      </c>
      <c r="B446" s="97" t="s">
        <v>8227</v>
      </c>
      <c r="C446" s="100"/>
    </row>
    <row r="447" spans="1:3" x14ac:dyDescent="0.25">
      <c r="A447" t="s">
        <v>393</v>
      </c>
      <c r="B447" s="97" t="s">
        <v>8228</v>
      </c>
      <c r="C447" s="100"/>
    </row>
    <row r="448" spans="1:3" x14ac:dyDescent="0.25">
      <c r="A448" t="s">
        <v>393</v>
      </c>
      <c r="B448" s="97" t="s">
        <v>8229</v>
      </c>
      <c r="C448" s="100"/>
    </row>
    <row r="449" spans="1:3" x14ac:dyDescent="0.25">
      <c r="A449" t="s">
        <v>393</v>
      </c>
      <c r="B449" s="97" t="s">
        <v>8230</v>
      </c>
      <c r="C449" s="100"/>
    </row>
    <row r="450" spans="1:3" x14ac:dyDescent="0.25">
      <c r="A450" t="s">
        <v>393</v>
      </c>
      <c r="B450" s="97" t="s">
        <v>8231</v>
      </c>
      <c r="C450" s="100"/>
    </row>
    <row r="451" spans="1:3" x14ac:dyDescent="0.25">
      <c r="A451" t="s">
        <v>393</v>
      </c>
      <c r="B451" s="97" t="s">
        <v>8232</v>
      </c>
      <c r="C451" s="100"/>
    </row>
    <row r="452" spans="1:3" x14ac:dyDescent="0.25">
      <c r="A452" t="s">
        <v>393</v>
      </c>
      <c r="B452" s="97" t="s">
        <v>8233</v>
      </c>
      <c r="C452" s="100"/>
    </row>
    <row r="453" spans="1:3" x14ac:dyDescent="0.25">
      <c r="A453" t="s">
        <v>393</v>
      </c>
      <c r="B453" s="97" t="s">
        <v>8234</v>
      </c>
      <c r="C453" s="100"/>
    </row>
    <row r="454" spans="1:3" x14ac:dyDescent="0.25">
      <c r="A454" t="s">
        <v>393</v>
      </c>
      <c r="B454" s="97" t="s">
        <v>8235</v>
      </c>
      <c r="C454" s="100"/>
    </row>
    <row r="455" spans="1:3" x14ac:dyDescent="0.25">
      <c r="A455" t="s">
        <v>393</v>
      </c>
      <c r="B455" s="97" t="s">
        <v>8236</v>
      </c>
      <c r="C455" s="100"/>
    </row>
    <row r="456" spans="1:3" x14ac:dyDescent="0.25">
      <c r="A456" t="s">
        <v>393</v>
      </c>
      <c r="B456" s="97" t="s">
        <v>8237</v>
      </c>
      <c r="C456" s="100"/>
    </row>
    <row r="457" spans="1:3" x14ac:dyDescent="0.25">
      <c r="A457" t="s">
        <v>393</v>
      </c>
      <c r="B457" s="97" t="s">
        <v>8238</v>
      </c>
      <c r="C457" s="100"/>
    </row>
    <row r="458" spans="1:3" x14ac:dyDescent="0.25">
      <c r="A458" t="s">
        <v>393</v>
      </c>
      <c r="B458" s="97" t="s">
        <v>8239</v>
      </c>
      <c r="C458" s="100"/>
    </row>
    <row r="459" spans="1:3" x14ac:dyDescent="0.25">
      <c r="A459" t="s">
        <v>393</v>
      </c>
      <c r="B459" s="97" t="s">
        <v>8240</v>
      </c>
      <c r="C459" s="100"/>
    </row>
    <row r="460" spans="1:3" x14ac:dyDescent="0.25">
      <c r="A460" t="s">
        <v>393</v>
      </c>
      <c r="B460" s="97" t="s">
        <v>8241</v>
      </c>
      <c r="C460" s="100"/>
    </row>
    <row r="461" spans="1:3" x14ac:dyDescent="0.25">
      <c r="A461" t="s">
        <v>393</v>
      </c>
      <c r="B461" s="97" t="s">
        <v>8242</v>
      </c>
      <c r="C461" s="100"/>
    </row>
    <row r="462" spans="1:3" x14ac:dyDescent="0.25">
      <c r="A462" t="s">
        <v>393</v>
      </c>
      <c r="B462" s="97" t="s">
        <v>8243</v>
      </c>
      <c r="C462" s="100"/>
    </row>
    <row r="463" spans="1:3" x14ac:dyDescent="0.25">
      <c r="A463" t="s">
        <v>393</v>
      </c>
      <c r="B463" s="97" t="s">
        <v>8244</v>
      </c>
      <c r="C463" s="100"/>
    </row>
    <row r="464" spans="1:3" x14ac:dyDescent="0.25">
      <c r="A464" t="s">
        <v>393</v>
      </c>
      <c r="B464" s="97" t="s">
        <v>8245</v>
      </c>
      <c r="C464" s="100"/>
    </row>
    <row r="465" spans="1:3" x14ac:dyDescent="0.25">
      <c r="A465" t="s">
        <v>393</v>
      </c>
      <c r="B465" s="97" t="s">
        <v>8246</v>
      </c>
      <c r="C465" s="100"/>
    </row>
    <row r="466" spans="1:3" x14ac:dyDescent="0.25">
      <c r="A466" t="s">
        <v>393</v>
      </c>
      <c r="B466" s="97" t="s">
        <v>8247</v>
      </c>
      <c r="C466" s="100"/>
    </row>
    <row r="467" spans="1:3" x14ac:dyDescent="0.25">
      <c r="A467" t="s">
        <v>393</v>
      </c>
      <c r="B467" s="97" t="s">
        <v>8248</v>
      </c>
      <c r="C467" s="100"/>
    </row>
    <row r="468" spans="1:3" x14ac:dyDescent="0.25">
      <c r="A468" t="s">
        <v>393</v>
      </c>
      <c r="B468" s="97" t="s">
        <v>8249</v>
      </c>
      <c r="C468" s="100"/>
    </row>
    <row r="469" spans="1:3" x14ac:dyDescent="0.25">
      <c r="A469" t="s">
        <v>393</v>
      </c>
      <c r="B469" s="97" t="s">
        <v>8250</v>
      </c>
      <c r="C469" s="100"/>
    </row>
    <row r="470" spans="1:3" x14ac:dyDescent="0.25">
      <c r="A470" t="s">
        <v>393</v>
      </c>
      <c r="B470" s="97" t="s">
        <v>8251</v>
      </c>
      <c r="C470" s="100"/>
    </row>
    <row r="471" spans="1:3" x14ac:dyDescent="0.25">
      <c r="A471" t="s">
        <v>393</v>
      </c>
      <c r="B471" s="97" t="s">
        <v>8252</v>
      </c>
      <c r="C471" s="100"/>
    </row>
    <row r="472" spans="1:3" x14ac:dyDescent="0.25">
      <c r="A472" t="s">
        <v>393</v>
      </c>
      <c r="B472" s="97" t="s">
        <v>8253</v>
      </c>
      <c r="C472" s="100"/>
    </row>
    <row r="473" spans="1:3" x14ac:dyDescent="0.25">
      <c r="A473" t="s">
        <v>393</v>
      </c>
      <c r="B473" s="97" t="s">
        <v>8254</v>
      </c>
      <c r="C473" s="100"/>
    </row>
    <row r="474" spans="1:3" x14ac:dyDescent="0.25">
      <c r="A474" t="s">
        <v>393</v>
      </c>
      <c r="B474" s="97" t="s">
        <v>8255</v>
      </c>
      <c r="C474" s="100"/>
    </row>
    <row r="475" spans="1:3" x14ac:dyDescent="0.25">
      <c r="A475" t="s">
        <v>393</v>
      </c>
      <c r="B475" s="97" t="s">
        <v>8256</v>
      </c>
      <c r="C475" s="100"/>
    </row>
    <row r="476" spans="1:3" x14ac:dyDescent="0.25">
      <c r="A476" t="s">
        <v>393</v>
      </c>
      <c r="B476" s="97" t="s">
        <v>8257</v>
      </c>
      <c r="C476" s="100"/>
    </row>
    <row r="477" spans="1:3" x14ac:dyDescent="0.25">
      <c r="A477" t="s">
        <v>393</v>
      </c>
      <c r="B477" s="97" t="s">
        <v>8258</v>
      </c>
      <c r="C477" s="100"/>
    </row>
    <row r="478" spans="1:3" x14ac:dyDescent="0.25">
      <c r="A478" t="s">
        <v>393</v>
      </c>
      <c r="B478" s="97" t="s">
        <v>8259</v>
      </c>
      <c r="C478" s="100"/>
    </row>
    <row r="479" spans="1:3" x14ac:dyDescent="0.25">
      <c r="A479" t="s">
        <v>393</v>
      </c>
      <c r="B479" s="97" t="s">
        <v>8260</v>
      </c>
      <c r="C479" s="100"/>
    </row>
    <row r="480" spans="1:3" x14ac:dyDescent="0.25">
      <c r="A480" t="s">
        <v>393</v>
      </c>
      <c r="B480" s="97" t="s">
        <v>8261</v>
      </c>
      <c r="C480" s="100"/>
    </row>
    <row r="481" spans="1:3" x14ac:dyDescent="0.25">
      <c r="A481" t="s">
        <v>393</v>
      </c>
      <c r="B481" s="97" t="s">
        <v>8262</v>
      </c>
      <c r="C481" s="100"/>
    </row>
    <row r="482" spans="1:3" x14ac:dyDescent="0.25">
      <c r="A482" t="s">
        <v>393</v>
      </c>
      <c r="B482" s="97" t="s">
        <v>8263</v>
      </c>
      <c r="C482" s="100"/>
    </row>
    <row r="483" spans="1:3" x14ac:dyDescent="0.25">
      <c r="A483" t="s">
        <v>393</v>
      </c>
      <c r="B483" s="97" t="s">
        <v>8264</v>
      </c>
      <c r="C483" s="100"/>
    </row>
    <row r="484" spans="1:3" x14ac:dyDescent="0.25">
      <c r="A484" t="s">
        <v>393</v>
      </c>
      <c r="B484" s="97" t="s">
        <v>8265</v>
      </c>
      <c r="C484" s="100"/>
    </row>
    <row r="485" spans="1:3" x14ac:dyDescent="0.25">
      <c r="A485" t="s">
        <v>393</v>
      </c>
      <c r="B485" s="97" t="s">
        <v>8266</v>
      </c>
      <c r="C485" s="100"/>
    </row>
    <row r="486" spans="1:3" x14ac:dyDescent="0.25">
      <c r="A486" t="s">
        <v>393</v>
      </c>
      <c r="B486" s="97" t="s">
        <v>8267</v>
      </c>
      <c r="C486" s="100"/>
    </row>
    <row r="487" spans="1:3" x14ac:dyDescent="0.25">
      <c r="A487" t="s">
        <v>393</v>
      </c>
      <c r="B487" s="97" t="s">
        <v>8268</v>
      </c>
      <c r="C487" s="100"/>
    </row>
    <row r="488" spans="1:3" x14ac:dyDescent="0.25">
      <c r="A488" t="s">
        <v>393</v>
      </c>
      <c r="B488" s="97" t="s">
        <v>8269</v>
      </c>
      <c r="C488" s="100"/>
    </row>
    <row r="489" spans="1:3" x14ac:dyDescent="0.25">
      <c r="A489" t="s">
        <v>393</v>
      </c>
      <c r="B489" s="97" t="s">
        <v>8270</v>
      </c>
      <c r="C489" s="100"/>
    </row>
    <row r="490" spans="1:3" x14ac:dyDescent="0.25">
      <c r="A490" t="s">
        <v>393</v>
      </c>
      <c r="B490" s="97" t="s">
        <v>8271</v>
      </c>
      <c r="C490" s="100"/>
    </row>
    <row r="491" spans="1:3" x14ac:dyDescent="0.25">
      <c r="A491" t="s">
        <v>393</v>
      </c>
      <c r="B491" s="97" t="s">
        <v>8272</v>
      </c>
      <c r="C491" s="100"/>
    </row>
    <row r="492" spans="1:3" x14ac:dyDescent="0.25">
      <c r="A492" t="s">
        <v>393</v>
      </c>
      <c r="B492" s="97" t="s">
        <v>8273</v>
      </c>
      <c r="C492" s="100"/>
    </row>
    <row r="493" spans="1:3" x14ac:dyDescent="0.25">
      <c r="A493" t="s">
        <v>393</v>
      </c>
      <c r="B493" s="97" t="s">
        <v>8274</v>
      </c>
      <c r="C493" s="100"/>
    </row>
    <row r="494" spans="1:3" x14ac:dyDescent="0.25">
      <c r="A494" t="s">
        <v>393</v>
      </c>
      <c r="B494" s="97" t="s">
        <v>8275</v>
      </c>
      <c r="C494" s="100"/>
    </row>
    <row r="495" spans="1:3" x14ac:dyDescent="0.25">
      <c r="A495" t="s">
        <v>393</v>
      </c>
      <c r="B495" s="97" t="s">
        <v>8276</v>
      </c>
      <c r="C495" s="100"/>
    </row>
    <row r="496" spans="1:3" x14ac:dyDescent="0.25">
      <c r="A496" t="s">
        <v>393</v>
      </c>
      <c r="B496" s="97" t="s">
        <v>8277</v>
      </c>
      <c r="C496" s="100"/>
    </row>
    <row r="497" spans="1:3" x14ac:dyDescent="0.25">
      <c r="A497" t="s">
        <v>393</v>
      </c>
      <c r="B497" s="97" t="s">
        <v>8278</v>
      </c>
      <c r="C497" s="100"/>
    </row>
    <row r="498" spans="1:3" x14ac:dyDescent="0.25">
      <c r="A498" t="s">
        <v>393</v>
      </c>
      <c r="B498" s="97" t="s">
        <v>8279</v>
      </c>
      <c r="C498" s="100"/>
    </row>
    <row r="499" spans="1:3" x14ac:dyDescent="0.25">
      <c r="A499" t="s">
        <v>393</v>
      </c>
      <c r="B499" s="97" t="s">
        <v>8280</v>
      </c>
      <c r="C499" s="100"/>
    </row>
    <row r="500" spans="1:3" x14ac:dyDescent="0.25">
      <c r="A500" t="s">
        <v>393</v>
      </c>
      <c r="B500" s="97" t="s">
        <v>8281</v>
      </c>
      <c r="C500" s="100"/>
    </row>
    <row r="501" spans="1:3" x14ac:dyDescent="0.25">
      <c r="A501" t="s">
        <v>393</v>
      </c>
      <c r="B501" s="97" t="s">
        <v>8282</v>
      </c>
      <c r="C501" s="100"/>
    </row>
    <row r="502" spans="1:3" x14ac:dyDescent="0.25">
      <c r="A502" t="s">
        <v>393</v>
      </c>
      <c r="B502" s="97" t="s">
        <v>8283</v>
      </c>
      <c r="C502" s="100"/>
    </row>
    <row r="503" spans="1:3" x14ac:dyDescent="0.25">
      <c r="A503" t="s">
        <v>393</v>
      </c>
      <c r="B503" s="97" t="s">
        <v>8284</v>
      </c>
      <c r="C503" s="100"/>
    </row>
    <row r="504" spans="1:3" x14ac:dyDescent="0.25">
      <c r="A504" t="s">
        <v>393</v>
      </c>
      <c r="B504" s="97" t="s">
        <v>8285</v>
      </c>
      <c r="C504" s="100"/>
    </row>
    <row r="505" spans="1:3" x14ac:dyDescent="0.25">
      <c r="A505" t="s">
        <v>393</v>
      </c>
      <c r="B505" s="97" t="s">
        <v>8286</v>
      </c>
      <c r="C505" s="100"/>
    </row>
    <row r="506" spans="1:3" x14ac:dyDescent="0.25">
      <c r="A506" t="s">
        <v>393</v>
      </c>
      <c r="B506" s="97" t="s">
        <v>8287</v>
      </c>
      <c r="C506" s="100"/>
    </row>
    <row r="507" spans="1:3" x14ac:dyDescent="0.25">
      <c r="A507" t="s">
        <v>393</v>
      </c>
      <c r="B507" s="97" t="s">
        <v>8288</v>
      </c>
      <c r="C507" s="100"/>
    </row>
    <row r="508" spans="1:3" x14ac:dyDescent="0.25">
      <c r="A508" t="s">
        <v>393</v>
      </c>
      <c r="B508" s="97" t="s">
        <v>8289</v>
      </c>
      <c r="C508" s="100"/>
    </row>
    <row r="509" spans="1:3" x14ac:dyDescent="0.25">
      <c r="A509" t="s">
        <v>393</v>
      </c>
      <c r="B509" s="97" t="s">
        <v>8290</v>
      </c>
      <c r="C509" s="100"/>
    </row>
    <row r="510" spans="1:3" x14ac:dyDescent="0.25">
      <c r="A510" t="s">
        <v>393</v>
      </c>
      <c r="B510" s="97" t="s">
        <v>8291</v>
      </c>
      <c r="C510" s="100"/>
    </row>
    <row r="511" spans="1:3" x14ac:dyDescent="0.25">
      <c r="A511" t="s">
        <v>393</v>
      </c>
      <c r="B511" s="97" t="s">
        <v>8292</v>
      </c>
      <c r="C511" s="100"/>
    </row>
    <row r="512" spans="1:3" x14ac:dyDescent="0.25">
      <c r="A512" t="s">
        <v>393</v>
      </c>
      <c r="B512" s="97" t="s">
        <v>8293</v>
      </c>
      <c r="C512" s="100"/>
    </row>
    <row r="513" spans="1:3" x14ac:dyDescent="0.25">
      <c r="A513" t="s">
        <v>393</v>
      </c>
      <c r="B513" s="97" t="s">
        <v>8294</v>
      </c>
      <c r="C513" s="100"/>
    </row>
    <row r="514" spans="1:3" x14ac:dyDescent="0.25">
      <c r="A514" t="s">
        <v>393</v>
      </c>
      <c r="B514" s="97" t="s">
        <v>8295</v>
      </c>
      <c r="C514" s="100"/>
    </row>
    <row r="515" spans="1:3" x14ac:dyDescent="0.25">
      <c r="A515" t="s">
        <v>393</v>
      </c>
      <c r="B515" s="97" t="s">
        <v>8296</v>
      </c>
      <c r="C515" s="100"/>
    </row>
    <row r="516" spans="1:3" x14ac:dyDescent="0.25">
      <c r="A516" t="s">
        <v>393</v>
      </c>
      <c r="B516" s="97" t="s">
        <v>8297</v>
      </c>
      <c r="C516" s="100"/>
    </row>
    <row r="517" spans="1:3" x14ac:dyDescent="0.25">
      <c r="A517" t="s">
        <v>393</v>
      </c>
      <c r="B517" s="97" t="s">
        <v>8298</v>
      </c>
      <c r="C517" s="100"/>
    </row>
    <row r="518" spans="1:3" x14ac:dyDescent="0.25">
      <c r="A518" t="s">
        <v>393</v>
      </c>
      <c r="B518" s="97" t="s">
        <v>8299</v>
      </c>
      <c r="C518" s="100"/>
    </row>
    <row r="519" spans="1:3" x14ac:dyDescent="0.25">
      <c r="A519" t="s">
        <v>393</v>
      </c>
      <c r="B519" s="97" t="s">
        <v>8300</v>
      </c>
      <c r="C519" s="100"/>
    </row>
    <row r="520" spans="1:3" x14ac:dyDescent="0.25">
      <c r="A520" t="s">
        <v>393</v>
      </c>
      <c r="B520" s="97" t="s">
        <v>8301</v>
      </c>
      <c r="C520" s="100"/>
    </row>
    <row r="521" spans="1:3" x14ac:dyDescent="0.25">
      <c r="A521" t="s">
        <v>393</v>
      </c>
      <c r="B521" s="97" t="s">
        <v>8302</v>
      </c>
      <c r="C521" s="100"/>
    </row>
    <row r="522" spans="1:3" x14ac:dyDescent="0.25">
      <c r="A522" t="s">
        <v>393</v>
      </c>
      <c r="B522" s="97" t="s">
        <v>8303</v>
      </c>
      <c r="C522" s="100"/>
    </row>
    <row r="523" spans="1:3" x14ac:dyDescent="0.25">
      <c r="A523" t="s">
        <v>393</v>
      </c>
      <c r="B523" s="97" t="s">
        <v>8304</v>
      </c>
      <c r="C523" s="100"/>
    </row>
    <row r="524" spans="1:3" x14ac:dyDescent="0.25">
      <c r="A524" t="s">
        <v>393</v>
      </c>
      <c r="B524" s="97" t="s">
        <v>8305</v>
      </c>
      <c r="C524" s="100"/>
    </row>
    <row r="525" spans="1:3" x14ac:dyDescent="0.25">
      <c r="A525" t="s">
        <v>393</v>
      </c>
      <c r="B525" s="97" t="s">
        <v>8306</v>
      </c>
      <c r="C525" s="100"/>
    </row>
    <row r="526" spans="1:3" x14ac:dyDescent="0.25">
      <c r="A526" t="s">
        <v>393</v>
      </c>
      <c r="B526" s="97" t="s">
        <v>8307</v>
      </c>
      <c r="C526" s="100"/>
    </row>
    <row r="527" spans="1:3" x14ac:dyDescent="0.25">
      <c r="A527" t="s">
        <v>393</v>
      </c>
      <c r="B527" s="97" t="s">
        <v>8308</v>
      </c>
      <c r="C527" s="100"/>
    </row>
    <row r="528" spans="1:3" x14ac:dyDescent="0.25">
      <c r="A528" t="s">
        <v>393</v>
      </c>
      <c r="B528" s="97" t="s">
        <v>8309</v>
      </c>
      <c r="C528" s="100"/>
    </row>
    <row r="529" spans="1:3" x14ac:dyDescent="0.25">
      <c r="A529" t="s">
        <v>393</v>
      </c>
      <c r="B529" s="97" t="s">
        <v>8310</v>
      </c>
      <c r="C529" s="100"/>
    </row>
    <row r="530" spans="1:3" x14ac:dyDescent="0.25">
      <c r="A530" t="s">
        <v>393</v>
      </c>
      <c r="B530" s="97" t="s">
        <v>8311</v>
      </c>
      <c r="C530" s="100"/>
    </row>
    <row r="531" spans="1:3" x14ac:dyDescent="0.25">
      <c r="A531" t="s">
        <v>393</v>
      </c>
      <c r="B531" s="97" t="s">
        <v>8312</v>
      </c>
      <c r="C531" s="100"/>
    </row>
    <row r="532" spans="1:3" x14ac:dyDescent="0.25">
      <c r="A532" t="s">
        <v>393</v>
      </c>
      <c r="B532" s="97" t="s">
        <v>8313</v>
      </c>
      <c r="C532" s="100"/>
    </row>
    <row r="533" spans="1:3" x14ac:dyDescent="0.25">
      <c r="A533" t="s">
        <v>393</v>
      </c>
      <c r="B533" s="97" t="s">
        <v>8314</v>
      </c>
      <c r="C533" s="100"/>
    </row>
    <row r="534" spans="1:3" x14ac:dyDescent="0.25">
      <c r="A534" t="s">
        <v>393</v>
      </c>
      <c r="B534" s="97" t="s">
        <v>8315</v>
      </c>
      <c r="C534" s="100"/>
    </row>
    <row r="535" spans="1:3" x14ac:dyDescent="0.25">
      <c r="A535" t="s">
        <v>393</v>
      </c>
      <c r="B535" s="97" t="s">
        <v>8316</v>
      </c>
      <c r="C535" s="100"/>
    </row>
    <row r="536" spans="1:3" x14ac:dyDescent="0.25">
      <c r="A536" t="s">
        <v>393</v>
      </c>
      <c r="B536" s="97" t="s">
        <v>8317</v>
      </c>
      <c r="C536" s="100"/>
    </row>
    <row r="537" spans="1:3" x14ac:dyDescent="0.25">
      <c r="A537" t="s">
        <v>393</v>
      </c>
      <c r="B537" s="97" t="s">
        <v>8318</v>
      </c>
      <c r="C537" s="100"/>
    </row>
    <row r="538" spans="1:3" x14ac:dyDescent="0.25">
      <c r="A538" t="s">
        <v>393</v>
      </c>
      <c r="B538" s="97" t="s">
        <v>8319</v>
      </c>
      <c r="C538" s="100"/>
    </row>
    <row r="539" spans="1:3" x14ac:dyDescent="0.25">
      <c r="A539" t="s">
        <v>393</v>
      </c>
      <c r="B539" s="97" t="s">
        <v>8320</v>
      </c>
      <c r="C539" s="100"/>
    </row>
    <row r="540" spans="1:3" x14ac:dyDescent="0.25">
      <c r="A540" t="s">
        <v>393</v>
      </c>
      <c r="B540" s="97" t="s">
        <v>8321</v>
      </c>
      <c r="C540" s="100"/>
    </row>
    <row r="541" spans="1:3" x14ac:dyDescent="0.25">
      <c r="A541" t="s">
        <v>393</v>
      </c>
      <c r="B541" s="97" t="s">
        <v>8322</v>
      </c>
      <c r="C541" s="100"/>
    </row>
    <row r="542" spans="1:3" x14ac:dyDescent="0.25">
      <c r="A542" t="s">
        <v>393</v>
      </c>
      <c r="B542" s="97" t="s">
        <v>8323</v>
      </c>
      <c r="C542" s="100"/>
    </row>
    <row r="543" spans="1:3" x14ac:dyDescent="0.25">
      <c r="A543" t="s">
        <v>393</v>
      </c>
      <c r="B543" s="97" t="s">
        <v>8324</v>
      </c>
      <c r="C543" s="100"/>
    </row>
    <row r="544" spans="1:3" x14ac:dyDescent="0.25">
      <c r="A544" t="s">
        <v>393</v>
      </c>
      <c r="B544" s="97" t="s">
        <v>8325</v>
      </c>
      <c r="C544" s="100"/>
    </row>
    <row r="545" spans="1:3" x14ac:dyDescent="0.25">
      <c r="A545" t="s">
        <v>393</v>
      </c>
      <c r="B545" s="97" t="s">
        <v>8326</v>
      </c>
      <c r="C545" s="100"/>
    </row>
    <row r="546" spans="1:3" x14ac:dyDescent="0.25">
      <c r="A546" t="s">
        <v>393</v>
      </c>
      <c r="B546" s="97" t="s">
        <v>8327</v>
      </c>
      <c r="C546" s="100"/>
    </row>
    <row r="547" spans="1:3" x14ac:dyDescent="0.25">
      <c r="A547" t="s">
        <v>393</v>
      </c>
      <c r="B547" s="97" t="s">
        <v>8328</v>
      </c>
      <c r="C547" s="100"/>
    </row>
    <row r="548" spans="1:3" x14ac:dyDescent="0.25">
      <c r="A548" t="s">
        <v>393</v>
      </c>
      <c r="B548" s="97" t="s">
        <v>8329</v>
      </c>
      <c r="C548" s="100"/>
    </row>
    <row r="549" spans="1:3" x14ac:dyDescent="0.25">
      <c r="A549" t="s">
        <v>393</v>
      </c>
      <c r="B549" s="97" t="s">
        <v>8330</v>
      </c>
      <c r="C549" s="100"/>
    </row>
    <row r="550" spans="1:3" x14ac:dyDescent="0.25">
      <c r="A550" t="s">
        <v>393</v>
      </c>
      <c r="B550" s="97" t="s">
        <v>8331</v>
      </c>
      <c r="C550" s="100"/>
    </row>
    <row r="551" spans="1:3" x14ac:dyDescent="0.25">
      <c r="A551" t="s">
        <v>393</v>
      </c>
      <c r="B551" s="97" t="s">
        <v>8332</v>
      </c>
      <c r="C551" s="100"/>
    </row>
    <row r="552" spans="1:3" x14ac:dyDescent="0.25">
      <c r="A552" t="s">
        <v>393</v>
      </c>
      <c r="B552" s="97" t="s">
        <v>8333</v>
      </c>
      <c r="C552" s="100"/>
    </row>
    <row r="553" spans="1:3" x14ac:dyDescent="0.25">
      <c r="A553" t="s">
        <v>393</v>
      </c>
      <c r="B553" s="97" t="s">
        <v>8334</v>
      </c>
      <c r="C553" s="100"/>
    </row>
    <row r="554" spans="1:3" x14ac:dyDescent="0.25">
      <c r="A554" t="s">
        <v>393</v>
      </c>
      <c r="B554" s="97" t="s">
        <v>8335</v>
      </c>
      <c r="C554" s="100"/>
    </row>
    <row r="555" spans="1:3" x14ac:dyDescent="0.25">
      <c r="A555" t="s">
        <v>393</v>
      </c>
      <c r="B555" s="97" t="s">
        <v>8336</v>
      </c>
      <c r="C555" s="100"/>
    </row>
    <row r="556" spans="1:3" x14ac:dyDescent="0.25">
      <c r="A556" t="s">
        <v>393</v>
      </c>
      <c r="B556" s="97" t="s">
        <v>8337</v>
      </c>
      <c r="C556" s="100"/>
    </row>
    <row r="557" spans="1:3" x14ac:dyDescent="0.25">
      <c r="A557" t="s">
        <v>393</v>
      </c>
      <c r="B557" s="97" t="s">
        <v>8338</v>
      </c>
      <c r="C557" s="100"/>
    </row>
    <row r="558" spans="1:3" x14ac:dyDescent="0.25">
      <c r="A558" t="s">
        <v>393</v>
      </c>
      <c r="B558" s="97" t="s">
        <v>8339</v>
      </c>
      <c r="C558" s="100"/>
    </row>
    <row r="559" spans="1:3" x14ac:dyDescent="0.25">
      <c r="A559" t="s">
        <v>393</v>
      </c>
      <c r="B559" s="97" t="s">
        <v>8340</v>
      </c>
      <c r="C559" s="100"/>
    </row>
    <row r="560" spans="1:3" x14ac:dyDescent="0.25">
      <c r="A560" t="s">
        <v>393</v>
      </c>
      <c r="B560" s="97" t="s">
        <v>8341</v>
      </c>
      <c r="C560" s="100"/>
    </row>
    <row r="561" spans="1:3" x14ac:dyDescent="0.25">
      <c r="A561" t="s">
        <v>393</v>
      </c>
      <c r="B561" s="97" t="s">
        <v>8342</v>
      </c>
      <c r="C561" s="100"/>
    </row>
    <row r="562" spans="1:3" x14ac:dyDescent="0.25">
      <c r="A562" t="s">
        <v>393</v>
      </c>
      <c r="B562" s="97" t="s">
        <v>8343</v>
      </c>
      <c r="C562" s="100"/>
    </row>
    <row r="563" spans="1:3" x14ac:dyDescent="0.25">
      <c r="A563" t="s">
        <v>393</v>
      </c>
      <c r="B563" s="97" t="s">
        <v>8344</v>
      </c>
      <c r="C563" s="100"/>
    </row>
    <row r="564" spans="1:3" x14ac:dyDescent="0.25">
      <c r="A564" t="s">
        <v>393</v>
      </c>
      <c r="B564" s="97" t="s">
        <v>8345</v>
      </c>
      <c r="C564" s="100"/>
    </row>
    <row r="565" spans="1:3" x14ac:dyDescent="0.25">
      <c r="A565" t="s">
        <v>393</v>
      </c>
      <c r="B565" s="97" t="s">
        <v>8346</v>
      </c>
      <c r="C565" s="100"/>
    </row>
    <row r="566" spans="1:3" x14ac:dyDescent="0.25">
      <c r="A566" t="s">
        <v>393</v>
      </c>
      <c r="B566" s="97" t="s">
        <v>8347</v>
      </c>
      <c r="C566" s="100"/>
    </row>
    <row r="567" spans="1:3" x14ac:dyDescent="0.25">
      <c r="A567" t="s">
        <v>393</v>
      </c>
      <c r="B567" s="97" t="s">
        <v>8348</v>
      </c>
      <c r="C567" s="100"/>
    </row>
    <row r="568" spans="1:3" x14ac:dyDescent="0.25">
      <c r="A568" t="s">
        <v>393</v>
      </c>
      <c r="B568" s="97" t="s">
        <v>8349</v>
      </c>
      <c r="C568" s="100"/>
    </row>
    <row r="569" spans="1:3" x14ac:dyDescent="0.25">
      <c r="A569" t="s">
        <v>393</v>
      </c>
      <c r="B569" s="97" t="s">
        <v>8350</v>
      </c>
      <c r="C569" s="100"/>
    </row>
    <row r="570" spans="1:3" x14ac:dyDescent="0.25">
      <c r="A570" t="s">
        <v>393</v>
      </c>
      <c r="B570" s="97" t="s">
        <v>8351</v>
      </c>
      <c r="C570" s="100"/>
    </row>
    <row r="571" spans="1:3" x14ac:dyDescent="0.25">
      <c r="A571" t="s">
        <v>393</v>
      </c>
      <c r="B571" s="97" t="s">
        <v>8352</v>
      </c>
      <c r="C571" s="100"/>
    </row>
    <row r="572" spans="1:3" x14ac:dyDescent="0.25">
      <c r="A572" t="s">
        <v>393</v>
      </c>
      <c r="B572" s="97" t="s">
        <v>8353</v>
      </c>
      <c r="C572" s="100"/>
    </row>
    <row r="573" spans="1:3" x14ac:dyDescent="0.25">
      <c r="A573" t="s">
        <v>393</v>
      </c>
      <c r="B573" s="97" t="s">
        <v>8354</v>
      </c>
      <c r="C573" s="100"/>
    </row>
    <row r="574" spans="1:3" x14ac:dyDescent="0.25">
      <c r="A574" t="s">
        <v>393</v>
      </c>
      <c r="B574" s="97" t="s">
        <v>8355</v>
      </c>
      <c r="C574" s="100"/>
    </row>
    <row r="575" spans="1:3" x14ac:dyDescent="0.25">
      <c r="A575" t="s">
        <v>393</v>
      </c>
      <c r="B575" s="97" t="s">
        <v>8356</v>
      </c>
      <c r="C575" s="100"/>
    </row>
    <row r="576" spans="1:3" x14ac:dyDescent="0.25">
      <c r="A576" t="s">
        <v>393</v>
      </c>
      <c r="B576" s="97" t="s">
        <v>8357</v>
      </c>
      <c r="C576" s="100"/>
    </row>
    <row r="577" spans="1:3" x14ac:dyDescent="0.25">
      <c r="A577" t="s">
        <v>393</v>
      </c>
      <c r="B577" s="97" t="s">
        <v>8358</v>
      </c>
      <c r="C577" s="100"/>
    </row>
    <row r="578" spans="1:3" x14ac:dyDescent="0.25">
      <c r="A578" t="s">
        <v>393</v>
      </c>
      <c r="B578" s="97" t="s">
        <v>8359</v>
      </c>
      <c r="C578" s="100"/>
    </row>
    <row r="579" spans="1:3" x14ac:dyDescent="0.25">
      <c r="A579" t="s">
        <v>393</v>
      </c>
      <c r="B579" s="97" t="s">
        <v>8360</v>
      </c>
      <c r="C579" s="100"/>
    </row>
    <row r="580" spans="1:3" x14ac:dyDescent="0.25">
      <c r="A580" t="s">
        <v>393</v>
      </c>
      <c r="B580" s="97" t="s">
        <v>8361</v>
      </c>
      <c r="C580" s="100"/>
    </row>
    <row r="581" spans="1:3" x14ac:dyDescent="0.25">
      <c r="A581" t="s">
        <v>393</v>
      </c>
      <c r="B581" s="97" t="s">
        <v>8362</v>
      </c>
      <c r="C581" s="100"/>
    </row>
    <row r="582" spans="1:3" x14ac:dyDescent="0.25">
      <c r="A582" t="s">
        <v>393</v>
      </c>
      <c r="B582" s="97" t="s">
        <v>8363</v>
      </c>
      <c r="C582" s="100"/>
    </row>
    <row r="583" spans="1:3" x14ac:dyDescent="0.25">
      <c r="A583" t="s">
        <v>393</v>
      </c>
      <c r="B583" s="97" t="s">
        <v>8364</v>
      </c>
      <c r="C583" s="100"/>
    </row>
    <row r="584" spans="1:3" x14ac:dyDescent="0.25">
      <c r="A584" t="s">
        <v>393</v>
      </c>
      <c r="B584" s="97" t="s">
        <v>8365</v>
      </c>
      <c r="C584" s="100"/>
    </row>
    <row r="585" spans="1:3" x14ac:dyDescent="0.25">
      <c r="A585" t="s">
        <v>393</v>
      </c>
      <c r="B585" s="97" t="s">
        <v>8366</v>
      </c>
      <c r="C585" s="100"/>
    </row>
    <row r="586" spans="1:3" x14ac:dyDescent="0.25">
      <c r="A586" t="s">
        <v>393</v>
      </c>
      <c r="B586" s="97" t="s">
        <v>8367</v>
      </c>
      <c r="C586" s="100"/>
    </row>
    <row r="587" spans="1:3" x14ac:dyDescent="0.25">
      <c r="A587" t="s">
        <v>393</v>
      </c>
      <c r="B587" s="97" t="s">
        <v>8368</v>
      </c>
      <c r="C587" s="100"/>
    </row>
    <row r="588" spans="1:3" x14ac:dyDescent="0.25">
      <c r="A588" t="s">
        <v>393</v>
      </c>
      <c r="B588" s="97" t="s">
        <v>8369</v>
      </c>
      <c r="C588" s="100"/>
    </row>
    <row r="589" spans="1:3" x14ac:dyDescent="0.25">
      <c r="A589" t="s">
        <v>393</v>
      </c>
      <c r="B589" s="97" t="s">
        <v>8370</v>
      </c>
      <c r="C589" s="100"/>
    </row>
    <row r="590" spans="1:3" x14ac:dyDescent="0.25">
      <c r="A590" t="s">
        <v>393</v>
      </c>
      <c r="B590" s="97" t="s">
        <v>8371</v>
      </c>
      <c r="C590" s="100"/>
    </row>
    <row r="591" spans="1:3" x14ac:dyDescent="0.25">
      <c r="A591" t="s">
        <v>393</v>
      </c>
      <c r="B591" s="97" t="s">
        <v>8372</v>
      </c>
      <c r="C591" s="100"/>
    </row>
    <row r="592" spans="1:3" x14ac:dyDescent="0.25">
      <c r="A592" t="s">
        <v>393</v>
      </c>
      <c r="B592" s="97" t="s">
        <v>8373</v>
      </c>
      <c r="C592" s="100"/>
    </row>
    <row r="593" spans="1:3" x14ac:dyDescent="0.25">
      <c r="A593" t="s">
        <v>393</v>
      </c>
      <c r="B593" s="97" t="s">
        <v>8374</v>
      </c>
      <c r="C593" s="100"/>
    </row>
    <row r="594" spans="1:3" x14ac:dyDescent="0.25">
      <c r="A594" t="s">
        <v>393</v>
      </c>
      <c r="B594" s="97" t="s">
        <v>8375</v>
      </c>
      <c r="C594" s="100"/>
    </row>
    <row r="595" spans="1:3" x14ac:dyDescent="0.25">
      <c r="A595" t="s">
        <v>393</v>
      </c>
      <c r="B595" s="97" t="s">
        <v>8376</v>
      </c>
      <c r="C595" s="100"/>
    </row>
    <row r="596" spans="1:3" x14ac:dyDescent="0.25">
      <c r="A596" t="s">
        <v>393</v>
      </c>
      <c r="B596" s="97" t="s">
        <v>8377</v>
      </c>
      <c r="C596" s="100"/>
    </row>
    <row r="597" spans="1:3" x14ac:dyDescent="0.25">
      <c r="A597" t="s">
        <v>393</v>
      </c>
      <c r="B597" s="97" t="s">
        <v>8378</v>
      </c>
      <c r="C597" s="100"/>
    </row>
    <row r="598" spans="1:3" x14ac:dyDescent="0.25">
      <c r="A598" t="s">
        <v>393</v>
      </c>
      <c r="B598" s="97" t="s">
        <v>8379</v>
      </c>
      <c r="C598" s="100"/>
    </row>
    <row r="599" spans="1:3" x14ac:dyDescent="0.25">
      <c r="A599" t="s">
        <v>393</v>
      </c>
      <c r="B599" s="97" t="s">
        <v>8380</v>
      </c>
      <c r="C599" s="100"/>
    </row>
    <row r="600" spans="1:3" x14ac:dyDescent="0.25">
      <c r="A600" t="s">
        <v>393</v>
      </c>
      <c r="B600" s="97" t="s">
        <v>8381</v>
      </c>
      <c r="C600" s="100"/>
    </row>
    <row r="601" spans="1:3" x14ac:dyDescent="0.25">
      <c r="A601" t="s">
        <v>393</v>
      </c>
      <c r="B601" s="97" t="s">
        <v>8382</v>
      </c>
      <c r="C601" s="100"/>
    </row>
    <row r="602" spans="1:3" x14ac:dyDescent="0.25">
      <c r="A602" t="s">
        <v>393</v>
      </c>
      <c r="B602" s="97" t="s">
        <v>8383</v>
      </c>
      <c r="C602" s="100"/>
    </row>
    <row r="603" spans="1:3" x14ac:dyDescent="0.25">
      <c r="A603" t="s">
        <v>393</v>
      </c>
      <c r="B603" s="97" t="s">
        <v>8384</v>
      </c>
      <c r="C603" s="100"/>
    </row>
    <row r="604" spans="1:3" x14ac:dyDescent="0.25">
      <c r="A604" t="s">
        <v>393</v>
      </c>
      <c r="B604" s="97" t="s">
        <v>8385</v>
      </c>
      <c r="C604" s="100"/>
    </row>
    <row r="605" spans="1:3" x14ac:dyDescent="0.25">
      <c r="A605" t="s">
        <v>393</v>
      </c>
      <c r="B605" s="97" t="s">
        <v>8386</v>
      </c>
      <c r="C605" s="100"/>
    </row>
    <row r="606" spans="1:3" x14ac:dyDescent="0.25">
      <c r="A606" t="s">
        <v>393</v>
      </c>
      <c r="B606" s="97" t="s">
        <v>8387</v>
      </c>
      <c r="C606" s="100"/>
    </row>
    <row r="607" spans="1:3" x14ac:dyDescent="0.25">
      <c r="A607" t="s">
        <v>393</v>
      </c>
      <c r="B607" s="97" t="s">
        <v>8388</v>
      </c>
      <c r="C607" s="100"/>
    </row>
    <row r="608" spans="1:3" x14ac:dyDescent="0.25">
      <c r="A608" t="s">
        <v>393</v>
      </c>
      <c r="B608" s="97" t="s">
        <v>8389</v>
      </c>
      <c r="C608" s="100"/>
    </row>
    <row r="609" spans="1:3" x14ac:dyDescent="0.25">
      <c r="A609" t="s">
        <v>393</v>
      </c>
      <c r="B609" s="97" t="s">
        <v>8390</v>
      </c>
      <c r="C609" s="100"/>
    </row>
    <row r="610" spans="1:3" x14ac:dyDescent="0.25">
      <c r="A610" t="s">
        <v>393</v>
      </c>
      <c r="B610" s="97" t="s">
        <v>8391</v>
      </c>
      <c r="C610" s="100"/>
    </row>
    <row r="611" spans="1:3" x14ac:dyDescent="0.25">
      <c r="A611" t="s">
        <v>393</v>
      </c>
      <c r="B611" s="97" t="s">
        <v>8392</v>
      </c>
      <c r="C611" s="100"/>
    </row>
    <row r="612" spans="1:3" x14ac:dyDescent="0.25">
      <c r="A612" t="s">
        <v>393</v>
      </c>
      <c r="B612" s="97" t="s">
        <v>8393</v>
      </c>
      <c r="C612" s="100"/>
    </row>
    <row r="613" spans="1:3" x14ac:dyDescent="0.25">
      <c r="A613" t="s">
        <v>393</v>
      </c>
      <c r="B613" s="97" t="s">
        <v>8394</v>
      </c>
      <c r="C613" s="100"/>
    </row>
    <row r="614" spans="1:3" x14ac:dyDescent="0.25">
      <c r="A614" t="s">
        <v>393</v>
      </c>
      <c r="B614" s="97" t="s">
        <v>8395</v>
      </c>
      <c r="C614" s="100"/>
    </row>
    <row r="615" spans="1:3" x14ac:dyDescent="0.25">
      <c r="A615" t="s">
        <v>393</v>
      </c>
      <c r="B615" s="97" t="s">
        <v>8396</v>
      </c>
      <c r="C615" s="100"/>
    </row>
    <row r="616" spans="1:3" x14ac:dyDescent="0.25">
      <c r="A616" t="s">
        <v>393</v>
      </c>
      <c r="B616" s="97" t="s">
        <v>8397</v>
      </c>
      <c r="C616" s="100"/>
    </row>
    <row r="617" spans="1:3" x14ac:dyDescent="0.25">
      <c r="A617" t="s">
        <v>393</v>
      </c>
      <c r="B617" s="97" t="s">
        <v>8398</v>
      </c>
      <c r="C617" s="100"/>
    </row>
    <row r="618" spans="1:3" x14ac:dyDescent="0.25">
      <c r="A618" t="s">
        <v>393</v>
      </c>
      <c r="B618" s="97" t="s">
        <v>8399</v>
      </c>
      <c r="C618" s="100"/>
    </row>
    <row r="619" spans="1:3" x14ac:dyDescent="0.25">
      <c r="A619" t="s">
        <v>393</v>
      </c>
      <c r="B619" s="97" t="s">
        <v>8400</v>
      </c>
      <c r="C619" s="100"/>
    </row>
    <row r="620" spans="1:3" x14ac:dyDescent="0.25">
      <c r="A620" t="s">
        <v>393</v>
      </c>
      <c r="B620" s="97" t="s">
        <v>8401</v>
      </c>
      <c r="C620" s="100"/>
    </row>
    <row r="621" spans="1:3" x14ac:dyDescent="0.25">
      <c r="A621" t="s">
        <v>393</v>
      </c>
      <c r="B621" s="97" t="s">
        <v>8402</v>
      </c>
      <c r="C621" s="100"/>
    </row>
    <row r="622" spans="1:3" x14ac:dyDescent="0.25">
      <c r="A622" t="s">
        <v>393</v>
      </c>
      <c r="B622" s="97" t="s">
        <v>8403</v>
      </c>
      <c r="C622" s="100"/>
    </row>
    <row r="623" spans="1:3" x14ac:dyDescent="0.25">
      <c r="A623" t="s">
        <v>393</v>
      </c>
      <c r="B623" s="97" t="s">
        <v>8404</v>
      </c>
      <c r="C623" s="100"/>
    </row>
    <row r="624" spans="1:3" x14ac:dyDescent="0.25">
      <c r="A624" t="s">
        <v>393</v>
      </c>
      <c r="B624" s="97" t="s">
        <v>8405</v>
      </c>
      <c r="C624" s="100"/>
    </row>
    <row r="625" spans="1:3" x14ac:dyDescent="0.25">
      <c r="A625" t="s">
        <v>393</v>
      </c>
      <c r="B625" s="97" t="s">
        <v>8406</v>
      </c>
      <c r="C625" s="100"/>
    </row>
    <row r="626" spans="1:3" x14ac:dyDescent="0.25">
      <c r="A626" t="s">
        <v>393</v>
      </c>
      <c r="B626" s="97" t="s">
        <v>8407</v>
      </c>
      <c r="C626" s="100"/>
    </row>
    <row r="627" spans="1:3" x14ac:dyDescent="0.25">
      <c r="A627" t="s">
        <v>393</v>
      </c>
      <c r="B627" s="97" t="s">
        <v>8408</v>
      </c>
      <c r="C627" s="100"/>
    </row>
    <row r="628" spans="1:3" x14ac:dyDescent="0.25">
      <c r="A628" t="s">
        <v>393</v>
      </c>
      <c r="B628" s="97" t="s">
        <v>8409</v>
      </c>
      <c r="C628" s="100"/>
    </row>
    <row r="629" spans="1:3" x14ac:dyDescent="0.25">
      <c r="A629" t="s">
        <v>393</v>
      </c>
      <c r="B629" s="97" t="s">
        <v>8410</v>
      </c>
      <c r="C629" s="100"/>
    </row>
    <row r="630" spans="1:3" x14ac:dyDescent="0.25">
      <c r="A630" t="s">
        <v>393</v>
      </c>
      <c r="B630" s="97" t="s">
        <v>8411</v>
      </c>
      <c r="C630" s="100"/>
    </row>
    <row r="631" spans="1:3" x14ac:dyDescent="0.25">
      <c r="A631" t="s">
        <v>393</v>
      </c>
      <c r="B631" s="97" t="s">
        <v>8412</v>
      </c>
      <c r="C631" s="100"/>
    </row>
    <row r="632" spans="1:3" x14ac:dyDescent="0.25">
      <c r="A632" t="s">
        <v>393</v>
      </c>
      <c r="B632" s="97" t="s">
        <v>8413</v>
      </c>
      <c r="C632" s="100"/>
    </row>
    <row r="633" spans="1:3" x14ac:dyDescent="0.25">
      <c r="A633" t="s">
        <v>393</v>
      </c>
      <c r="B633" s="97" t="s">
        <v>8414</v>
      </c>
      <c r="C633" s="100"/>
    </row>
    <row r="634" spans="1:3" x14ac:dyDescent="0.25">
      <c r="A634" t="s">
        <v>393</v>
      </c>
      <c r="B634" s="97" t="s">
        <v>8415</v>
      </c>
      <c r="C634" s="100"/>
    </row>
    <row r="635" spans="1:3" x14ac:dyDescent="0.25">
      <c r="A635" t="s">
        <v>393</v>
      </c>
      <c r="B635" s="97" t="s">
        <v>8416</v>
      </c>
      <c r="C635" s="100"/>
    </row>
    <row r="636" spans="1:3" x14ac:dyDescent="0.25">
      <c r="A636" t="s">
        <v>393</v>
      </c>
      <c r="B636" s="97" t="s">
        <v>8417</v>
      </c>
      <c r="C636" s="100"/>
    </row>
    <row r="637" spans="1:3" x14ac:dyDescent="0.25">
      <c r="A637" t="s">
        <v>393</v>
      </c>
      <c r="B637" s="97" t="s">
        <v>8418</v>
      </c>
      <c r="C637" s="100"/>
    </row>
    <row r="638" spans="1:3" x14ac:dyDescent="0.25">
      <c r="A638" t="s">
        <v>393</v>
      </c>
      <c r="B638" s="97" t="s">
        <v>8419</v>
      </c>
      <c r="C638" s="100"/>
    </row>
    <row r="639" spans="1:3" x14ac:dyDescent="0.25">
      <c r="A639" t="s">
        <v>393</v>
      </c>
      <c r="B639" s="97" t="s">
        <v>8420</v>
      </c>
      <c r="C639" s="100"/>
    </row>
    <row r="640" spans="1:3" x14ac:dyDescent="0.25">
      <c r="A640" t="s">
        <v>393</v>
      </c>
      <c r="B640" s="97" t="s">
        <v>8421</v>
      </c>
      <c r="C640" s="100"/>
    </row>
    <row r="641" spans="1:3" x14ac:dyDescent="0.25">
      <c r="A641" t="s">
        <v>393</v>
      </c>
      <c r="B641" s="97" t="s">
        <v>8422</v>
      </c>
      <c r="C641" s="100"/>
    </row>
    <row r="642" spans="1:3" x14ac:dyDescent="0.25">
      <c r="A642" t="s">
        <v>393</v>
      </c>
      <c r="B642" s="97" t="s">
        <v>8423</v>
      </c>
      <c r="C642" s="100"/>
    </row>
    <row r="643" spans="1:3" x14ac:dyDescent="0.25">
      <c r="A643" t="s">
        <v>393</v>
      </c>
      <c r="B643" s="97" t="s">
        <v>8424</v>
      </c>
      <c r="C643" s="100"/>
    </row>
    <row r="644" spans="1:3" x14ac:dyDescent="0.25">
      <c r="A644" t="s">
        <v>393</v>
      </c>
      <c r="B644" s="97" t="s">
        <v>8425</v>
      </c>
      <c r="C644" s="100"/>
    </row>
    <row r="645" spans="1:3" x14ac:dyDescent="0.25">
      <c r="A645" t="s">
        <v>393</v>
      </c>
      <c r="B645" s="97" t="s">
        <v>8426</v>
      </c>
      <c r="C645" s="100"/>
    </row>
    <row r="646" spans="1:3" x14ac:dyDescent="0.25">
      <c r="A646" t="s">
        <v>393</v>
      </c>
      <c r="B646" s="97" t="s">
        <v>8427</v>
      </c>
      <c r="C646" s="100"/>
    </row>
    <row r="647" spans="1:3" x14ac:dyDescent="0.25">
      <c r="A647" t="s">
        <v>393</v>
      </c>
      <c r="B647" s="97" t="s">
        <v>8428</v>
      </c>
      <c r="C647" s="100"/>
    </row>
    <row r="648" spans="1:3" x14ac:dyDescent="0.25">
      <c r="A648" t="s">
        <v>393</v>
      </c>
      <c r="B648" s="97" t="s">
        <v>8429</v>
      </c>
      <c r="C648" s="100"/>
    </row>
    <row r="649" spans="1:3" x14ac:dyDescent="0.25">
      <c r="A649" t="s">
        <v>393</v>
      </c>
      <c r="B649" s="97" t="s">
        <v>8430</v>
      </c>
      <c r="C649" s="100"/>
    </row>
    <row r="650" spans="1:3" x14ac:dyDescent="0.25">
      <c r="A650" t="s">
        <v>393</v>
      </c>
      <c r="B650" s="97" t="s">
        <v>8431</v>
      </c>
      <c r="C650" s="100"/>
    </row>
    <row r="651" spans="1:3" x14ac:dyDescent="0.25">
      <c r="A651" t="s">
        <v>393</v>
      </c>
      <c r="B651" s="97" t="s">
        <v>8432</v>
      </c>
      <c r="C651" s="100"/>
    </row>
    <row r="652" spans="1:3" x14ac:dyDescent="0.25">
      <c r="A652" t="s">
        <v>393</v>
      </c>
      <c r="B652" s="97" t="s">
        <v>8433</v>
      </c>
      <c r="C652" s="100"/>
    </row>
    <row r="653" spans="1:3" x14ac:dyDescent="0.25">
      <c r="A653" t="s">
        <v>393</v>
      </c>
      <c r="B653" s="97" t="s">
        <v>8434</v>
      </c>
      <c r="C653" s="100"/>
    </row>
    <row r="654" spans="1:3" x14ac:dyDescent="0.25">
      <c r="A654" t="s">
        <v>393</v>
      </c>
      <c r="B654" s="97" t="s">
        <v>8435</v>
      </c>
      <c r="C654" s="100"/>
    </row>
    <row r="655" spans="1:3" x14ac:dyDescent="0.25">
      <c r="A655" t="s">
        <v>393</v>
      </c>
      <c r="B655" s="97" t="s">
        <v>8436</v>
      </c>
      <c r="C655" s="100"/>
    </row>
    <row r="656" spans="1:3" x14ac:dyDescent="0.25">
      <c r="A656" t="s">
        <v>393</v>
      </c>
      <c r="B656" s="97" t="s">
        <v>8437</v>
      </c>
      <c r="C656" s="100"/>
    </row>
    <row r="657" spans="1:3" x14ac:dyDescent="0.25">
      <c r="A657" t="s">
        <v>393</v>
      </c>
      <c r="B657" s="97" t="s">
        <v>8438</v>
      </c>
      <c r="C657" s="100"/>
    </row>
    <row r="658" spans="1:3" x14ac:dyDescent="0.25">
      <c r="A658" t="s">
        <v>393</v>
      </c>
      <c r="B658" s="97" t="s">
        <v>8439</v>
      </c>
      <c r="C658" s="100"/>
    </row>
    <row r="659" spans="1:3" x14ac:dyDescent="0.25">
      <c r="A659" t="s">
        <v>393</v>
      </c>
      <c r="B659" s="97" t="s">
        <v>8440</v>
      </c>
      <c r="C659" s="100"/>
    </row>
    <row r="660" spans="1:3" x14ac:dyDescent="0.25">
      <c r="A660" t="s">
        <v>393</v>
      </c>
      <c r="B660" s="97" t="s">
        <v>8441</v>
      </c>
      <c r="C660" s="100"/>
    </row>
    <row r="661" spans="1:3" x14ac:dyDescent="0.25">
      <c r="A661" t="s">
        <v>393</v>
      </c>
      <c r="B661" s="97" t="s">
        <v>8442</v>
      </c>
      <c r="C661" s="100"/>
    </row>
    <row r="662" spans="1:3" x14ac:dyDescent="0.25">
      <c r="A662" t="s">
        <v>393</v>
      </c>
      <c r="B662" s="97" t="s">
        <v>8443</v>
      </c>
      <c r="C662" s="100"/>
    </row>
    <row r="663" spans="1:3" x14ac:dyDescent="0.25">
      <c r="A663" t="s">
        <v>393</v>
      </c>
      <c r="B663" s="97" t="s">
        <v>8444</v>
      </c>
      <c r="C663" s="100"/>
    </row>
    <row r="664" spans="1:3" x14ac:dyDescent="0.25">
      <c r="A664" t="s">
        <v>393</v>
      </c>
      <c r="B664" s="97" t="s">
        <v>8445</v>
      </c>
      <c r="C664" s="100"/>
    </row>
    <row r="665" spans="1:3" x14ac:dyDescent="0.25">
      <c r="A665" t="s">
        <v>393</v>
      </c>
      <c r="B665" s="97" t="s">
        <v>8446</v>
      </c>
      <c r="C665" s="100"/>
    </row>
    <row r="666" spans="1:3" x14ac:dyDescent="0.25">
      <c r="A666" t="s">
        <v>393</v>
      </c>
      <c r="B666" s="97" t="s">
        <v>8447</v>
      </c>
      <c r="C666" s="100"/>
    </row>
    <row r="667" spans="1:3" x14ac:dyDescent="0.25">
      <c r="A667" t="s">
        <v>393</v>
      </c>
      <c r="B667" s="97" t="s">
        <v>8448</v>
      </c>
      <c r="C667" s="100"/>
    </row>
    <row r="668" spans="1:3" x14ac:dyDescent="0.25">
      <c r="A668" t="s">
        <v>393</v>
      </c>
      <c r="B668" s="97" t="s">
        <v>8449</v>
      </c>
      <c r="C668" s="100"/>
    </row>
    <row r="669" spans="1:3" x14ac:dyDescent="0.25">
      <c r="A669" t="s">
        <v>393</v>
      </c>
      <c r="B669" s="97" t="s">
        <v>8450</v>
      </c>
      <c r="C669" s="100"/>
    </row>
    <row r="670" spans="1:3" x14ac:dyDescent="0.25">
      <c r="A670" t="s">
        <v>393</v>
      </c>
      <c r="B670" s="97" t="s">
        <v>8451</v>
      </c>
      <c r="C670" s="100"/>
    </row>
    <row r="671" spans="1:3" x14ac:dyDescent="0.25">
      <c r="A671" t="s">
        <v>393</v>
      </c>
      <c r="B671" s="97" t="s">
        <v>8452</v>
      </c>
      <c r="C671" s="100"/>
    </row>
    <row r="672" spans="1:3" x14ac:dyDescent="0.25">
      <c r="A672" t="s">
        <v>393</v>
      </c>
      <c r="B672" s="97" t="s">
        <v>8453</v>
      </c>
      <c r="C672" s="100"/>
    </row>
    <row r="673" spans="1:3" x14ac:dyDescent="0.25">
      <c r="A673" t="s">
        <v>393</v>
      </c>
      <c r="B673" s="97" t="s">
        <v>8454</v>
      </c>
      <c r="C673" s="100"/>
    </row>
    <row r="674" spans="1:3" x14ac:dyDescent="0.25">
      <c r="A674" t="s">
        <v>393</v>
      </c>
      <c r="B674" s="97" t="s">
        <v>8455</v>
      </c>
      <c r="C674" s="100"/>
    </row>
    <row r="675" spans="1:3" x14ac:dyDescent="0.25">
      <c r="A675" t="s">
        <v>393</v>
      </c>
      <c r="B675" s="97" t="s">
        <v>8456</v>
      </c>
      <c r="C675" s="100"/>
    </row>
    <row r="676" spans="1:3" x14ac:dyDescent="0.25">
      <c r="A676" t="s">
        <v>393</v>
      </c>
      <c r="B676" s="97" t="s">
        <v>8457</v>
      </c>
      <c r="C676" s="100"/>
    </row>
    <row r="677" spans="1:3" x14ac:dyDescent="0.25">
      <c r="A677" t="s">
        <v>393</v>
      </c>
      <c r="B677" s="97" t="s">
        <v>8458</v>
      </c>
      <c r="C677" s="100"/>
    </row>
    <row r="678" spans="1:3" x14ac:dyDescent="0.25">
      <c r="A678" t="s">
        <v>393</v>
      </c>
      <c r="B678" s="97" t="s">
        <v>8459</v>
      </c>
      <c r="C678" s="100"/>
    </row>
    <row r="679" spans="1:3" x14ac:dyDescent="0.25">
      <c r="A679" t="s">
        <v>393</v>
      </c>
      <c r="B679" s="97" t="s">
        <v>8460</v>
      </c>
      <c r="C679" s="100"/>
    </row>
    <row r="680" spans="1:3" x14ac:dyDescent="0.25">
      <c r="A680" t="s">
        <v>393</v>
      </c>
      <c r="B680" s="97" t="s">
        <v>8461</v>
      </c>
      <c r="C680" s="100"/>
    </row>
    <row r="681" spans="1:3" x14ac:dyDescent="0.25">
      <c r="A681" t="s">
        <v>393</v>
      </c>
      <c r="B681" s="97" t="s">
        <v>8462</v>
      </c>
      <c r="C681" s="100"/>
    </row>
    <row r="682" spans="1:3" x14ac:dyDescent="0.25">
      <c r="A682" t="s">
        <v>393</v>
      </c>
      <c r="B682" s="97" t="s">
        <v>8463</v>
      </c>
      <c r="C682" s="100"/>
    </row>
    <row r="683" spans="1:3" x14ac:dyDescent="0.25">
      <c r="A683" t="s">
        <v>393</v>
      </c>
      <c r="B683" s="97" t="s">
        <v>8464</v>
      </c>
      <c r="C683" s="100"/>
    </row>
    <row r="684" spans="1:3" x14ac:dyDescent="0.25">
      <c r="A684" t="s">
        <v>393</v>
      </c>
      <c r="B684" s="97" t="s">
        <v>8465</v>
      </c>
      <c r="C684" s="100"/>
    </row>
    <row r="685" spans="1:3" x14ac:dyDescent="0.25">
      <c r="A685" t="s">
        <v>393</v>
      </c>
      <c r="B685" s="97" t="s">
        <v>8466</v>
      </c>
      <c r="C685" s="100"/>
    </row>
    <row r="686" spans="1:3" x14ac:dyDescent="0.25">
      <c r="A686" t="s">
        <v>393</v>
      </c>
      <c r="B686" s="97" t="s">
        <v>8467</v>
      </c>
      <c r="C686" s="100"/>
    </row>
    <row r="687" spans="1:3" x14ac:dyDescent="0.25">
      <c r="A687" t="s">
        <v>393</v>
      </c>
      <c r="B687" s="97" t="s">
        <v>8468</v>
      </c>
      <c r="C687" s="100"/>
    </row>
    <row r="688" spans="1:3" x14ac:dyDescent="0.25">
      <c r="A688" t="s">
        <v>393</v>
      </c>
      <c r="B688" s="97" t="s">
        <v>8469</v>
      </c>
      <c r="C688" s="100"/>
    </row>
    <row r="689" spans="1:3" x14ac:dyDescent="0.25">
      <c r="A689" t="s">
        <v>393</v>
      </c>
      <c r="B689" s="97" t="s">
        <v>8470</v>
      </c>
      <c r="C689" s="100"/>
    </row>
    <row r="690" spans="1:3" x14ac:dyDescent="0.25">
      <c r="A690" t="s">
        <v>393</v>
      </c>
      <c r="B690" s="97" t="s">
        <v>8471</v>
      </c>
      <c r="C690" s="100"/>
    </row>
    <row r="691" spans="1:3" x14ac:dyDescent="0.25">
      <c r="A691" t="s">
        <v>393</v>
      </c>
      <c r="B691" s="97" t="s">
        <v>8472</v>
      </c>
      <c r="C691" s="100"/>
    </row>
    <row r="692" spans="1:3" x14ac:dyDescent="0.25">
      <c r="A692" t="s">
        <v>393</v>
      </c>
      <c r="B692" s="97" t="s">
        <v>8473</v>
      </c>
      <c r="C692" s="100"/>
    </row>
    <row r="693" spans="1:3" x14ac:dyDescent="0.25">
      <c r="A693" t="s">
        <v>393</v>
      </c>
      <c r="B693" s="97" t="s">
        <v>8474</v>
      </c>
      <c r="C693" s="100"/>
    </row>
    <row r="694" spans="1:3" x14ac:dyDescent="0.25">
      <c r="A694" t="s">
        <v>393</v>
      </c>
      <c r="B694" s="97" t="s">
        <v>8475</v>
      </c>
      <c r="C694" s="100"/>
    </row>
    <row r="695" spans="1:3" x14ac:dyDescent="0.25">
      <c r="A695" t="s">
        <v>393</v>
      </c>
      <c r="B695" s="97" t="s">
        <v>8476</v>
      </c>
      <c r="C695" s="100"/>
    </row>
    <row r="696" spans="1:3" x14ac:dyDescent="0.25">
      <c r="A696" t="s">
        <v>393</v>
      </c>
      <c r="B696" s="97" t="s">
        <v>8477</v>
      </c>
      <c r="C696" s="100"/>
    </row>
    <row r="697" spans="1:3" x14ac:dyDescent="0.25">
      <c r="A697" t="s">
        <v>393</v>
      </c>
      <c r="B697" s="97" t="s">
        <v>8478</v>
      </c>
      <c r="C697" s="100"/>
    </row>
    <row r="698" spans="1:3" x14ac:dyDescent="0.25">
      <c r="A698" t="s">
        <v>393</v>
      </c>
      <c r="B698" s="97" t="s">
        <v>8479</v>
      </c>
      <c r="C698" s="100"/>
    </row>
    <row r="699" spans="1:3" x14ac:dyDescent="0.25">
      <c r="A699" t="s">
        <v>393</v>
      </c>
      <c r="B699" s="97" t="s">
        <v>8480</v>
      </c>
      <c r="C699" s="100"/>
    </row>
    <row r="700" spans="1:3" x14ac:dyDescent="0.25">
      <c r="A700" t="s">
        <v>393</v>
      </c>
      <c r="B700" s="97" t="s">
        <v>8481</v>
      </c>
      <c r="C700" s="100"/>
    </row>
    <row r="701" spans="1:3" x14ac:dyDescent="0.25">
      <c r="A701" t="s">
        <v>393</v>
      </c>
      <c r="B701" s="97" t="s">
        <v>8482</v>
      </c>
      <c r="C701" s="100"/>
    </row>
    <row r="702" spans="1:3" x14ac:dyDescent="0.25">
      <c r="A702" t="s">
        <v>393</v>
      </c>
      <c r="B702" s="97" t="s">
        <v>8483</v>
      </c>
      <c r="C702" s="100"/>
    </row>
    <row r="703" spans="1:3" x14ac:dyDescent="0.25">
      <c r="A703" t="s">
        <v>393</v>
      </c>
      <c r="B703" s="97" t="s">
        <v>8484</v>
      </c>
      <c r="C703" s="100"/>
    </row>
    <row r="704" spans="1:3" x14ac:dyDescent="0.25">
      <c r="A704" t="s">
        <v>393</v>
      </c>
      <c r="B704" s="97" t="s">
        <v>8485</v>
      </c>
      <c r="C704" s="100"/>
    </row>
    <row r="705" spans="1:3" x14ac:dyDescent="0.25">
      <c r="A705" t="s">
        <v>393</v>
      </c>
      <c r="B705" s="97" t="s">
        <v>8486</v>
      </c>
      <c r="C705" s="100"/>
    </row>
    <row r="706" spans="1:3" x14ac:dyDescent="0.25">
      <c r="A706" t="s">
        <v>393</v>
      </c>
      <c r="B706" s="97" t="s">
        <v>8487</v>
      </c>
      <c r="C706" s="100"/>
    </row>
    <row r="707" spans="1:3" x14ac:dyDescent="0.25">
      <c r="A707" t="s">
        <v>393</v>
      </c>
      <c r="B707" s="97" t="s">
        <v>8488</v>
      </c>
      <c r="C707" s="100"/>
    </row>
    <row r="708" spans="1:3" x14ac:dyDescent="0.25">
      <c r="A708" t="s">
        <v>393</v>
      </c>
      <c r="B708" s="97" t="s">
        <v>8489</v>
      </c>
      <c r="C708" s="100"/>
    </row>
    <row r="709" spans="1:3" x14ac:dyDescent="0.25">
      <c r="A709" t="s">
        <v>393</v>
      </c>
      <c r="B709" s="97" t="s">
        <v>8490</v>
      </c>
      <c r="C709" s="100"/>
    </row>
    <row r="710" spans="1:3" x14ac:dyDescent="0.25">
      <c r="A710" t="s">
        <v>393</v>
      </c>
      <c r="B710" s="97" t="s">
        <v>8491</v>
      </c>
      <c r="C710" s="100"/>
    </row>
    <row r="711" spans="1:3" x14ac:dyDescent="0.25">
      <c r="A711" t="s">
        <v>393</v>
      </c>
      <c r="B711" s="97" t="s">
        <v>8492</v>
      </c>
      <c r="C711" s="100"/>
    </row>
    <row r="712" spans="1:3" x14ac:dyDescent="0.25">
      <c r="A712" t="s">
        <v>393</v>
      </c>
      <c r="B712" s="97" t="s">
        <v>8493</v>
      </c>
      <c r="C712" s="100"/>
    </row>
    <row r="713" spans="1:3" x14ac:dyDescent="0.25">
      <c r="A713" t="s">
        <v>393</v>
      </c>
      <c r="B713" s="97" t="s">
        <v>8494</v>
      </c>
      <c r="C713" s="100"/>
    </row>
    <row r="714" spans="1:3" x14ac:dyDescent="0.25">
      <c r="A714" t="s">
        <v>393</v>
      </c>
      <c r="B714" s="97" t="s">
        <v>8495</v>
      </c>
      <c r="C714" s="100"/>
    </row>
    <row r="715" spans="1:3" x14ac:dyDescent="0.25">
      <c r="A715" t="s">
        <v>393</v>
      </c>
      <c r="B715" s="97" t="s">
        <v>8496</v>
      </c>
      <c r="C715" s="100"/>
    </row>
    <row r="716" spans="1:3" x14ac:dyDescent="0.25">
      <c r="A716" t="s">
        <v>393</v>
      </c>
      <c r="B716" s="97" t="s">
        <v>8497</v>
      </c>
      <c r="C716" s="100"/>
    </row>
    <row r="717" spans="1:3" x14ac:dyDescent="0.25">
      <c r="A717" t="s">
        <v>393</v>
      </c>
      <c r="B717" s="97" t="s">
        <v>8498</v>
      </c>
      <c r="C717" s="100"/>
    </row>
    <row r="718" spans="1:3" x14ac:dyDescent="0.25">
      <c r="A718" t="s">
        <v>393</v>
      </c>
      <c r="B718" s="97" t="s">
        <v>8499</v>
      </c>
      <c r="C718" s="100"/>
    </row>
    <row r="719" spans="1:3" x14ac:dyDescent="0.25">
      <c r="A719" t="s">
        <v>393</v>
      </c>
      <c r="B719" s="97" t="s">
        <v>8500</v>
      </c>
      <c r="C719" s="100"/>
    </row>
    <row r="720" spans="1:3" x14ac:dyDescent="0.25">
      <c r="A720" t="s">
        <v>393</v>
      </c>
      <c r="B720" s="97" t="s">
        <v>8501</v>
      </c>
      <c r="C720" s="100"/>
    </row>
    <row r="721" spans="1:3" x14ac:dyDescent="0.25">
      <c r="A721" t="s">
        <v>393</v>
      </c>
      <c r="B721" s="97" t="s">
        <v>8502</v>
      </c>
      <c r="C721" s="100"/>
    </row>
    <row r="722" spans="1:3" x14ac:dyDescent="0.25">
      <c r="A722" t="s">
        <v>393</v>
      </c>
      <c r="B722" s="97" t="s">
        <v>8503</v>
      </c>
      <c r="C722" s="100"/>
    </row>
    <row r="723" spans="1:3" x14ac:dyDescent="0.25">
      <c r="A723" t="s">
        <v>393</v>
      </c>
      <c r="B723" s="97" t="s">
        <v>8504</v>
      </c>
      <c r="C723" s="100"/>
    </row>
    <row r="724" spans="1:3" x14ac:dyDescent="0.25">
      <c r="A724" t="s">
        <v>393</v>
      </c>
      <c r="B724" s="97" t="s">
        <v>8505</v>
      </c>
      <c r="C724" s="100"/>
    </row>
    <row r="725" spans="1:3" x14ac:dyDescent="0.25">
      <c r="A725" t="s">
        <v>393</v>
      </c>
      <c r="B725" s="97" t="s">
        <v>8506</v>
      </c>
      <c r="C725" s="100"/>
    </row>
    <row r="726" spans="1:3" x14ac:dyDescent="0.25">
      <c r="A726" t="s">
        <v>393</v>
      </c>
      <c r="B726" s="97" t="s">
        <v>8507</v>
      </c>
      <c r="C726" s="100"/>
    </row>
    <row r="727" spans="1:3" x14ac:dyDescent="0.25">
      <c r="A727" t="s">
        <v>393</v>
      </c>
      <c r="B727" s="97" t="s">
        <v>8508</v>
      </c>
      <c r="C727" s="100"/>
    </row>
    <row r="728" spans="1:3" x14ac:dyDescent="0.25">
      <c r="A728" t="s">
        <v>393</v>
      </c>
      <c r="B728" s="97" t="s">
        <v>8509</v>
      </c>
      <c r="C728" s="100"/>
    </row>
    <row r="729" spans="1:3" x14ac:dyDescent="0.25">
      <c r="A729" t="s">
        <v>393</v>
      </c>
      <c r="B729" s="97" t="s">
        <v>8510</v>
      </c>
      <c r="C729" s="100"/>
    </row>
    <row r="730" spans="1:3" x14ac:dyDescent="0.25">
      <c r="A730" t="s">
        <v>393</v>
      </c>
      <c r="B730" s="97" t="s">
        <v>8511</v>
      </c>
      <c r="C730" s="100"/>
    </row>
    <row r="731" spans="1:3" x14ac:dyDescent="0.25">
      <c r="A731" t="s">
        <v>393</v>
      </c>
      <c r="B731" s="97" t="s">
        <v>8512</v>
      </c>
      <c r="C731" s="100"/>
    </row>
    <row r="732" spans="1:3" x14ac:dyDescent="0.25">
      <c r="A732" t="s">
        <v>393</v>
      </c>
      <c r="B732" s="97" t="s">
        <v>8513</v>
      </c>
      <c r="C732" s="100"/>
    </row>
    <row r="733" spans="1:3" x14ac:dyDescent="0.25">
      <c r="A733" t="s">
        <v>393</v>
      </c>
      <c r="B733" s="97" t="s">
        <v>8514</v>
      </c>
      <c r="C733" s="100"/>
    </row>
    <row r="734" spans="1:3" x14ac:dyDescent="0.25">
      <c r="A734" t="s">
        <v>393</v>
      </c>
      <c r="B734" s="97" t="s">
        <v>8515</v>
      </c>
      <c r="C734" s="100"/>
    </row>
    <row r="735" spans="1:3" x14ac:dyDescent="0.25">
      <c r="A735" t="s">
        <v>393</v>
      </c>
      <c r="B735" s="97" t="s">
        <v>8516</v>
      </c>
      <c r="C735" s="100"/>
    </row>
    <row r="736" spans="1:3" x14ac:dyDescent="0.25">
      <c r="A736" t="s">
        <v>393</v>
      </c>
      <c r="B736" s="97" t="s">
        <v>8517</v>
      </c>
      <c r="C736" s="100"/>
    </row>
    <row r="737" spans="1:3" x14ac:dyDescent="0.25">
      <c r="A737" t="s">
        <v>393</v>
      </c>
      <c r="B737" s="97" t="s">
        <v>8518</v>
      </c>
      <c r="C737" s="100"/>
    </row>
    <row r="738" spans="1:3" x14ac:dyDescent="0.25">
      <c r="A738" t="s">
        <v>393</v>
      </c>
      <c r="B738" s="97" t="s">
        <v>8519</v>
      </c>
      <c r="C738" s="100"/>
    </row>
    <row r="739" spans="1:3" x14ac:dyDescent="0.25">
      <c r="A739" t="s">
        <v>393</v>
      </c>
      <c r="B739" s="97" t="s">
        <v>8520</v>
      </c>
      <c r="C739" s="100"/>
    </row>
    <row r="740" spans="1:3" x14ac:dyDescent="0.25">
      <c r="A740" t="s">
        <v>393</v>
      </c>
      <c r="B740" s="97" t="s">
        <v>8521</v>
      </c>
      <c r="C740" s="100"/>
    </row>
    <row r="741" spans="1:3" x14ac:dyDescent="0.25">
      <c r="A741" t="s">
        <v>393</v>
      </c>
      <c r="B741" s="97" t="s">
        <v>8522</v>
      </c>
      <c r="C741" s="100"/>
    </row>
    <row r="742" spans="1:3" x14ac:dyDescent="0.25">
      <c r="A742" t="s">
        <v>393</v>
      </c>
      <c r="B742" s="97" t="s">
        <v>8523</v>
      </c>
      <c r="C742" s="100"/>
    </row>
    <row r="743" spans="1:3" x14ac:dyDescent="0.25">
      <c r="A743" t="s">
        <v>393</v>
      </c>
      <c r="B743" s="97" t="s">
        <v>8524</v>
      </c>
      <c r="C743" s="100"/>
    </row>
    <row r="744" spans="1:3" x14ac:dyDescent="0.25">
      <c r="A744" t="s">
        <v>393</v>
      </c>
      <c r="B744" s="97" t="s">
        <v>8525</v>
      </c>
      <c r="C744" s="100"/>
    </row>
    <row r="745" spans="1:3" x14ac:dyDescent="0.25">
      <c r="A745" t="s">
        <v>393</v>
      </c>
      <c r="B745" s="97" t="s">
        <v>8526</v>
      </c>
      <c r="C745" s="100"/>
    </row>
    <row r="746" spans="1:3" x14ac:dyDescent="0.25">
      <c r="A746" t="s">
        <v>393</v>
      </c>
      <c r="B746" s="97" t="s">
        <v>8527</v>
      </c>
      <c r="C746" s="100"/>
    </row>
    <row r="747" spans="1:3" x14ac:dyDescent="0.25">
      <c r="A747" t="s">
        <v>393</v>
      </c>
      <c r="B747" s="97" t="s">
        <v>8528</v>
      </c>
      <c r="C747" s="100"/>
    </row>
    <row r="748" spans="1:3" x14ac:dyDescent="0.25">
      <c r="A748" t="s">
        <v>393</v>
      </c>
      <c r="B748" s="97" t="s">
        <v>8529</v>
      </c>
      <c r="C748" s="100"/>
    </row>
    <row r="749" spans="1:3" x14ac:dyDescent="0.25">
      <c r="A749" t="s">
        <v>393</v>
      </c>
      <c r="B749" s="97" t="s">
        <v>8530</v>
      </c>
      <c r="C749" s="100"/>
    </row>
    <row r="750" spans="1:3" x14ac:dyDescent="0.25">
      <c r="A750" t="s">
        <v>393</v>
      </c>
      <c r="B750" s="97" t="s">
        <v>8531</v>
      </c>
      <c r="C750" s="100"/>
    </row>
    <row r="751" spans="1:3" x14ac:dyDescent="0.25">
      <c r="A751" t="s">
        <v>393</v>
      </c>
      <c r="B751" s="97" t="s">
        <v>8532</v>
      </c>
      <c r="C751" s="100"/>
    </row>
    <row r="752" spans="1:3" x14ac:dyDescent="0.25">
      <c r="A752" t="s">
        <v>393</v>
      </c>
      <c r="B752" s="97" t="s">
        <v>8533</v>
      </c>
      <c r="C752" s="100"/>
    </row>
    <row r="753" spans="1:3" x14ac:dyDescent="0.25">
      <c r="A753" t="s">
        <v>393</v>
      </c>
      <c r="B753" s="97" t="s">
        <v>8534</v>
      </c>
      <c r="C753" s="100"/>
    </row>
    <row r="754" spans="1:3" x14ac:dyDescent="0.25">
      <c r="A754" t="s">
        <v>393</v>
      </c>
      <c r="B754" s="97" t="s">
        <v>8535</v>
      </c>
      <c r="C754" s="100"/>
    </row>
    <row r="755" spans="1:3" x14ac:dyDescent="0.25">
      <c r="A755" t="s">
        <v>393</v>
      </c>
      <c r="B755" s="97" t="s">
        <v>8536</v>
      </c>
      <c r="C755" s="100"/>
    </row>
    <row r="756" spans="1:3" x14ac:dyDescent="0.25">
      <c r="A756" t="s">
        <v>393</v>
      </c>
      <c r="B756" s="97" t="s">
        <v>8537</v>
      </c>
      <c r="C756" s="100"/>
    </row>
    <row r="757" spans="1:3" x14ac:dyDescent="0.25">
      <c r="A757" t="s">
        <v>393</v>
      </c>
      <c r="B757" s="97" t="s">
        <v>8538</v>
      </c>
      <c r="C757" s="100"/>
    </row>
    <row r="758" spans="1:3" x14ac:dyDescent="0.25">
      <c r="A758" t="s">
        <v>393</v>
      </c>
      <c r="B758" s="97" t="s">
        <v>8539</v>
      </c>
      <c r="C758" s="100"/>
    </row>
    <row r="759" spans="1:3" x14ac:dyDescent="0.25">
      <c r="A759" t="s">
        <v>393</v>
      </c>
      <c r="B759" s="97" t="s">
        <v>8540</v>
      </c>
      <c r="C759" s="100"/>
    </row>
    <row r="760" spans="1:3" x14ac:dyDescent="0.25">
      <c r="A760" t="s">
        <v>393</v>
      </c>
      <c r="B760" s="97" t="s">
        <v>8541</v>
      </c>
      <c r="C760" s="100"/>
    </row>
    <row r="761" spans="1:3" x14ac:dyDescent="0.25">
      <c r="A761" t="s">
        <v>393</v>
      </c>
      <c r="B761" s="97" t="s">
        <v>8542</v>
      </c>
      <c r="C761" s="100"/>
    </row>
    <row r="762" spans="1:3" x14ac:dyDescent="0.25">
      <c r="A762" t="s">
        <v>393</v>
      </c>
      <c r="B762" s="97" t="s">
        <v>8543</v>
      </c>
      <c r="C762" s="100"/>
    </row>
    <row r="763" spans="1:3" x14ac:dyDescent="0.25">
      <c r="A763" t="s">
        <v>393</v>
      </c>
      <c r="B763" s="97" t="s">
        <v>8544</v>
      </c>
      <c r="C763" s="100"/>
    </row>
    <row r="764" spans="1:3" x14ac:dyDescent="0.25">
      <c r="A764" t="s">
        <v>393</v>
      </c>
      <c r="B764" s="97" t="s">
        <v>8545</v>
      </c>
      <c r="C764" s="100"/>
    </row>
    <row r="765" spans="1:3" x14ac:dyDescent="0.25">
      <c r="A765" t="s">
        <v>393</v>
      </c>
      <c r="B765" s="97" t="s">
        <v>8546</v>
      </c>
      <c r="C765" s="100"/>
    </row>
    <row r="766" spans="1:3" x14ac:dyDescent="0.25">
      <c r="A766" t="s">
        <v>393</v>
      </c>
      <c r="B766" s="97" t="s">
        <v>8547</v>
      </c>
      <c r="C766" s="100"/>
    </row>
    <row r="767" spans="1:3" x14ac:dyDescent="0.25">
      <c r="A767" t="s">
        <v>393</v>
      </c>
      <c r="B767" s="97" t="s">
        <v>8548</v>
      </c>
      <c r="C767" s="100"/>
    </row>
    <row r="768" spans="1:3" x14ac:dyDescent="0.25">
      <c r="A768" t="s">
        <v>393</v>
      </c>
      <c r="B768" s="97" t="s">
        <v>8549</v>
      </c>
      <c r="C768" s="100"/>
    </row>
    <row r="769" spans="1:3" x14ac:dyDescent="0.25">
      <c r="A769" t="s">
        <v>393</v>
      </c>
      <c r="B769" s="97" t="s">
        <v>8550</v>
      </c>
      <c r="C769" s="100"/>
    </row>
    <row r="770" spans="1:3" x14ac:dyDescent="0.25">
      <c r="A770" t="s">
        <v>393</v>
      </c>
      <c r="B770" s="97" t="s">
        <v>8551</v>
      </c>
      <c r="C770" s="100"/>
    </row>
    <row r="771" spans="1:3" x14ac:dyDescent="0.25">
      <c r="A771" t="s">
        <v>393</v>
      </c>
      <c r="B771" s="97" t="s">
        <v>8552</v>
      </c>
      <c r="C771" s="100"/>
    </row>
    <row r="772" spans="1:3" x14ac:dyDescent="0.25">
      <c r="A772" t="s">
        <v>393</v>
      </c>
      <c r="B772" s="97" t="s">
        <v>8553</v>
      </c>
      <c r="C772" s="100"/>
    </row>
    <row r="773" spans="1:3" x14ac:dyDescent="0.25">
      <c r="A773" t="s">
        <v>393</v>
      </c>
      <c r="B773" s="97" t="s">
        <v>8554</v>
      </c>
      <c r="C773" s="100"/>
    </row>
    <row r="774" spans="1:3" x14ac:dyDescent="0.25">
      <c r="A774" t="s">
        <v>393</v>
      </c>
      <c r="B774" s="97" t="s">
        <v>8555</v>
      </c>
      <c r="C774" s="100"/>
    </row>
    <row r="775" spans="1:3" x14ac:dyDescent="0.25">
      <c r="A775" t="s">
        <v>393</v>
      </c>
      <c r="B775" s="97" t="s">
        <v>8556</v>
      </c>
      <c r="C775" s="100"/>
    </row>
    <row r="776" spans="1:3" x14ac:dyDescent="0.25">
      <c r="A776" t="s">
        <v>393</v>
      </c>
      <c r="B776" s="97" t="s">
        <v>8557</v>
      </c>
      <c r="C776" s="100"/>
    </row>
    <row r="777" spans="1:3" x14ac:dyDescent="0.25">
      <c r="A777" t="s">
        <v>393</v>
      </c>
      <c r="B777" s="97" t="s">
        <v>8558</v>
      </c>
      <c r="C777" s="100"/>
    </row>
    <row r="778" spans="1:3" x14ac:dyDescent="0.25">
      <c r="A778" t="s">
        <v>393</v>
      </c>
      <c r="B778" s="97" t="s">
        <v>8559</v>
      </c>
      <c r="C778" s="100"/>
    </row>
    <row r="779" spans="1:3" x14ac:dyDescent="0.25">
      <c r="A779" t="s">
        <v>393</v>
      </c>
      <c r="B779" s="97" t="s">
        <v>8560</v>
      </c>
      <c r="C779" s="100"/>
    </row>
    <row r="780" spans="1:3" x14ac:dyDescent="0.25">
      <c r="A780" t="s">
        <v>393</v>
      </c>
      <c r="B780" s="97" t="s">
        <v>8561</v>
      </c>
      <c r="C780" s="100"/>
    </row>
    <row r="781" spans="1:3" x14ac:dyDescent="0.25">
      <c r="A781" t="s">
        <v>393</v>
      </c>
      <c r="B781" s="97" t="s">
        <v>8562</v>
      </c>
      <c r="C781" s="100"/>
    </row>
    <row r="782" spans="1:3" x14ac:dyDescent="0.25">
      <c r="A782" t="s">
        <v>393</v>
      </c>
      <c r="B782" s="97" t="s">
        <v>8563</v>
      </c>
      <c r="C782" s="100"/>
    </row>
    <row r="783" spans="1:3" x14ac:dyDescent="0.25">
      <c r="A783" t="s">
        <v>393</v>
      </c>
      <c r="B783" s="97" t="s">
        <v>8564</v>
      </c>
      <c r="C783" s="100"/>
    </row>
    <row r="784" spans="1:3" x14ac:dyDescent="0.25">
      <c r="A784" t="s">
        <v>393</v>
      </c>
      <c r="B784" s="97" t="s">
        <v>8565</v>
      </c>
      <c r="C784" s="100"/>
    </row>
    <row r="785" spans="1:3" x14ac:dyDescent="0.25">
      <c r="A785" t="s">
        <v>393</v>
      </c>
      <c r="B785" s="97" t="s">
        <v>8566</v>
      </c>
      <c r="C785" s="100"/>
    </row>
    <row r="786" spans="1:3" x14ac:dyDescent="0.25">
      <c r="A786" t="s">
        <v>393</v>
      </c>
      <c r="B786" s="97" t="s">
        <v>8567</v>
      </c>
      <c r="C786" s="100"/>
    </row>
    <row r="787" spans="1:3" x14ac:dyDescent="0.25">
      <c r="A787" t="s">
        <v>393</v>
      </c>
      <c r="B787" s="97" t="s">
        <v>8568</v>
      </c>
      <c r="C787" s="100"/>
    </row>
    <row r="788" spans="1:3" x14ac:dyDescent="0.25">
      <c r="A788" t="s">
        <v>393</v>
      </c>
      <c r="B788" s="97" t="s">
        <v>8569</v>
      </c>
      <c r="C788" s="100"/>
    </row>
    <row r="789" spans="1:3" x14ac:dyDescent="0.25">
      <c r="A789" t="s">
        <v>393</v>
      </c>
      <c r="B789" s="97" t="s">
        <v>8570</v>
      </c>
      <c r="C789" s="100"/>
    </row>
    <row r="790" spans="1:3" x14ac:dyDescent="0.25">
      <c r="A790" t="s">
        <v>393</v>
      </c>
      <c r="B790" s="97" t="s">
        <v>8571</v>
      </c>
      <c r="C790" s="100"/>
    </row>
    <row r="791" spans="1:3" x14ac:dyDescent="0.25">
      <c r="A791" t="s">
        <v>393</v>
      </c>
      <c r="B791" s="97" t="s">
        <v>8572</v>
      </c>
      <c r="C791" s="100"/>
    </row>
    <row r="792" spans="1:3" x14ac:dyDescent="0.25">
      <c r="A792" t="s">
        <v>393</v>
      </c>
      <c r="B792" s="97" t="s">
        <v>8573</v>
      </c>
      <c r="C792" s="100"/>
    </row>
    <row r="793" spans="1:3" x14ac:dyDescent="0.25">
      <c r="A793" t="s">
        <v>393</v>
      </c>
      <c r="B793" s="97" t="s">
        <v>8574</v>
      </c>
      <c r="C793" s="100"/>
    </row>
    <row r="794" spans="1:3" x14ac:dyDescent="0.25">
      <c r="A794" t="s">
        <v>393</v>
      </c>
      <c r="B794" s="97" t="s">
        <v>8575</v>
      </c>
      <c r="C794" s="100"/>
    </row>
    <row r="795" spans="1:3" x14ac:dyDescent="0.25">
      <c r="A795" t="s">
        <v>393</v>
      </c>
      <c r="B795" s="97" t="s">
        <v>8576</v>
      </c>
      <c r="C795" s="100"/>
    </row>
    <row r="796" spans="1:3" x14ac:dyDescent="0.25">
      <c r="A796" t="s">
        <v>393</v>
      </c>
      <c r="B796" s="97" t="s">
        <v>8577</v>
      </c>
      <c r="C796" s="100"/>
    </row>
    <row r="797" spans="1:3" x14ac:dyDescent="0.25">
      <c r="A797" t="s">
        <v>393</v>
      </c>
      <c r="B797" s="97" t="s">
        <v>8578</v>
      </c>
      <c r="C797" s="100"/>
    </row>
    <row r="798" spans="1:3" x14ac:dyDescent="0.25">
      <c r="A798" t="s">
        <v>393</v>
      </c>
      <c r="B798" s="97" t="s">
        <v>8579</v>
      </c>
      <c r="C798" s="100"/>
    </row>
    <row r="799" spans="1:3" x14ac:dyDescent="0.25">
      <c r="A799" t="s">
        <v>393</v>
      </c>
      <c r="B799" s="97" t="s">
        <v>8580</v>
      </c>
      <c r="C799" s="100"/>
    </row>
    <row r="800" spans="1:3" x14ac:dyDescent="0.25">
      <c r="A800" t="s">
        <v>393</v>
      </c>
      <c r="B800" s="97" t="s">
        <v>8581</v>
      </c>
      <c r="C800" s="100"/>
    </row>
    <row r="801" spans="1:3" x14ac:dyDescent="0.25">
      <c r="A801" t="s">
        <v>393</v>
      </c>
      <c r="B801" s="97" t="s">
        <v>8582</v>
      </c>
      <c r="C801" s="100"/>
    </row>
    <row r="802" spans="1:3" x14ac:dyDescent="0.25">
      <c r="A802" t="s">
        <v>393</v>
      </c>
      <c r="B802" s="97" t="s">
        <v>8583</v>
      </c>
      <c r="C802" s="100"/>
    </row>
    <row r="803" spans="1:3" x14ac:dyDescent="0.25">
      <c r="A803" t="s">
        <v>393</v>
      </c>
      <c r="B803" s="97" t="s">
        <v>8584</v>
      </c>
      <c r="C803" s="100"/>
    </row>
    <row r="804" spans="1:3" x14ac:dyDescent="0.25">
      <c r="A804" t="s">
        <v>393</v>
      </c>
      <c r="B804" s="97" t="s">
        <v>8585</v>
      </c>
      <c r="C804" s="100"/>
    </row>
    <row r="805" spans="1:3" x14ac:dyDescent="0.25">
      <c r="A805" t="s">
        <v>393</v>
      </c>
      <c r="B805" s="97" t="s">
        <v>8586</v>
      </c>
      <c r="C805" s="100"/>
    </row>
    <row r="806" spans="1:3" x14ac:dyDescent="0.25">
      <c r="A806" t="s">
        <v>393</v>
      </c>
      <c r="B806" s="97" t="s">
        <v>8587</v>
      </c>
      <c r="C806" s="100"/>
    </row>
    <row r="807" spans="1:3" x14ac:dyDescent="0.25">
      <c r="A807" t="s">
        <v>393</v>
      </c>
      <c r="B807" s="97" t="s">
        <v>8588</v>
      </c>
      <c r="C807" s="100"/>
    </row>
    <row r="808" spans="1:3" x14ac:dyDescent="0.25">
      <c r="A808" t="s">
        <v>393</v>
      </c>
      <c r="B808" s="97" t="s">
        <v>8589</v>
      </c>
      <c r="C808" s="100"/>
    </row>
    <row r="809" spans="1:3" x14ac:dyDescent="0.25">
      <c r="A809" t="s">
        <v>393</v>
      </c>
      <c r="B809" s="97" t="s">
        <v>8590</v>
      </c>
      <c r="C809" s="100"/>
    </row>
    <row r="810" spans="1:3" x14ac:dyDescent="0.25">
      <c r="A810" t="s">
        <v>393</v>
      </c>
      <c r="B810" s="97" t="s">
        <v>8591</v>
      </c>
      <c r="C810" s="100"/>
    </row>
    <row r="811" spans="1:3" x14ac:dyDescent="0.25">
      <c r="A811" t="s">
        <v>393</v>
      </c>
      <c r="B811" s="97" t="s">
        <v>8592</v>
      </c>
      <c r="C811" s="100"/>
    </row>
    <row r="812" spans="1:3" x14ac:dyDescent="0.25">
      <c r="A812" t="s">
        <v>393</v>
      </c>
      <c r="B812" s="97" t="s">
        <v>8593</v>
      </c>
      <c r="C812" s="100"/>
    </row>
    <row r="813" spans="1:3" x14ac:dyDescent="0.25">
      <c r="A813" t="s">
        <v>393</v>
      </c>
      <c r="B813" s="97" t="s">
        <v>8594</v>
      </c>
      <c r="C813" s="100"/>
    </row>
    <row r="814" spans="1:3" x14ac:dyDescent="0.25">
      <c r="A814" t="s">
        <v>393</v>
      </c>
      <c r="B814" s="97" t="s">
        <v>8595</v>
      </c>
      <c r="C814" s="100"/>
    </row>
    <row r="815" spans="1:3" x14ac:dyDescent="0.25">
      <c r="A815" t="s">
        <v>393</v>
      </c>
      <c r="B815" s="97" t="s">
        <v>8596</v>
      </c>
      <c r="C815" s="100"/>
    </row>
    <row r="816" spans="1:3" x14ac:dyDescent="0.25">
      <c r="A816" t="s">
        <v>393</v>
      </c>
      <c r="B816" s="97" t="s">
        <v>8597</v>
      </c>
      <c r="C816" s="100"/>
    </row>
    <row r="817" spans="1:3" x14ac:dyDescent="0.25">
      <c r="A817" t="s">
        <v>393</v>
      </c>
      <c r="B817" s="97" t="s">
        <v>8598</v>
      </c>
      <c r="C817" s="100"/>
    </row>
    <row r="818" spans="1:3" x14ac:dyDescent="0.25">
      <c r="A818" t="s">
        <v>393</v>
      </c>
      <c r="B818" s="97" t="s">
        <v>8599</v>
      </c>
      <c r="C818" s="100"/>
    </row>
    <row r="819" spans="1:3" x14ac:dyDescent="0.25">
      <c r="A819" t="s">
        <v>393</v>
      </c>
      <c r="B819" s="97" t="s">
        <v>8600</v>
      </c>
      <c r="C819" s="100"/>
    </row>
    <row r="820" spans="1:3" x14ac:dyDescent="0.25">
      <c r="A820" t="s">
        <v>393</v>
      </c>
      <c r="B820" s="97" t="s">
        <v>8601</v>
      </c>
      <c r="C820" s="100"/>
    </row>
    <row r="821" spans="1:3" x14ac:dyDescent="0.25">
      <c r="A821" t="s">
        <v>393</v>
      </c>
      <c r="B821" s="97" t="s">
        <v>8602</v>
      </c>
      <c r="C821" s="100"/>
    </row>
    <row r="822" spans="1:3" x14ac:dyDescent="0.25">
      <c r="A822" t="s">
        <v>393</v>
      </c>
      <c r="B822" s="97" t="s">
        <v>8603</v>
      </c>
      <c r="C822" s="100"/>
    </row>
    <row r="823" spans="1:3" x14ac:dyDescent="0.25">
      <c r="A823" t="s">
        <v>393</v>
      </c>
      <c r="B823" s="97" t="s">
        <v>8604</v>
      </c>
      <c r="C823" s="100"/>
    </row>
    <row r="824" spans="1:3" x14ac:dyDescent="0.25">
      <c r="A824" t="s">
        <v>393</v>
      </c>
      <c r="B824" s="97" t="s">
        <v>8605</v>
      </c>
      <c r="C824" s="100"/>
    </row>
    <row r="825" spans="1:3" x14ac:dyDescent="0.25">
      <c r="A825" t="s">
        <v>393</v>
      </c>
      <c r="B825" s="97" t="s">
        <v>8606</v>
      </c>
      <c r="C825" s="100"/>
    </row>
    <row r="826" spans="1:3" x14ac:dyDescent="0.25">
      <c r="A826" t="s">
        <v>393</v>
      </c>
      <c r="B826" s="97" t="s">
        <v>8607</v>
      </c>
      <c r="C826" s="100"/>
    </row>
    <row r="827" spans="1:3" x14ac:dyDescent="0.25">
      <c r="A827" t="s">
        <v>393</v>
      </c>
      <c r="B827" s="97" t="s">
        <v>8608</v>
      </c>
      <c r="C827" s="100"/>
    </row>
    <row r="828" spans="1:3" x14ac:dyDescent="0.25">
      <c r="A828" t="s">
        <v>393</v>
      </c>
      <c r="B828" s="97" t="s">
        <v>8609</v>
      </c>
      <c r="C828" s="100"/>
    </row>
    <row r="829" spans="1:3" x14ac:dyDescent="0.25">
      <c r="A829" t="s">
        <v>393</v>
      </c>
      <c r="B829" s="97" t="s">
        <v>8610</v>
      </c>
      <c r="C829" s="100"/>
    </row>
    <row r="830" spans="1:3" x14ac:dyDescent="0.25">
      <c r="A830" t="s">
        <v>393</v>
      </c>
      <c r="B830" s="97" t="s">
        <v>8611</v>
      </c>
      <c r="C830" s="100"/>
    </row>
    <row r="831" spans="1:3" x14ac:dyDescent="0.25">
      <c r="A831" t="s">
        <v>393</v>
      </c>
      <c r="B831" s="97" t="s">
        <v>8612</v>
      </c>
      <c r="C831" s="100"/>
    </row>
    <row r="832" spans="1:3" x14ac:dyDescent="0.25">
      <c r="A832" t="s">
        <v>393</v>
      </c>
      <c r="B832" s="97" t="s">
        <v>8613</v>
      </c>
      <c r="C832" s="100"/>
    </row>
    <row r="833" spans="1:3" x14ac:dyDescent="0.25">
      <c r="A833" t="s">
        <v>393</v>
      </c>
      <c r="B833" s="97" t="s">
        <v>8614</v>
      </c>
      <c r="C833" s="100"/>
    </row>
    <row r="834" spans="1:3" x14ac:dyDescent="0.25">
      <c r="A834" t="s">
        <v>393</v>
      </c>
      <c r="B834" s="97" t="s">
        <v>8615</v>
      </c>
      <c r="C834" s="100"/>
    </row>
    <row r="835" spans="1:3" x14ac:dyDescent="0.25">
      <c r="A835" t="s">
        <v>393</v>
      </c>
      <c r="B835" s="97" t="s">
        <v>8616</v>
      </c>
      <c r="C835" s="100"/>
    </row>
    <row r="836" spans="1:3" x14ac:dyDescent="0.25">
      <c r="A836" t="s">
        <v>393</v>
      </c>
      <c r="B836" s="97" t="s">
        <v>8617</v>
      </c>
      <c r="C836" s="100"/>
    </row>
    <row r="837" spans="1:3" x14ac:dyDescent="0.25">
      <c r="A837" t="s">
        <v>393</v>
      </c>
      <c r="B837" s="97" t="s">
        <v>8618</v>
      </c>
      <c r="C837" s="100"/>
    </row>
    <row r="838" spans="1:3" x14ac:dyDescent="0.25">
      <c r="A838" t="s">
        <v>393</v>
      </c>
      <c r="B838" s="97" t="s">
        <v>8619</v>
      </c>
      <c r="C838" s="100"/>
    </row>
    <row r="839" spans="1:3" x14ac:dyDescent="0.25">
      <c r="A839" t="s">
        <v>393</v>
      </c>
      <c r="B839" s="97" t="s">
        <v>8620</v>
      </c>
      <c r="C839" s="100"/>
    </row>
    <row r="840" spans="1:3" x14ac:dyDescent="0.25">
      <c r="A840" t="s">
        <v>393</v>
      </c>
      <c r="B840" s="97" t="s">
        <v>8621</v>
      </c>
      <c r="C840" s="100"/>
    </row>
    <row r="841" spans="1:3" x14ac:dyDescent="0.25">
      <c r="A841" t="s">
        <v>393</v>
      </c>
      <c r="B841" s="97" t="s">
        <v>8622</v>
      </c>
      <c r="C841" s="100"/>
    </row>
    <row r="842" spans="1:3" x14ac:dyDescent="0.25">
      <c r="A842" t="s">
        <v>393</v>
      </c>
      <c r="B842" s="97" t="s">
        <v>8623</v>
      </c>
      <c r="C842" s="100"/>
    </row>
    <row r="843" spans="1:3" x14ac:dyDescent="0.25">
      <c r="A843" t="s">
        <v>393</v>
      </c>
      <c r="B843" s="97" t="s">
        <v>8624</v>
      </c>
      <c r="C843" s="100"/>
    </row>
    <row r="844" spans="1:3" x14ac:dyDescent="0.25">
      <c r="A844" t="s">
        <v>393</v>
      </c>
      <c r="B844" s="97" t="s">
        <v>8625</v>
      </c>
      <c r="C844" s="100"/>
    </row>
    <row r="845" spans="1:3" x14ac:dyDescent="0.25">
      <c r="A845" t="s">
        <v>393</v>
      </c>
      <c r="B845" s="97" t="s">
        <v>8626</v>
      </c>
      <c r="C845" s="100"/>
    </row>
    <row r="846" spans="1:3" x14ac:dyDescent="0.25">
      <c r="A846" t="s">
        <v>393</v>
      </c>
      <c r="B846" s="97" t="s">
        <v>8627</v>
      </c>
      <c r="C846" s="100"/>
    </row>
    <row r="847" spans="1:3" x14ac:dyDescent="0.25">
      <c r="A847" t="s">
        <v>393</v>
      </c>
      <c r="B847" s="97" t="s">
        <v>8628</v>
      </c>
      <c r="C847" s="100"/>
    </row>
    <row r="848" spans="1:3" x14ac:dyDescent="0.25">
      <c r="A848" t="s">
        <v>393</v>
      </c>
      <c r="B848" s="97" t="s">
        <v>8629</v>
      </c>
      <c r="C848" s="100"/>
    </row>
    <row r="849" spans="1:3" x14ac:dyDescent="0.25">
      <c r="A849" t="s">
        <v>393</v>
      </c>
      <c r="B849" s="97" t="s">
        <v>8630</v>
      </c>
      <c r="C849" s="100"/>
    </row>
    <row r="850" spans="1:3" x14ac:dyDescent="0.25">
      <c r="A850" t="s">
        <v>393</v>
      </c>
      <c r="B850" s="97" t="s">
        <v>8631</v>
      </c>
      <c r="C850" s="100"/>
    </row>
    <row r="851" spans="1:3" x14ac:dyDescent="0.25">
      <c r="A851" t="s">
        <v>393</v>
      </c>
      <c r="B851" s="97" t="s">
        <v>8632</v>
      </c>
      <c r="C851" s="100"/>
    </row>
    <row r="852" spans="1:3" x14ac:dyDescent="0.25">
      <c r="A852" t="s">
        <v>393</v>
      </c>
      <c r="B852" s="97" t="s">
        <v>8633</v>
      </c>
      <c r="C852" s="100"/>
    </row>
    <row r="853" spans="1:3" x14ac:dyDescent="0.25">
      <c r="A853" t="s">
        <v>393</v>
      </c>
      <c r="B853" s="97" t="s">
        <v>8634</v>
      </c>
      <c r="C853" s="100"/>
    </row>
    <row r="854" spans="1:3" x14ac:dyDescent="0.25">
      <c r="A854" t="s">
        <v>393</v>
      </c>
      <c r="B854" s="97" t="s">
        <v>8635</v>
      </c>
      <c r="C854" s="100"/>
    </row>
    <row r="855" spans="1:3" x14ac:dyDescent="0.25">
      <c r="A855" t="s">
        <v>393</v>
      </c>
      <c r="B855" s="97" t="s">
        <v>8636</v>
      </c>
      <c r="C855" s="100"/>
    </row>
    <row r="856" spans="1:3" x14ac:dyDescent="0.25">
      <c r="A856" t="s">
        <v>393</v>
      </c>
      <c r="B856" s="97" t="s">
        <v>8637</v>
      </c>
      <c r="C856" s="100"/>
    </row>
    <row r="857" spans="1:3" x14ac:dyDescent="0.25">
      <c r="A857" t="s">
        <v>393</v>
      </c>
      <c r="B857" s="97" t="s">
        <v>8638</v>
      </c>
      <c r="C857" s="100"/>
    </row>
    <row r="858" spans="1:3" x14ac:dyDescent="0.25">
      <c r="A858" t="s">
        <v>393</v>
      </c>
      <c r="B858" s="97" t="s">
        <v>8639</v>
      </c>
      <c r="C858" s="100"/>
    </row>
    <row r="859" spans="1:3" x14ac:dyDescent="0.25">
      <c r="A859" t="s">
        <v>393</v>
      </c>
      <c r="B859" s="97" t="s">
        <v>8640</v>
      </c>
      <c r="C859" s="100"/>
    </row>
    <row r="860" spans="1:3" x14ac:dyDescent="0.25">
      <c r="A860" t="s">
        <v>393</v>
      </c>
      <c r="B860" s="97" t="s">
        <v>8641</v>
      </c>
      <c r="C860" s="100"/>
    </row>
    <row r="861" spans="1:3" x14ac:dyDescent="0.25">
      <c r="A861" t="s">
        <v>393</v>
      </c>
      <c r="B861" s="97" t="s">
        <v>8642</v>
      </c>
      <c r="C861" s="100"/>
    </row>
    <row r="862" spans="1:3" x14ac:dyDescent="0.25">
      <c r="A862" t="s">
        <v>393</v>
      </c>
      <c r="B862" s="97" t="s">
        <v>8643</v>
      </c>
      <c r="C862" s="100"/>
    </row>
    <row r="863" spans="1:3" x14ac:dyDescent="0.25">
      <c r="A863" t="s">
        <v>393</v>
      </c>
      <c r="B863" s="97" t="s">
        <v>8644</v>
      </c>
      <c r="C863" s="100"/>
    </row>
    <row r="864" spans="1:3" x14ac:dyDescent="0.25">
      <c r="A864" t="s">
        <v>393</v>
      </c>
      <c r="B864" s="97" t="s">
        <v>8645</v>
      </c>
      <c r="C864" s="100"/>
    </row>
    <row r="865" spans="1:3" x14ac:dyDescent="0.25">
      <c r="A865" t="s">
        <v>393</v>
      </c>
      <c r="B865" s="97" t="s">
        <v>8646</v>
      </c>
      <c r="C865" s="100"/>
    </row>
    <row r="866" spans="1:3" x14ac:dyDescent="0.25">
      <c r="A866" t="s">
        <v>393</v>
      </c>
      <c r="B866" s="97" t="s">
        <v>8647</v>
      </c>
      <c r="C866" s="100"/>
    </row>
    <row r="867" spans="1:3" x14ac:dyDescent="0.25">
      <c r="A867" t="s">
        <v>393</v>
      </c>
      <c r="B867" s="97" t="s">
        <v>8648</v>
      </c>
      <c r="C867" s="100"/>
    </row>
    <row r="868" spans="1:3" x14ac:dyDescent="0.25">
      <c r="A868" t="s">
        <v>393</v>
      </c>
      <c r="B868" s="97" t="s">
        <v>8649</v>
      </c>
      <c r="C868" s="100"/>
    </row>
    <row r="869" spans="1:3" x14ac:dyDescent="0.25">
      <c r="A869" t="s">
        <v>393</v>
      </c>
      <c r="B869" s="97" t="s">
        <v>8650</v>
      </c>
      <c r="C869" s="100"/>
    </row>
    <row r="870" spans="1:3" x14ac:dyDescent="0.25">
      <c r="A870" t="s">
        <v>393</v>
      </c>
      <c r="B870" s="97" t="s">
        <v>8651</v>
      </c>
      <c r="C870" s="100"/>
    </row>
    <row r="871" spans="1:3" x14ac:dyDescent="0.25">
      <c r="A871" t="s">
        <v>393</v>
      </c>
      <c r="B871" s="97" t="s">
        <v>8652</v>
      </c>
      <c r="C871" s="100"/>
    </row>
    <row r="872" spans="1:3" x14ac:dyDescent="0.25">
      <c r="A872" t="s">
        <v>393</v>
      </c>
      <c r="B872" s="97" t="s">
        <v>8653</v>
      </c>
      <c r="C872" s="100"/>
    </row>
    <row r="873" spans="1:3" x14ac:dyDescent="0.25">
      <c r="A873" t="s">
        <v>393</v>
      </c>
      <c r="B873" s="97" t="s">
        <v>8654</v>
      </c>
      <c r="C873" s="100"/>
    </row>
    <row r="874" spans="1:3" x14ac:dyDescent="0.25">
      <c r="A874" t="s">
        <v>393</v>
      </c>
      <c r="B874" s="97" t="s">
        <v>8655</v>
      </c>
      <c r="C874" s="100"/>
    </row>
    <row r="875" spans="1:3" x14ac:dyDescent="0.25">
      <c r="A875" t="s">
        <v>393</v>
      </c>
      <c r="B875" s="97" t="s">
        <v>8656</v>
      </c>
      <c r="C875" s="100"/>
    </row>
    <row r="876" spans="1:3" x14ac:dyDescent="0.25">
      <c r="A876" t="s">
        <v>393</v>
      </c>
      <c r="B876" s="97" t="s">
        <v>8657</v>
      </c>
      <c r="C876" s="100"/>
    </row>
    <row r="877" spans="1:3" x14ac:dyDescent="0.25">
      <c r="A877" t="s">
        <v>393</v>
      </c>
      <c r="B877" s="97" t="s">
        <v>8658</v>
      </c>
      <c r="C877" s="100"/>
    </row>
    <row r="878" spans="1:3" x14ac:dyDescent="0.25">
      <c r="A878" t="s">
        <v>393</v>
      </c>
      <c r="B878" s="97" t="s">
        <v>8659</v>
      </c>
      <c r="C878" s="100"/>
    </row>
    <row r="879" spans="1:3" x14ac:dyDescent="0.25">
      <c r="A879" t="s">
        <v>393</v>
      </c>
      <c r="B879" s="97" t="s">
        <v>8660</v>
      </c>
      <c r="C879" s="100"/>
    </row>
    <row r="880" spans="1:3" x14ac:dyDescent="0.25">
      <c r="A880" t="s">
        <v>393</v>
      </c>
      <c r="B880" s="97" t="s">
        <v>8661</v>
      </c>
      <c r="C880" s="100"/>
    </row>
    <row r="881" spans="1:3" x14ac:dyDescent="0.25">
      <c r="A881" t="s">
        <v>393</v>
      </c>
      <c r="B881" s="97" t="s">
        <v>8662</v>
      </c>
      <c r="C881" s="100"/>
    </row>
    <row r="882" spans="1:3" x14ac:dyDescent="0.25">
      <c r="A882" t="s">
        <v>393</v>
      </c>
      <c r="B882" s="97" t="s">
        <v>8663</v>
      </c>
      <c r="C882" s="100"/>
    </row>
    <row r="883" spans="1:3" x14ac:dyDescent="0.25">
      <c r="A883" t="s">
        <v>393</v>
      </c>
      <c r="B883" s="97" t="s">
        <v>8664</v>
      </c>
      <c r="C883" s="100"/>
    </row>
    <row r="884" spans="1:3" x14ac:dyDescent="0.25">
      <c r="A884" t="s">
        <v>393</v>
      </c>
      <c r="B884" s="97" t="s">
        <v>8665</v>
      </c>
      <c r="C884" s="100"/>
    </row>
    <row r="885" spans="1:3" x14ac:dyDescent="0.25">
      <c r="A885" t="s">
        <v>393</v>
      </c>
      <c r="B885" s="97" t="s">
        <v>8666</v>
      </c>
      <c r="C885" s="100"/>
    </row>
    <row r="886" spans="1:3" x14ac:dyDescent="0.25">
      <c r="A886" t="s">
        <v>393</v>
      </c>
      <c r="B886" s="97" t="s">
        <v>8667</v>
      </c>
      <c r="C886" s="100"/>
    </row>
    <row r="887" spans="1:3" x14ac:dyDescent="0.25">
      <c r="A887" t="s">
        <v>393</v>
      </c>
      <c r="B887" s="97" t="s">
        <v>8668</v>
      </c>
      <c r="C887" s="100"/>
    </row>
    <row r="888" spans="1:3" x14ac:dyDescent="0.25">
      <c r="A888" t="s">
        <v>393</v>
      </c>
      <c r="B888" s="97" t="s">
        <v>8669</v>
      </c>
      <c r="C888" s="100"/>
    </row>
    <row r="889" spans="1:3" x14ac:dyDescent="0.25">
      <c r="A889" t="s">
        <v>393</v>
      </c>
      <c r="B889" s="97" t="s">
        <v>8670</v>
      </c>
      <c r="C889" s="100"/>
    </row>
    <row r="890" spans="1:3" x14ac:dyDescent="0.25">
      <c r="A890" t="s">
        <v>393</v>
      </c>
      <c r="B890" s="97" t="s">
        <v>8671</v>
      </c>
      <c r="C890" s="100"/>
    </row>
    <row r="891" spans="1:3" x14ac:dyDescent="0.25">
      <c r="A891" t="s">
        <v>393</v>
      </c>
      <c r="B891" s="97" t="s">
        <v>8672</v>
      </c>
      <c r="C891" s="100"/>
    </row>
    <row r="892" spans="1:3" x14ac:dyDescent="0.25">
      <c r="A892" t="s">
        <v>393</v>
      </c>
      <c r="B892" s="97" t="s">
        <v>8673</v>
      </c>
      <c r="C892" s="100"/>
    </row>
    <row r="893" spans="1:3" x14ac:dyDescent="0.25">
      <c r="A893" t="s">
        <v>393</v>
      </c>
      <c r="B893" s="97" t="s">
        <v>8674</v>
      </c>
      <c r="C893" s="100"/>
    </row>
    <row r="894" spans="1:3" x14ac:dyDescent="0.25">
      <c r="A894" t="s">
        <v>393</v>
      </c>
      <c r="B894" s="97" t="s">
        <v>8675</v>
      </c>
      <c r="C894" s="100"/>
    </row>
    <row r="895" spans="1:3" x14ac:dyDescent="0.25">
      <c r="A895" t="s">
        <v>393</v>
      </c>
      <c r="B895" s="97" t="s">
        <v>8676</v>
      </c>
      <c r="C895" s="100"/>
    </row>
    <row r="896" spans="1:3" x14ac:dyDescent="0.25">
      <c r="A896" t="s">
        <v>393</v>
      </c>
      <c r="B896" s="97" t="s">
        <v>8677</v>
      </c>
      <c r="C896" s="100"/>
    </row>
    <row r="897" spans="1:3" x14ac:dyDescent="0.25">
      <c r="A897" t="s">
        <v>393</v>
      </c>
      <c r="B897" s="97" t="s">
        <v>8678</v>
      </c>
      <c r="C897" s="100"/>
    </row>
    <row r="898" spans="1:3" x14ac:dyDescent="0.25">
      <c r="A898" t="s">
        <v>393</v>
      </c>
      <c r="B898" s="97" t="s">
        <v>8679</v>
      </c>
      <c r="C898" s="100"/>
    </row>
    <row r="899" spans="1:3" x14ac:dyDescent="0.25">
      <c r="A899" t="s">
        <v>393</v>
      </c>
      <c r="B899" s="97" t="s">
        <v>8680</v>
      </c>
      <c r="C899" s="100"/>
    </row>
    <row r="900" spans="1:3" x14ac:dyDescent="0.25">
      <c r="A900" t="s">
        <v>393</v>
      </c>
      <c r="B900" s="97" t="s">
        <v>8681</v>
      </c>
      <c r="C900" s="100"/>
    </row>
    <row r="901" spans="1:3" x14ac:dyDescent="0.25">
      <c r="A901" t="s">
        <v>393</v>
      </c>
      <c r="B901" s="97" t="s">
        <v>8682</v>
      </c>
      <c r="C901" s="100"/>
    </row>
    <row r="902" spans="1:3" x14ac:dyDescent="0.25">
      <c r="A902" t="s">
        <v>393</v>
      </c>
      <c r="B902" s="97" t="s">
        <v>8683</v>
      </c>
      <c r="C902" s="100"/>
    </row>
    <row r="903" spans="1:3" x14ac:dyDescent="0.25">
      <c r="A903" t="s">
        <v>393</v>
      </c>
      <c r="B903" s="97" t="s">
        <v>8684</v>
      </c>
      <c r="C903" s="100"/>
    </row>
    <row r="904" spans="1:3" x14ac:dyDescent="0.25">
      <c r="A904" t="s">
        <v>393</v>
      </c>
      <c r="B904" s="97" t="s">
        <v>8685</v>
      </c>
      <c r="C904" s="100"/>
    </row>
    <row r="905" spans="1:3" x14ac:dyDescent="0.25">
      <c r="A905" t="s">
        <v>393</v>
      </c>
      <c r="B905" s="97" t="s">
        <v>8686</v>
      </c>
      <c r="C905" s="100"/>
    </row>
    <row r="906" spans="1:3" x14ac:dyDescent="0.25">
      <c r="A906" t="s">
        <v>393</v>
      </c>
      <c r="B906" s="97" t="s">
        <v>8687</v>
      </c>
      <c r="C906" s="100"/>
    </row>
    <row r="907" spans="1:3" x14ac:dyDescent="0.25">
      <c r="A907" t="s">
        <v>393</v>
      </c>
      <c r="B907" s="97" t="s">
        <v>8688</v>
      </c>
      <c r="C907" s="100"/>
    </row>
    <row r="908" spans="1:3" x14ac:dyDescent="0.25">
      <c r="A908" t="s">
        <v>393</v>
      </c>
      <c r="B908" s="97" t="s">
        <v>8689</v>
      </c>
      <c r="C908" s="100"/>
    </row>
    <row r="909" spans="1:3" x14ac:dyDescent="0.25">
      <c r="A909" t="s">
        <v>393</v>
      </c>
      <c r="B909" s="97" t="s">
        <v>8690</v>
      </c>
      <c r="C909" s="100"/>
    </row>
    <row r="910" spans="1:3" x14ac:dyDescent="0.25">
      <c r="A910" t="s">
        <v>393</v>
      </c>
      <c r="B910" s="97" t="s">
        <v>8691</v>
      </c>
      <c r="C910" s="100"/>
    </row>
    <row r="911" spans="1:3" x14ac:dyDescent="0.25">
      <c r="A911" t="s">
        <v>393</v>
      </c>
      <c r="B911" s="97" t="s">
        <v>8692</v>
      </c>
      <c r="C911" s="100"/>
    </row>
    <row r="912" spans="1:3" x14ac:dyDescent="0.25">
      <c r="A912" t="s">
        <v>393</v>
      </c>
      <c r="B912" s="97" t="s">
        <v>8693</v>
      </c>
      <c r="C912" s="100"/>
    </row>
    <row r="913" spans="1:3" x14ac:dyDescent="0.25">
      <c r="A913" t="s">
        <v>393</v>
      </c>
      <c r="B913" s="97" t="s">
        <v>8694</v>
      </c>
      <c r="C913" s="100"/>
    </row>
    <row r="914" spans="1:3" x14ac:dyDescent="0.25">
      <c r="A914" t="s">
        <v>393</v>
      </c>
      <c r="B914" s="97" t="s">
        <v>8695</v>
      </c>
      <c r="C914" s="100"/>
    </row>
    <row r="915" spans="1:3" x14ac:dyDescent="0.25">
      <c r="A915" t="s">
        <v>393</v>
      </c>
      <c r="B915" s="97" t="s">
        <v>8696</v>
      </c>
      <c r="C915" s="100"/>
    </row>
    <row r="916" spans="1:3" x14ac:dyDescent="0.25">
      <c r="A916" t="s">
        <v>393</v>
      </c>
      <c r="B916" s="97" t="s">
        <v>8697</v>
      </c>
      <c r="C916" s="100"/>
    </row>
    <row r="917" spans="1:3" x14ac:dyDescent="0.25">
      <c r="A917" t="s">
        <v>393</v>
      </c>
      <c r="B917" s="97" t="s">
        <v>8698</v>
      </c>
      <c r="C917" s="100"/>
    </row>
    <row r="918" spans="1:3" x14ac:dyDescent="0.25">
      <c r="A918" t="s">
        <v>393</v>
      </c>
      <c r="B918" s="97" t="s">
        <v>8699</v>
      </c>
      <c r="C918" s="100"/>
    </row>
    <row r="919" spans="1:3" x14ac:dyDescent="0.25">
      <c r="A919" t="s">
        <v>393</v>
      </c>
      <c r="B919" s="97" t="s">
        <v>8700</v>
      </c>
      <c r="C919" s="100"/>
    </row>
    <row r="920" spans="1:3" x14ac:dyDescent="0.25">
      <c r="A920" t="s">
        <v>393</v>
      </c>
      <c r="B920" s="97" t="s">
        <v>8701</v>
      </c>
      <c r="C920" s="100"/>
    </row>
    <row r="921" spans="1:3" x14ac:dyDescent="0.25">
      <c r="A921" t="s">
        <v>393</v>
      </c>
      <c r="B921" s="97" t="s">
        <v>8702</v>
      </c>
      <c r="C921" s="100"/>
    </row>
    <row r="922" spans="1:3" x14ac:dyDescent="0.25">
      <c r="A922" t="s">
        <v>393</v>
      </c>
      <c r="B922" s="97" t="s">
        <v>8703</v>
      </c>
      <c r="C922" s="100"/>
    </row>
    <row r="923" spans="1:3" x14ac:dyDescent="0.25">
      <c r="A923" t="s">
        <v>393</v>
      </c>
      <c r="B923" s="97" t="s">
        <v>8704</v>
      </c>
      <c r="C923" s="100"/>
    </row>
    <row r="924" spans="1:3" x14ac:dyDescent="0.25">
      <c r="A924" t="s">
        <v>393</v>
      </c>
      <c r="B924" s="97" t="s">
        <v>8705</v>
      </c>
      <c r="C924" s="100"/>
    </row>
    <row r="925" spans="1:3" x14ac:dyDescent="0.25">
      <c r="A925" t="s">
        <v>393</v>
      </c>
      <c r="B925" s="97" t="s">
        <v>8706</v>
      </c>
      <c r="C925" s="100"/>
    </row>
    <row r="926" spans="1:3" x14ac:dyDescent="0.25">
      <c r="A926" t="s">
        <v>393</v>
      </c>
      <c r="B926" s="97" t="s">
        <v>8707</v>
      </c>
      <c r="C926" s="100"/>
    </row>
    <row r="927" spans="1:3" x14ac:dyDescent="0.25">
      <c r="A927" t="s">
        <v>393</v>
      </c>
      <c r="B927" s="97" t="s">
        <v>8708</v>
      </c>
      <c r="C927" s="100"/>
    </row>
    <row r="928" spans="1:3" x14ac:dyDescent="0.25">
      <c r="A928" t="s">
        <v>393</v>
      </c>
      <c r="B928" s="97" t="s">
        <v>8709</v>
      </c>
      <c r="C928" s="100"/>
    </row>
    <row r="929" spans="1:3" x14ac:dyDescent="0.25">
      <c r="A929" t="s">
        <v>393</v>
      </c>
      <c r="B929" s="97" t="s">
        <v>8710</v>
      </c>
      <c r="C929" s="100"/>
    </row>
    <row r="930" spans="1:3" x14ac:dyDescent="0.25">
      <c r="A930" t="s">
        <v>393</v>
      </c>
      <c r="B930" s="97" t="s">
        <v>8711</v>
      </c>
      <c r="C930" s="100"/>
    </row>
    <row r="931" spans="1:3" x14ac:dyDescent="0.25">
      <c r="A931" t="s">
        <v>393</v>
      </c>
      <c r="B931" s="97" t="s">
        <v>8712</v>
      </c>
      <c r="C931" s="100"/>
    </row>
    <row r="932" spans="1:3" x14ac:dyDescent="0.25">
      <c r="A932" t="s">
        <v>393</v>
      </c>
      <c r="B932" s="97" t="s">
        <v>8713</v>
      </c>
      <c r="C932" s="100"/>
    </row>
    <row r="933" spans="1:3" x14ac:dyDescent="0.25">
      <c r="A933" t="s">
        <v>393</v>
      </c>
      <c r="B933" s="97" t="s">
        <v>8714</v>
      </c>
      <c r="C933" s="100"/>
    </row>
    <row r="934" spans="1:3" x14ac:dyDescent="0.25">
      <c r="A934" t="s">
        <v>393</v>
      </c>
      <c r="B934" s="97" t="s">
        <v>8715</v>
      </c>
      <c r="C934" s="100"/>
    </row>
    <row r="935" spans="1:3" x14ac:dyDescent="0.25">
      <c r="A935" t="s">
        <v>393</v>
      </c>
      <c r="B935" s="97" t="s">
        <v>8716</v>
      </c>
      <c r="C935" s="100"/>
    </row>
    <row r="936" spans="1:3" x14ac:dyDescent="0.25">
      <c r="A936" t="s">
        <v>393</v>
      </c>
      <c r="B936" s="97" t="s">
        <v>8717</v>
      </c>
      <c r="C936" s="100"/>
    </row>
    <row r="937" spans="1:3" x14ac:dyDescent="0.25">
      <c r="A937" t="s">
        <v>393</v>
      </c>
      <c r="B937" s="97" t="s">
        <v>8718</v>
      </c>
      <c r="C937" s="100"/>
    </row>
    <row r="938" spans="1:3" x14ac:dyDescent="0.25">
      <c r="A938" t="s">
        <v>393</v>
      </c>
      <c r="B938" s="97" t="s">
        <v>8719</v>
      </c>
      <c r="C938" s="100"/>
    </row>
    <row r="939" spans="1:3" x14ac:dyDescent="0.25">
      <c r="A939" t="s">
        <v>393</v>
      </c>
      <c r="B939" s="97" t="s">
        <v>8720</v>
      </c>
      <c r="C939" s="100"/>
    </row>
    <row r="940" spans="1:3" x14ac:dyDescent="0.25">
      <c r="A940" t="s">
        <v>393</v>
      </c>
      <c r="B940" s="97" t="s">
        <v>8721</v>
      </c>
      <c r="C940" s="100"/>
    </row>
    <row r="941" spans="1:3" x14ac:dyDescent="0.25">
      <c r="A941" t="s">
        <v>393</v>
      </c>
      <c r="B941" s="97" t="s">
        <v>8722</v>
      </c>
      <c r="C941" s="100"/>
    </row>
    <row r="942" spans="1:3" x14ac:dyDescent="0.25">
      <c r="A942" t="s">
        <v>393</v>
      </c>
      <c r="B942" s="97" t="s">
        <v>8723</v>
      </c>
      <c r="C942" s="100"/>
    </row>
    <row r="943" spans="1:3" x14ac:dyDescent="0.25">
      <c r="A943" t="s">
        <v>393</v>
      </c>
      <c r="B943" s="97" t="s">
        <v>8724</v>
      </c>
      <c r="C943" s="100"/>
    </row>
    <row r="944" spans="1:3" x14ac:dyDescent="0.25">
      <c r="A944" t="s">
        <v>393</v>
      </c>
      <c r="B944" s="97" t="s">
        <v>8725</v>
      </c>
      <c r="C944" s="100"/>
    </row>
    <row r="945" spans="1:3" x14ac:dyDescent="0.25">
      <c r="A945" t="s">
        <v>393</v>
      </c>
      <c r="B945" s="97" t="s">
        <v>8726</v>
      </c>
      <c r="C945" s="100"/>
    </row>
    <row r="946" spans="1:3" x14ac:dyDescent="0.25">
      <c r="A946" t="s">
        <v>393</v>
      </c>
      <c r="B946" s="97" t="s">
        <v>8727</v>
      </c>
      <c r="C946" s="100"/>
    </row>
    <row r="947" spans="1:3" x14ac:dyDescent="0.25">
      <c r="A947" t="s">
        <v>393</v>
      </c>
      <c r="B947" s="97" t="s">
        <v>8728</v>
      </c>
      <c r="C947" s="100"/>
    </row>
    <row r="948" spans="1:3" x14ac:dyDescent="0.25">
      <c r="A948" t="s">
        <v>393</v>
      </c>
      <c r="B948" s="97" t="s">
        <v>8729</v>
      </c>
      <c r="C948" s="100"/>
    </row>
    <row r="949" spans="1:3" x14ac:dyDescent="0.25">
      <c r="A949" t="s">
        <v>393</v>
      </c>
      <c r="B949" s="97" t="s">
        <v>8730</v>
      </c>
      <c r="C949" s="100"/>
    </row>
    <row r="950" spans="1:3" x14ac:dyDescent="0.25">
      <c r="A950" t="s">
        <v>393</v>
      </c>
      <c r="B950" s="97" t="s">
        <v>8731</v>
      </c>
      <c r="C950" s="100"/>
    </row>
    <row r="951" spans="1:3" x14ac:dyDescent="0.25">
      <c r="A951" t="s">
        <v>393</v>
      </c>
      <c r="B951" s="97" t="s">
        <v>8732</v>
      </c>
      <c r="C951" s="100"/>
    </row>
    <row r="952" spans="1:3" x14ac:dyDescent="0.25">
      <c r="A952" t="s">
        <v>393</v>
      </c>
      <c r="B952" s="97" t="s">
        <v>8733</v>
      </c>
      <c r="C952" s="100"/>
    </row>
    <row r="953" spans="1:3" x14ac:dyDescent="0.25">
      <c r="A953" t="s">
        <v>393</v>
      </c>
      <c r="B953" s="97" t="s">
        <v>8734</v>
      </c>
      <c r="C953" s="100"/>
    </row>
    <row r="954" spans="1:3" x14ac:dyDescent="0.25">
      <c r="A954" t="s">
        <v>393</v>
      </c>
      <c r="B954" s="97" t="s">
        <v>8735</v>
      </c>
      <c r="C954" s="100"/>
    </row>
    <row r="955" spans="1:3" x14ac:dyDescent="0.25">
      <c r="A955" t="s">
        <v>393</v>
      </c>
      <c r="B955" s="97" t="s">
        <v>8736</v>
      </c>
      <c r="C955" s="100"/>
    </row>
    <row r="956" spans="1:3" x14ac:dyDescent="0.25">
      <c r="A956" t="s">
        <v>393</v>
      </c>
      <c r="B956" s="97" t="s">
        <v>8737</v>
      </c>
      <c r="C956" s="100"/>
    </row>
    <row r="957" spans="1:3" x14ac:dyDescent="0.25">
      <c r="A957" t="s">
        <v>393</v>
      </c>
      <c r="B957" s="97" t="s">
        <v>8738</v>
      </c>
      <c r="C957" s="100"/>
    </row>
    <row r="958" spans="1:3" x14ac:dyDescent="0.25">
      <c r="A958" t="s">
        <v>393</v>
      </c>
      <c r="B958" s="97" t="s">
        <v>8739</v>
      </c>
      <c r="C958" s="100"/>
    </row>
    <row r="959" spans="1:3" x14ac:dyDescent="0.25">
      <c r="A959" t="s">
        <v>393</v>
      </c>
      <c r="B959" s="97" t="s">
        <v>8740</v>
      </c>
      <c r="C959" s="100"/>
    </row>
    <row r="960" spans="1:3" x14ac:dyDescent="0.25">
      <c r="A960" t="s">
        <v>393</v>
      </c>
      <c r="B960" s="97" t="s">
        <v>8741</v>
      </c>
      <c r="C960" s="100"/>
    </row>
    <row r="961" spans="1:3" x14ac:dyDescent="0.25">
      <c r="A961" t="s">
        <v>393</v>
      </c>
      <c r="B961" s="97" t="s">
        <v>8742</v>
      </c>
      <c r="C961" s="100"/>
    </row>
    <row r="962" spans="1:3" x14ac:dyDescent="0.25">
      <c r="A962" t="s">
        <v>393</v>
      </c>
      <c r="B962" s="97" t="s">
        <v>8743</v>
      </c>
      <c r="C962" s="100"/>
    </row>
    <row r="963" spans="1:3" x14ac:dyDescent="0.25">
      <c r="A963" t="s">
        <v>393</v>
      </c>
      <c r="B963" s="97" t="s">
        <v>8744</v>
      </c>
      <c r="C963" s="100"/>
    </row>
    <row r="964" spans="1:3" x14ac:dyDescent="0.25">
      <c r="A964" t="s">
        <v>393</v>
      </c>
      <c r="B964" s="97" t="s">
        <v>8745</v>
      </c>
      <c r="C964" s="100"/>
    </row>
    <row r="965" spans="1:3" x14ac:dyDescent="0.25">
      <c r="A965" t="s">
        <v>393</v>
      </c>
      <c r="B965" s="97" t="s">
        <v>8746</v>
      </c>
      <c r="C965" s="100"/>
    </row>
    <row r="966" spans="1:3" x14ac:dyDescent="0.25">
      <c r="A966" t="s">
        <v>393</v>
      </c>
      <c r="B966" s="97" t="s">
        <v>8747</v>
      </c>
      <c r="C966" s="100"/>
    </row>
    <row r="967" spans="1:3" x14ac:dyDescent="0.25">
      <c r="A967" t="s">
        <v>393</v>
      </c>
      <c r="B967" s="97" t="s">
        <v>8748</v>
      </c>
      <c r="C967" s="100"/>
    </row>
    <row r="968" spans="1:3" x14ac:dyDescent="0.25">
      <c r="A968" t="s">
        <v>393</v>
      </c>
      <c r="B968" s="97" t="s">
        <v>8749</v>
      </c>
      <c r="C968" s="100"/>
    </row>
    <row r="969" spans="1:3" x14ac:dyDescent="0.25">
      <c r="A969" t="s">
        <v>393</v>
      </c>
      <c r="B969" s="97" t="s">
        <v>8750</v>
      </c>
      <c r="C969" s="100"/>
    </row>
    <row r="970" spans="1:3" x14ac:dyDescent="0.25">
      <c r="A970" t="s">
        <v>393</v>
      </c>
      <c r="B970" s="97" t="s">
        <v>8751</v>
      </c>
      <c r="C970" s="100"/>
    </row>
    <row r="971" spans="1:3" x14ac:dyDescent="0.25">
      <c r="A971" t="s">
        <v>393</v>
      </c>
      <c r="B971" s="97" t="s">
        <v>8752</v>
      </c>
      <c r="C971" s="100"/>
    </row>
    <row r="972" spans="1:3" x14ac:dyDescent="0.25">
      <c r="A972" t="s">
        <v>393</v>
      </c>
      <c r="B972" s="97" t="s">
        <v>8753</v>
      </c>
      <c r="C972" s="100"/>
    </row>
    <row r="973" spans="1:3" x14ac:dyDescent="0.25">
      <c r="A973" t="s">
        <v>393</v>
      </c>
      <c r="B973" s="97" t="s">
        <v>8754</v>
      </c>
      <c r="C973" s="100"/>
    </row>
    <row r="974" spans="1:3" x14ac:dyDescent="0.25">
      <c r="A974" t="s">
        <v>393</v>
      </c>
      <c r="B974" s="97" t="s">
        <v>8755</v>
      </c>
      <c r="C974" s="100"/>
    </row>
    <row r="975" spans="1:3" x14ac:dyDescent="0.25">
      <c r="A975" t="s">
        <v>393</v>
      </c>
      <c r="B975" s="97" t="s">
        <v>8756</v>
      </c>
      <c r="C975" s="100"/>
    </row>
    <row r="976" spans="1:3" x14ac:dyDescent="0.25">
      <c r="A976" t="s">
        <v>393</v>
      </c>
      <c r="B976" s="97" t="s">
        <v>8757</v>
      </c>
      <c r="C976" s="100"/>
    </row>
    <row r="977" spans="1:3" x14ac:dyDescent="0.25">
      <c r="A977" t="s">
        <v>393</v>
      </c>
      <c r="B977" s="97" t="s">
        <v>8758</v>
      </c>
      <c r="C977" s="100"/>
    </row>
    <row r="978" spans="1:3" x14ac:dyDescent="0.25">
      <c r="A978" t="s">
        <v>393</v>
      </c>
      <c r="B978" s="97" t="s">
        <v>8759</v>
      </c>
      <c r="C978" s="100"/>
    </row>
    <row r="979" spans="1:3" x14ac:dyDescent="0.25">
      <c r="A979" t="s">
        <v>393</v>
      </c>
      <c r="B979" s="97" t="s">
        <v>8760</v>
      </c>
      <c r="C979" s="100"/>
    </row>
    <row r="980" spans="1:3" x14ac:dyDescent="0.25">
      <c r="A980" t="s">
        <v>393</v>
      </c>
      <c r="B980" s="97" t="s">
        <v>8761</v>
      </c>
      <c r="C980" s="100"/>
    </row>
    <row r="981" spans="1:3" x14ac:dyDescent="0.25">
      <c r="A981" t="s">
        <v>393</v>
      </c>
      <c r="B981" s="97" t="s">
        <v>8762</v>
      </c>
      <c r="C981" s="100"/>
    </row>
    <row r="982" spans="1:3" x14ac:dyDescent="0.25">
      <c r="A982" t="s">
        <v>393</v>
      </c>
      <c r="B982" s="97" t="s">
        <v>8763</v>
      </c>
      <c r="C982" s="100"/>
    </row>
    <row r="983" spans="1:3" x14ac:dyDescent="0.25">
      <c r="A983" t="s">
        <v>393</v>
      </c>
      <c r="B983" s="97" t="s">
        <v>8764</v>
      </c>
      <c r="C983" s="100"/>
    </row>
    <row r="984" spans="1:3" x14ac:dyDescent="0.25">
      <c r="A984" t="s">
        <v>393</v>
      </c>
      <c r="B984" s="97" t="s">
        <v>8765</v>
      </c>
      <c r="C984" s="100"/>
    </row>
    <row r="985" spans="1:3" x14ac:dyDescent="0.25">
      <c r="A985" t="s">
        <v>393</v>
      </c>
      <c r="B985" s="97" t="s">
        <v>8766</v>
      </c>
      <c r="C985" s="100"/>
    </row>
    <row r="986" spans="1:3" x14ac:dyDescent="0.25">
      <c r="A986" t="s">
        <v>393</v>
      </c>
      <c r="B986" s="97" t="s">
        <v>8767</v>
      </c>
      <c r="C986" s="100"/>
    </row>
    <row r="987" spans="1:3" x14ac:dyDescent="0.25">
      <c r="A987" t="s">
        <v>393</v>
      </c>
      <c r="B987" s="97" t="s">
        <v>8768</v>
      </c>
      <c r="C987" s="100"/>
    </row>
    <row r="988" spans="1:3" x14ac:dyDescent="0.25">
      <c r="A988" t="s">
        <v>393</v>
      </c>
      <c r="B988" s="97" t="s">
        <v>8769</v>
      </c>
      <c r="C988" s="100"/>
    </row>
    <row r="989" spans="1:3" x14ac:dyDescent="0.25">
      <c r="A989" t="s">
        <v>393</v>
      </c>
      <c r="B989" s="97" t="s">
        <v>8770</v>
      </c>
      <c r="C989" s="100"/>
    </row>
    <row r="990" spans="1:3" x14ac:dyDescent="0.25">
      <c r="A990" t="s">
        <v>393</v>
      </c>
      <c r="B990" s="97" t="s">
        <v>8771</v>
      </c>
      <c r="C990" s="100"/>
    </row>
    <row r="991" spans="1:3" x14ac:dyDescent="0.25">
      <c r="A991" t="s">
        <v>393</v>
      </c>
      <c r="B991" s="97" t="s">
        <v>8772</v>
      </c>
      <c r="C991" s="100"/>
    </row>
    <row r="992" spans="1:3" x14ac:dyDescent="0.25">
      <c r="A992" t="s">
        <v>393</v>
      </c>
      <c r="B992" s="97" t="s">
        <v>8773</v>
      </c>
      <c r="C992" s="100"/>
    </row>
    <row r="993" spans="1:3" x14ac:dyDescent="0.25">
      <c r="A993" t="s">
        <v>393</v>
      </c>
      <c r="B993" s="97" t="s">
        <v>8774</v>
      </c>
      <c r="C993" s="100"/>
    </row>
    <row r="994" spans="1:3" x14ac:dyDescent="0.25">
      <c r="A994" t="s">
        <v>393</v>
      </c>
      <c r="B994" s="97" t="s">
        <v>8775</v>
      </c>
      <c r="C994" s="100"/>
    </row>
    <row r="995" spans="1:3" x14ac:dyDescent="0.25">
      <c r="A995" t="s">
        <v>393</v>
      </c>
      <c r="B995" s="97" t="s">
        <v>8776</v>
      </c>
      <c r="C995" s="100"/>
    </row>
    <row r="996" spans="1:3" x14ac:dyDescent="0.25">
      <c r="A996" t="s">
        <v>393</v>
      </c>
      <c r="B996" s="97" t="s">
        <v>8777</v>
      </c>
      <c r="C996" s="100"/>
    </row>
    <row r="997" spans="1:3" x14ac:dyDescent="0.25">
      <c r="A997" t="s">
        <v>393</v>
      </c>
      <c r="B997" s="97" t="s">
        <v>8778</v>
      </c>
      <c r="C997" s="100"/>
    </row>
    <row r="998" spans="1:3" x14ac:dyDescent="0.25">
      <c r="A998" t="s">
        <v>393</v>
      </c>
      <c r="B998" s="97" t="s">
        <v>8779</v>
      </c>
      <c r="C998" s="100"/>
    </row>
    <row r="999" spans="1:3" x14ac:dyDescent="0.25">
      <c r="A999" t="s">
        <v>393</v>
      </c>
      <c r="B999" s="97" t="s">
        <v>8780</v>
      </c>
      <c r="C999" s="100"/>
    </row>
    <row r="1000" spans="1:3" x14ac:dyDescent="0.25">
      <c r="A1000" t="s">
        <v>393</v>
      </c>
      <c r="B1000" s="97" t="s">
        <v>8781</v>
      </c>
      <c r="C1000" s="100"/>
    </row>
    <row r="1001" spans="1:3" x14ac:dyDescent="0.25">
      <c r="A1001" t="s">
        <v>393</v>
      </c>
      <c r="B1001" s="97" t="s">
        <v>8782</v>
      </c>
      <c r="C1001" s="100"/>
    </row>
    <row r="1002" spans="1:3" x14ac:dyDescent="0.25">
      <c r="A1002" t="s">
        <v>393</v>
      </c>
      <c r="B1002" s="97" t="s">
        <v>8783</v>
      </c>
      <c r="C1002" s="100"/>
    </row>
    <row r="1003" spans="1:3" x14ac:dyDescent="0.25">
      <c r="A1003" t="s">
        <v>393</v>
      </c>
      <c r="B1003" s="97" t="s">
        <v>8784</v>
      </c>
      <c r="C1003" s="100"/>
    </row>
    <row r="1004" spans="1:3" x14ac:dyDescent="0.25">
      <c r="A1004" t="s">
        <v>393</v>
      </c>
      <c r="B1004" s="97" t="s">
        <v>8785</v>
      </c>
      <c r="C1004" s="100"/>
    </row>
    <row r="1005" spans="1:3" x14ac:dyDescent="0.25">
      <c r="A1005" t="s">
        <v>393</v>
      </c>
      <c r="B1005" s="97" t="s">
        <v>8786</v>
      </c>
      <c r="C1005" s="100"/>
    </row>
    <row r="1006" spans="1:3" x14ac:dyDescent="0.25">
      <c r="A1006" t="s">
        <v>393</v>
      </c>
      <c r="B1006" s="97" t="s">
        <v>8787</v>
      </c>
      <c r="C1006" s="100"/>
    </row>
    <row r="1007" spans="1:3" x14ac:dyDescent="0.25">
      <c r="A1007" t="s">
        <v>393</v>
      </c>
      <c r="B1007" s="97" t="s">
        <v>8788</v>
      </c>
      <c r="C1007" s="100"/>
    </row>
    <row r="1008" spans="1:3" x14ac:dyDescent="0.25">
      <c r="A1008" t="s">
        <v>393</v>
      </c>
      <c r="B1008" s="97" t="s">
        <v>8789</v>
      </c>
      <c r="C1008" s="100"/>
    </row>
    <row r="1009" spans="1:3" x14ac:dyDescent="0.25">
      <c r="A1009" t="s">
        <v>393</v>
      </c>
      <c r="B1009" s="97" t="s">
        <v>8790</v>
      </c>
      <c r="C1009" s="100"/>
    </row>
    <row r="1010" spans="1:3" x14ac:dyDescent="0.25">
      <c r="A1010" t="s">
        <v>393</v>
      </c>
      <c r="B1010" s="97" t="s">
        <v>8791</v>
      </c>
      <c r="C1010" s="100"/>
    </row>
    <row r="1011" spans="1:3" x14ac:dyDescent="0.25">
      <c r="A1011" t="s">
        <v>393</v>
      </c>
      <c r="B1011" s="97" t="s">
        <v>8792</v>
      </c>
      <c r="C1011" s="100"/>
    </row>
    <row r="1012" spans="1:3" x14ac:dyDescent="0.25">
      <c r="A1012" t="s">
        <v>393</v>
      </c>
      <c r="B1012" s="97" t="s">
        <v>8793</v>
      </c>
      <c r="C1012" s="100"/>
    </row>
    <row r="1013" spans="1:3" x14ac:dyDescent="0.25">
      <c r="A1013" t="s">
        <v>393</v>
      </c>
      <c r="B1013" s="97" t="s">
        <v>8794</v>
      </c>
      <c r="C1013" s="100"/>
    </row>
    <row r="1014" spans="1:3" x14ac:dyDescent="0.25">
      <c r="A1014" t="s">
        <v>393</v>
      </c>
      <c r="B1014" s="97" t="s">
        <v>8795</v>
      </c>
      <c r="C1014" s="100"/>
    </row>
    <row r="1015" spans="1:3" x14ac:dyDescent="0.25">
      <c r="A1015" t="s">
        <v>393</v>
      </c>
      <c r="B1015" s="97" t="s">
        <v>8796</v>
      </c>
      <c r="C1015" s="100"/>
    </row>
    <row r="1016" spans="1:3" x14ac:dyDescent="0.25">
      <c r="A1016" t="s">
        <v>393</v>
      </c>
      <c r="B1016" s="97" t="s">
        <v>8797</v>
      </c>
      <c r="C1016" s="100"/>
    </row>
    <row r="1017" spans="1:3" x14ac:dyDescent="0.25">
      <c r="A1017" t="s">
        <v>393</v>
      </c>
      <c r="B1017" s="97" t="s">
        <v>8798</v>
      </c>
      <c r="C1017" s="100"/>
    </row>
    <row r="1018" spans="1:3" x14ac:dyDescent="0.25">
      <c r="A1018" t="s">
        <v>393</v>
      </c>
      <c r="B1018" s="97" t="s">
        <v>8799</v>
      </c>
      <c r="C1018" s="100"/>
    </row>
    <row r="1019" spans="1:3" x14ac:dyDescent="0.25">
      <c r="A1019" t="s">
        <v>393</v>
      </c>
      <c r="B1019" s="97" t="s">
        <v>8800</v>
      </c>
      <c r="C1019" s="100"/>
    </row>
    <row r="1020" spans="1:3" x14ac:dyDescent="0.25">
      <c r="A1020" t="s">
        <v>393</v>
      </c>
      <c r="B1020" s="97" t="s">
        <v>8801</v>
      </c>
      <c r="C1020" s="100"/>
    </row>
    <row r="1021" spans="1:3" x14ac:dyDescent="0.25">
      <c r="A1021" t="s">
        <v>393</v>
      </c>
      <c r="B1021" s="97" t="s">
        <v>8802</v>
      </c>
      <c r="C1021" s="100"/>
    </row>
    <row r="1022" spans="1:3" x14ac:dyDescent="0.25">
      <c r="A1022" t="s">
        <v>393</v>
      </c>
      <c r="B1022" s="97" t="s">
        <v>8803</v>
      </c>
      <c r="C1022" s="100"/>
    </row>
    <row r="1023" spans="1:3" x14ac:dyDescent="0.25">
      <c r="A1023" t="s">
        <v>393</v>
      </c>
      <c r="B1023" s="97" t="s">
        <v>8804</v>
      </c>
      <c r="C1023" s="100"/>
    </row>
    <row r="1024" spans="1:3" x14ac:dyDescent="0.25">
      <c r="A1024" t="s">
        <v>393</v>
      </c>
      <c r="B1024" s="97" t="s">
        <v>8805</v>
      </c>
      <c r="C1024" s="100"/>
    </row>
    <row r="1025" spans="1:3" x14ac:dyDescent="0.25">
      <c r="A1025" t="s">
        <v>393</v>
      </c>
      <c r="B1025" s="97" t="s">
        <v>8806</v>
      </c>
      <c r="C1025" s="100"/>
    </row>
    <row r="1026" spans="1:3" x14ac:dyDescent="0.25">
      <c r="A1026" t="s">
        <v>393</v>
      </c>
      <c r="B1026" s="97" t="s">
        <v>8807</v>
      </c>
      <c r="C1026" s="100"/>
    </row>
    <row r="1027" spans="1:3" x14ac:dyDescent="0.25">
      <c r="A1027" t="s">
        <v>393</v>
      </c>
      <c r="B1027" s="97" t="s">
        <v>8808</v>
      </c>
      <c r="C1027" s="100"/>
    </row>
    <row r="1028" spans="1:3" x14ac:dyDescent="0.25">
      <c r="A1028" t="s">
        <v>393</v>
      </c>
      <c r="B1028" s="97" t="s">
        <v>8809</v>
      </c>
      <c r="C1028" s="100"/>
    </row>
    <row r="1029" spans="1:3" x14ac:dyDescent="0.25">
      <c r="A1029" t="s">
        <v>393</v>
      </c>
      <c r="B1029" s="97" t="s">
        <v>8810</v>
      </c>
      <c r="C1029" s="100"/>
    </row>
    <row r="1030" spans="1:3" x14ac:dyDescent="0.25">
      <c r="A1030" t="s">
        <v>393</v>
      </c>
      <c r="B1030" s="97" t="s">
        <v>8811</v>
      </c>
      <c r="C1030" s="100"/>
    </row>
    <row r="1031" spans="1:3" x14ac:dyDescent="0.25">
      <c r="A1031" t="s">
        <v>393</v>
      </c>
      <c r="B1031" s="97" t="s">
        <v>8812</v>
      </c>
      <c r="C1031" s="100"/>
    </row>
    <row r="1032" spans="1:3" x14ac:dyDescent="0.25">
      <c r="A1032" t="s">
        <v>393</v>
      </c>
      <c r="B1032" s="97" t="s">
        <v>8813</v>
      </c>
      <c r="C1032" s="100"/>
    </row>
    <row r="1033" spans="1:3" x14ac:dyDescent="0.25">
      <c r="A1033" t="s">
        <v>393</v>
      </c>
      <c r="B1033" s="97" t="s">
        <v>8814</v>
      </c>
      <c r="C1033" s="100"/>
    </row>
    <row r="1034" spans="1:3" x14ac:dyDescent="0.25">
      <c r="A1034" t="s">
        <v>393</v>
      </c>
      <c r="B1034" s="97" t="s">
        <v>8815</v>
      </c>
      <c r="C1034" s="100"/>
    </row>
    <row r="1035" spans="1:3" x14ac:dyDescent="0.25">
      <c r="A1035" t="s">
        <v>393</v>
      </c>
      <c r="B1035" s="97" t="s">
        <v>8816</v>
      </c>
      <c r="C1035" s="100"/>
    </row>
    <row r="1036" spans="1:3" x14ac:dyDescent="0.25">
      <c r="A1036" t="s">
        <v>393</v>
      </c>
      <c r="B1036" s="97" t="s">
        <v>8817</v>
      </c>
      <c r="C1036" s="100"/>
    </row>
    <row r="1037" spans="1:3" x14ac:dyDescent="0.25">
      <c r="A1037" t="s">
        <v>393</v>
      </c>
      <c r="B1037" s="97" t="s">
        <v>8818</v>
      </c>
      <c r="C1037" s="100"/>
    </row>
    <row r="1038" spans="1:3" x14ac:dyDescent="0.25">
      <c r="A1038" t="s">
        <v>393</v>
      </c>
      <c r="B1038" s="97" t="s">
        <v>8819</v>
      </c>
      <c r="C1038" s="100"/>
    </row>
    <row r="1039" spans="1:3" x14ac:dyDescent="0.25">
      <c r="A1039" t="s">
        <v>393</v>
      </c>
      <c r="B1039" s="97" t="s">
        <v>8820</v>
      </c>
      <c r="C1039" s="100"/>
    </row>
    <row r="1040" spans="1:3" x14ac:dyDescent="0.25">
      <c r="A1040" t="s">
        <v>393</v>
      </c>
      <c r="B1040" s="97" t="s">
        <v>8821</v>
      </c>
      <c r="C1040" s="100"/>
    </row>
    <row r="1041" spans="1:3" x14ac:dyDescent="0.25">
      <c r="A1041" t="s">
        <v>393</v>
      </c>
      <c r="B1041" s="97" t="s">
        <v>8822</v>
      </c>
      <c r="C1041" s="100"/>
    </row>
    <row r="1042" spans="1:3" x14ac:dyDescent="0.25">
      <c r="A1042" t="s">
        <v>393</v>
      </c>
      <c r="B1042" s="97" t="s">
        <v>8823</v>
      </c>
      <c r="C1042" s="100"/>
    </row>
    <row r="1043" spans="1:3" x14ac:dyDescent="0.25">
      <c r="A1043" t="s">
        <v>393</v>
      </c>
      <c r="B1043" s="97" t="s">
        <v>8824</v>
      </c>
      <c r="C1043" s="100"/>
    </row>
    <row r="1044" spans="1:3" x14ac:dyDescent="0.25">
      <c r="A1044" t="s">
        <v>393</v>
      </c>
      <c r="B1044" s="97" t="s">
        <v>8825</v>
      </c>
      <c r="C1044" s="100"/>
    </row>
    <row r="1045" spans="1:3" x14ac:dyDescent="0.25">
      <c r="A1045" t="s">
        <v>393</v>
      </c>
      <c r="B1045" s="97" t="s">
        <v>8826</v>
      </c>
      <c r="C1045" s="100"/>
    </row>
    <row r="1046" spans="1:3" x14ac:dyDescent="0.25">
      <c r="A1046" t="s">
        <v>393</v>
      </c>
      <c r="B1046" s="97" t="s">
        <v>8827</v>
      </c>
      <c r="C1046" s="100"/>
    </row>
    <row r="1047" spans="1:3" x14ac:dyDescent="0.25">
      <c r="A1047" t="s">
        <v>393</v>
      </c>
      <c r="B1047" s="97" t="s">
        <v>8828</v>
      </c>
      <c r="C1047" s="100"/>
    </row>
    <row r="1048" spans="1:3" x14ac:dyDescent="0.25">
      <c r="A1048" t="s">
        <v>393</v>
      </c>
      <c r="B1048" s="97" t="s">
        <v>8829</v>
      </c>
      <c r="C1048" s="100"/>
    </row>
    <row r="1049" spans="1:3" x14ac:dyDescent="0.25">
      <c r="A1049" t="s">
        <v>393</v>
      </c>
      <c r="B1049" s="97" t="s">
        <v>8830</v>
      </c>
      <c r="C1049" s="100"/>
    </row>
    <row r="1050" spans="1:3" x14ac:dyDescent="0.25">
      <c r="A1050" t="s">
        <v>393</v>
      </c>
      <c r="B1050" s="97" t="s">
        <v>8831</v>
      </c>
      <c r="C1050" s="100"/>
    </row>
    <row r="1051" spans="1:3" x14ac:dyDescent="0.25">
      <c r="A1051" t="s">
        <v>393</v>
      </c>
      <c r="B1051" s="97" t="s">
        <v>8832</v>
      </c>
      <c r="C1051" s="100"/>
    </row>
    <row r="1052" spans="1:3" x14ac:dyDescent="0.25">
      <c r="A1052" t="s">
        <v>393</v>
      </c>
      <c r="B1052" s="97" t="s">
        <v>8833</v>
      </c>
      <c r="C1052" s="100"/>
    </row>
    <row r="1053" spans="1:3" x14ac:dyDescent="0.25">
      <c r="A1053" t="s">
        <v>393</v>
      </c>
      <c r="B1053" s="97" t="s">
        <v>8834</v>
      </c>
      <c r="C1053" s="100"/>
    </row>
    <row r="1054" spans="1:3" x14ac:dyDescent="0.25">
      <c r="A1054" t="s">
        <v>393</v>
      </c>
      <c r="B1054" s="97" t="s">
        <v>8835</v>
      </c>
      <c r="C1054" s="100"/>
    </row>
    <row r="1055" spans="1:3" x14ac:dyDescent="0.25">
      <c r="A1055" t="s">
        <v>393</v>
      </c>
      <c r="B1055" s="97" t="s">
        <v>8836</v>
      </c>
      <c r="C1055" s="100"/>
    </row>
    <row r="1056" spans="1:3" x14ac:dyDescent="0.25">
      <c r="A1056" t="s">
        <v>393</v>
      </c>
      <c r="B1056" s="97" t="s">
        <v>8837</v>
      </c>
      <c r="C1056" s="100"/>
    </row>
    <row r="1057" spans="1:3" x14ac:dyDescent="0.25">
      <c r="A1057" t="s">
        <v>393</v>
      </c>
      <c r="B1057" s="97" t="s">
        <v>8838</v>
      </c>
      <c r="C1057" s="100"/>
    </row>
    <row r="1058" spans="1:3" x14ac:dyDescent="0.25">
      <c r="A1058" t="s">
        <v>393</v>
      </c>
      <c r="B1058" s="97" t="s">
        <v>8839</v>
      </c>
      <c r="C1058" s="100"/>
    </row>
    <row r="1059" spans="1:3" x14ac:dyDescent="0.25">
      <c r="A1059" t="s">
        <v>393</v>
      </c>
      <c r="B1059" s="97" t="s">
        <v>8840</v>
      </c>
      <c r="C1059" s="100"/>
    </row>
    <row r="1060" spans="1:3" x14ac:dyDescent="0.25">
      <c r="A1060" t="s">
        <v>393</v>
      </c>
      <c r="B1060" s="97" t="s">
        <v>8841</v>
      </c>
      <c r="C1060" s="100"/>
    </row>
    <row r="1061" spans="1:3" x14ac:dyDescent="0.25">
      <c r="A1061" t="s">
        <v>393</v>
      </c>
      <c r="B1061" s="97" t="s">
        <v>8842</v>
      </c>
      <c r="C1061" s="100"/>
    </row>
    <row r="1062" spans="1:3" x14ac:dyDescent="0.25">
      <c r="A1062" t="s">
        <v>393</v>
      </c>
      <c r="B1062" s="97" t="s">
        <v>8843</v>
      </c>
      <c r="C1062" s="100"/>
    </row>
    <row r="1063" spans="1:3" x14ac:dyDescent="0.25">
      <c r="A1063" t="s">
        <v>393</v>
      </c>
      <c r="B1063" s="97" t="s">
        <v>8844</v>
      </c>
      <c r="C1063" s="100"/>
    </row>
    <row r="1064" spans="1:3" x14ac:dyDescent="0.25">
      <c r="A1064" t="s">
        <v>393</v>
      </c>
      <c r="B1064" s="97" t="s">
        <v>8845</v>
      </c>
      <c r="C1064" s="100"/>
    </row>
    <row r="1065" spans="1:3" x14ac:dyDescent="0.25">
      <c r="A1065" t="s">
        <v>393</v>
      </c>
      <c r="B1065" s="97" t="s">
        <v>8846</v>
      </c>
      <c r="C1065" s="100"/>
    </row>
    <row r="1066" spans="1:3" x14ac:dyDescent="0.25">
      <c r="A1066" t="s">
        <v>393</v>
      </c>
      <c r="B1066" s="97" t="s">
        <v>8847</v>
      </c>
      <c r="C1066" s="100"/>
    </row>
    <row r="1067" spans="1:3" x14ac:dyDescent="0.25">
      <c r="A1067" t="s">
        <v>393</v>
      </c>
      <c r="B1067" s="97" t="s">
        <v>8848</v>
      </c>
      <c r="C1067" s="100"/>
    </row>
    <row r="1068" spans="1:3" x14ac:dyDescent="0.25">
      <c r="A1068" t="s">
        <v>393</v>
      </c>
      <c r="B1068" s="97" t="s">
        <v>8849</v>
      </c>
      <c r="C1068" s="100"/>
    </row>
    <row r="1069" spans="1:3" x14ac:dyDescent="0.25">
      <c r="A1069" t="s">
        <v>393</v>
      </c>
      <c r="B1069" s="97" t="s">
        <v>8850</v>
      </c>
      <c r="C1069" s="100"/>
    </row>
    <row r="1070" spans="1:3" x14ac:dyDescent="0.25">
      <c r="A1070" t="s">
        <v>393</v>
      </c>
      <c r="B1070" s="97" t="s">
        <v>8851</v>
      </c>
      <c r="C1070" s="100"/>
    </row>
    <row r="1071" spans="1:3" x14ac:dyDescent="0.25">
      <c r="A1071" t="s">
        <v>393</v>
      </c>
      <c r="B1071" s="97" t="s">
        <v>8852</v>
      </c>
      <c r="C1071" s="100"/>
    </row>
    <row r="1072" spans="1:3" x14ac:dyDescent="0.25">
      <c r="A1072" t="s">
        <v>393</v>
      </c>
      <c r="B1072" s="97" t="s">
        <v>8853</v>
      </c>
      <c r="C1072" s="100"/>
    </row>
    <row r="1073" spans="1:3" x14ac:dyDescent="0.25">
      <c r="A1073" t="s">
        <v>393</v>
      </c>
      <c r="B1073" s="97" t="s">
        <v>8854</v>
      </c>
      <c r="C1073" s="100"/>
    </row>
    <row r="1074" spans="1:3" x14ac:dyDescent="0.25">
      <c r="A1074" t="s">
        <v>393</v>
      </c>
      <c r="B1074" s="97" t="s">
        <v>8855</v>
      </c>
      <c r="C1074" s="100"/>
    </row>
    <row r="1075" spans="1:3" x14ac:dyDescent="0.25">
      <c r="A1075" t="s">
        <v>393</v>
      </c>
      <c r="B1075" s="97" t="s">
        <v>8856</v>
      </c>
      <c r="C1075" s="100"/>
    </row>
    <row r="1076" spans="1:3" x14ac:dyDescent="0.25">
      <c r="A1076" t="s">
        <v>393</v>
      </c>
      <c r="B1076" s="97" t="s">
        <v>8857</v>
      </c>
      <c r="C1076" s="100"/>
    </row>
    <row r="1077" spans="1:3" x14ac:dyDescent="0.25">
      <c r="A1077" t="s">
        <v>393</v>
      </c>
      <c r="B1077" s="97" t="s">
        <v>8858</v>
      </c>
      <c r="C1077" s="100"/>
    </row>
    <row r="1078" spans="1:3" x14ac:dyDescent="0.25">
      <c r="A1078" t="s">
        <v>393</v>
      </c>
      <c r="B1078" s="97" t="s">
        <v>8859</v>
      </c>
      <c r="C1078" s="100"/>
    </row>
    <row r="1079" spans="1:3" x14ac:dyDescent="0.25">
      <c r="A1079" t="s">
        <v>393</v>
      </c>
      <c r="B1079" s="97" t="s">
        <v>8860</v>
      </c>
      <c r="C1079" s="100"/>
    </row>
    <row r="1080" spans="1:3" x14ac:dyDescent="0.25">
      <c r="A1080" t="s">
        <v>393</v>
      </c>
      <c r="B1080" s="97" t="s">
        <v>8861</v>
      </c>
      <c r="C1080" s="100"/>
    </row>
    <row r="1081" spans="1:3" x14ac:dyDescent="0.25">
      <c r="A1081" t="s">
        <v>393</v>
      </c>
      <c r="B1081" s="97" t="s">
        <v>8862</v>
      </c>
      <c r="C1081" s="100"/>
    </row>
    <row r="1082" spans="1:3" x14ac:dyDescent="0.25">
      <c r="A1082" t="s">
        <v>393</v>
      </c>
      <c r="B1082" s="97" t="s">
        <v>8863</v>
      </c>
      <c r="C1082" s="100"/>
    </row>
    <row r="1083" spans="1:3" x14ac:dyDescent="0.25">
      <c r="A1083" t="s">
        <v>393</v>
      </c>
      <c r="B1083" s="97" t="s">
        <v>8864</v>
      </c>
      <c r="C1083" s="100"/>
    </row>
    <row r="1084" spans="1:3" x14ac:dyDescent="0.25">
      <c r="A1084" t="s">
        <v>393</v>
      </c>
      <c r="B1084" s="97" t="s">
        <v>8865</v>
      </c>
      <c r="C1084" s="100"/>
    </row>
    <row r="1085" spans="1:3" x14ac:dyDescent="0.25">
      <c r="A1085" t="s">
        <v>393</v>
      </c>
      <c r="B1085" s="97" t="s">
        <v>8866</v>
      </c>
      <c r="C1085" s="100"/>
    </row>
    <row r="1086" spans="1:3" x14ac:dyDescent="0.25">
      <c r="A1086" t="s">
        <v>393</v>
      </c>
      <c r="B1086" s="97" t="s">
        <v>8867</v>
      </c>
      <c r="C1086" s="100"/>
    </row>
    <row r="1087" spans="1:3" x14ac:dyDescent="0.25">
      <c r="A1087" t="s">
        <v>393</v>
      </c>
      <c r="B1087" s="97" t="s">
        <v>8868</v>
      </c>
      <c r="C1087" s="100"/>
    </row>
    <row r="1088" spans="1:3" x14ac:dyDescent="0.25">
      <c r="A1088" t="s">
        <v>393</v>
      </c>
      <c r="B1088" s="97" t="s">
        <v>8869</v>
      </c>
      <c r="C1088" s="100"/>
    </row>
    <row r="1089" spans="1:3" x14ac:dyDescent="0.25">
      <c r="A1089" t="s">
        <v>393</v>
      </c>
      <c r="B1089" s="97" t="s">
        <v>8870</v>
      </c>
      <c r="C1089" s="100"/>
    </row>
    <row r="1090" spans="1:3" x14ac:dyDescent="0.25">
      <c r="A1090" t="s">
        <v>393</v>
      </c>
      <c r="B1090" s="97" t="s">
        <v>8871</v>
      </c>
      <c r="C1090" s="100"/>
    </row>
    <row r="1091" spans="1:3" x14ac:dyDescent="0.25">
      <c r="A1091" t="s">
        <v>393</v>
      </c>
      <c r="B1091" s="97" t="s">
        <v>8872</v>
      </c>
      <c r="C1091" s="100"/>
    </row>
    <row r="1092" spans="1:3" x14ac:dyDescent="0.25">
      <c r="A1092" t="s">
        <v>393</v>
      </c>
      <c r="B1092" s="97" t="s">
        <v>8873</v>
      </c>
      <c r="C1092" s="100"/>
    </row>
    <row r="1093" spans="1:3" x14ac:dyDescent="0.25">
      <c r="A1093" t="s">
        <v>393</v>
      </c>
      <c r="B1093" s="97" t="s">
        <v>8874</v>
      </c>
      <c r="C1093" s="100"/>
    </row>
    <row r="1094" spans="1:3" x14ac:dyDescent="0.25">
      <c r="A1094" t="s">
        <v>393</v>
      </c>
      <c r="B1094" s="97" t="s">
        <v>8875</v>
      </c>
      <c r="C1094" s="100"/>
    </row>
    <row r="1095" spans="1:3" x14ac:dyDescent="0.25">
      <c r="A1095" t="s">
        <v>393</v>
      </c>
      <c r="B1095" s="97" t="s">
        <v>8876</v>
      </c>
      <c r="C1095" s="100"/>
    </row>
    <row r="1096" spans="1:3" x14ac:dyDescent="0.25">
      <c r="A1096" t="s">
        <v>393</v>
      </c>
      <c r="B1096" s="97" t="s">
        <v>8877</v>
      </c>
      <c r="C1096" s="100"/>
    </row>
    <row r="1097" spans="1:3" x14ac:dyDescent="0.25">
      <c r="A1097" t="s">
        <v>393</v>
      </c>
      <c r="B1097" s="97" t="s">
        <v>8878</v>
      </c>
      <c r="C1097" s="100"/>
    </row>
    <row r="1098" spans="1:3" x14ac:dyDescent="0.25">
      <c r="A1098" t="s">
        <v>393</v>
      </c>
      <c r="B1098" s="97" t="s">
        <v>8879</v>
      </c>
      <c r="C1098" s="100"/>
    </row>
    <row r="1099" spans="1:3" x14ac:dyDescent="0.25">
      <c r="A1099" t="s">
        <v>393</v>
      </c>
      <c r="B1099" s="97" t="s">
        <v>8880</v>
      </c>
      <c r="C1099" s="100"/>
    </row>
    <row r="1100" spans="1:3" x14ac:dyDescent="0.25">
      <c r="A1100" t="s">
        <v>393</v>
      </c>
      <c r="B1100" s="97" t="s">
        <v>8881</v>
      </c>
      <c r="C1100" s="100"/>
    </row>
    <row r="1101" spans="1:3" x14ac:dyDescent="0.25">
      <c r="A1101" t="s">
        <v>393</v>
      </c>
      <c r="B1101" s="97" t="s">
        <v>8882</v>
      </c>
      <c r="C1101" s="100"/>
    </row>
    <row r="1102" spans="1:3" x14ac:dyDescent="0.25">
      <c r="A1102" t="s">
        <v>393</v>
      </c>
      <c r="B1102" s="97" t="s">
        <v>8883</v>
      </c>
      <c r="C1102" s="100"/>
    </row>
    <row r="1103" spans="1:3" x14ac:dyDescent="0.25">
      <c r="A1103" t="s">
        <v>393</v>
      </c>
      <c r="B1103" s="97" t="s">
        <v>8884</v>
      </c>
      <c r="C1103" s="100"/>
    </row>
    <row r="1104" spans="1:3" x14ac:dyDescent="0.25">
      <c r="A1104" t="s">
        <v>393</v>
      </c>
      <c r="B1104" s="97" t="s">
        <v>8885</v>
      </c>
      <c r="C1104" s="100"/>
    </row>
    <row r="1105" spans="1:3" x14ac:dyDescent="0.25">
      <c r="A1105" t="s">
        <v>393</v>
      </c>
      <c r="B1105" s="97" t="s">
        <v>8886</v>
      </c>
      <c r="C1105" s="100"/>
    </row>
    <row r="1106" spans="1:3" x14ac:dyDescent="0.25">
      <c r="A1106" t="s">
        <v>393</v>
      </c>
      <c r="B1106" s="97" t="s">
        <v>8887</v>
      </c>
      <c r="C1106" s="100"/>
    </row>
    <row r="1107" spans="1:3" x14ac:dyDescent="0.25">
      <c r="A1107" t="s">
        <v>393</v>
      </c>
      <c r="B1107" s="97" t="s">
        <v>8888</v>
      </c>
      <c r="C1107" s="100"/>
    </row>
    <row r="1108" spans="1:3" x14ac:dyDescent="0.25">
      <c r="A1108" t="s">
        <v>393</v>
      </c>
      <c r="B1108" s="97" t="s">
        <v>8889</v>
      </c>
      <c r="C1108" s="100"/>
    </row>
    <row r="1109" spans="1:3" x14ac:dyDescent="0.25">
      <c r="A1109" t="s">
        <v>393</v>
      </c>
      <c r="B1109" s="97" t="s">
        <v>8890</v>
      </c>
      <c r="C1109" s="100"/>
    </row>
    <row r="1110" spans="1:3" x14ac:dyDescent="0.25">
      <c r="A1110" t="s">
        <v>393</v>
      </c>
      <c r="B1110" s="97" t="s">
        <v>8891</v>
      </c>
      <c r="C1110" s="100"/>
    </row>
    <row r="1111" spans="1:3" x14ac:dyDescent="0.25">
      <c r="A1111" t="s">
        <v>393</v>
      </c>
      <c r="B1111" s="97" t="s">
        <v>8892</v>
      </c>
      <c r="C1111" s="100"/>
    </row>
    <row r="1112" spans="1:3" x14ac:dyDescent="0.25">
      <c r="A1112" t="s">
        <v>393</v>
      </c>
      <c r="B1112" s="97" t="s">
        <v>8893</v>
      </c>
      <c r="C1112" s="100"/>
    </row>
    <row r="1113" spans="1:3" x14ac:dyDescent="0.25">
      <c r="A1113" t="s">
        <v>393</v>
      </c>
      <c r="B1113" s="97" t="s">
        <v>8894</v>
      </c>
      <c r="C1113" s="100"/>
    </row>
    <row r="1114" spans="1:3" x14ac:dyDescent="0.25">
      <c r="A1114" t="s">
        <v>393</v>
      </c>
      <c r="B1114" s="97" t="s">
        <v>8895</v>
      </c>
      <c r="C1114" s="100"/>
    </row>
    <row r="1115" spans="1:3" x14ac:dyDescent="0.25">
      <c r="A1115" t="s">
        <v>393</v>
      </c>
      <c r="B1115" s="97" t="s">
        <v>8896</v>
      </c>
      <c r="C1115" s="100"/>
    </row>
    <row r="1116" spans="1:3" x14ac:dyDescent="0.25">
      <c r="A1116" t="s">
        <v>393</v>
      </c>
      <c r="B1116" s="97" t="s">
        <v>8897</v>
      </c>
      <c r="C1116" s="100"/>
    </row>
    <row r="1117" spans="1:3" x14ac:dyDescent="0.25">
      <c r="A1117" t="s">
        <v>393</v>
      </c>
      <c r="B1117" s="97" t="s">
        <v>8898</v>
      </c>
      <c r="C1117" s="100"/>
    </row>
    <row r="1118" spans="1:3" x14ac:dyDescent="0.25">
      <c r="A1118" t="s">
        <v>393</v>
      </c>
      <c r="B1118" s="97" t="s">
        <v>8899</v>
      </c>
      <c r="C1118" s="100"/>
    </row>
    <row r="1119" spans="1:3" x14ac:dyDescent="0.25">
      <c r="A1119" t="s">
        <v>393</v>
      </c>
      <c r="B1119" s="97" t="s">
        <v>8900</v>
      </c>
      <c r="C1119" s="100"/>
    </row>
    <row r="1120" spans="1:3" x14ac:dyDescent="0.25">
      <c r="A1120" t="s">
        <v>393</v>
      </c>
      <c r="B1120" s="97" t="s">
        <v>8901</v>
      </c>
      <c r="C1120" s="100"/>
    </row>
    <row r="1121" spans="1:3" x14ac:dyDescent="0.25">
      <c r="A1121" t="s">
        <v>393</v>
      </c>
      <c r="B1121" s="97" t="s">
        <v>8902</v>
      </c>
      <c r="C1121" s="100"/>
    </row>
    <row r="1122" spans="1:3" x14ac:dyDescent="0.25">
      <c r="A1122" t="s">
        <v>393</v>
      </c>
      <c r="B1122" s="97" t="s">
        <v>8903</v>
      </c>
      <c r="C1122" s="100"/>
    </row>
    <row r="1123" spans="1:3" x14ac:dyDescent="0.25">
      <c r="A1123" t="s">
        <v>393</v>
      </c>
      <c r="B1123" s="97" t="s">
        <v>8904</v>
      </c>
      <c r="C1123" s="100"/>
    </row>
    <row r="1124" spans="1:3" x14ac:dyDescent="0.25">
      <c r="A1124" t="s">
        <v>393</v>
      </c>
      <c r="B1124" s="97" t="s">
        <v>8905</v>
      </c>
      <c r="C1124" s="100"/>
    </row>
    <row r="1125" spans="1:3" x14ac:dyDescent="0.25">
      <c r="A1125" t="s">
        <v>393</v>
      </c>
      <c r="B1125" s="97" t="s">
        <v>8906</v>
      </c>
      <c r="C1125" s="100"/>
    </row>
    <row r="1126" spans="1:3" x14ac:dyDescent="0.25">
      <c r="A1126" t="s">
        <v>393</v>
      </c>
      <c r="B1126" s="97" t="s">
        <v>8907</v>
      </c>
      <c r="C1126" s="100"/>
    </row>
    <row r="1127" spans="1:3" x14ac:dyDescent="0.25">
      <c r="A1127" t="s">
        <v>393</v>
      </c>
      <c r="B1127" s="97" t="s">
        <v>8908</v>
      </c>
      <c r="C1127" s="100"/>
    </row>
    <row r="1128" spans="1:3" x14ac:dyDescent="0.25">
      <c r="A1128" t="s">
        <v>393</v>
      </c>
      <c r="B1128" s="97" t="s">
        <v>8909</v>
      </c>
      <c r="C1128" s="100"/>
    </row>
    <row r="1129" spans="1:3" x14ac:dyDescent="0.25">
      <c r="A1129" t="s">
        <v>393</v>
      </c>
      <c r="B1129" s="97" t="s">
        <v>8910</v>
      </c>
      <c r="C1129" s="100"/>
    </row>
    <row r="1130" spans="1:3" x14ac:dyDescent="0.25">
      <c r="A1130" t="s">
        <v>393</v>
      </c>
      <c r="B1130" s="97" t="s">
        <v>8911</v>
      </c>
      <c r="C1130" s="100"/>
    </row>
    <row r="1131" spans="1:3" x14ac:dyDescent="0.25">
      <c r="A1131" t="s">
        <v>393</v>
      </c>
      <c r="B1131" s="97" t="s">
        <v>8912</v>
      </c>
      <c r="C1131" s="100"/>
    </row>
    <row r="1132" spans="1:3" x14ac:dyDescent="0.25">
      <c r="A1132" t="s">
        <v>393</v>
      </c>
      <c r="B1132" s="97" t="s">
        <v>8913</v>
      </c>
      <c r="C1132" s="100"/>
    </row>
    <row r="1133" spans="1:3" x14ac:dyDescent="0.25">
      <c r="A1133" t="s">
        <v>393</v>
      </c>
      <c r="B1133" s="97" t="s">
        <v>8914</v>
      </c>
      <c r="C1133" s="100"/>
    </row>
    <row r="1134" spans="1:3" x14ac:dyDescent="0.25">
      <c r="A1134" t="s">
        <v>393</v>
      </c>
      <c r="B1134" s="97" t="s">
        <v>8915</v>
      </c>
      <c r="C1134" s="100"/>
    </row>
    <row r="1135" spans="1:3" x14ac:dyDescent="0.25">
      <c r="A1135" t="s">
        <v>393</v>
      </c>
      <c r="B1135" s="97" t="s">
        <v>8916</v>
      </c>
      <c r="C1135" s="100"/>
    </row>
    <row r="1136" spans="1:3" x14ac:dyDescent="0.25">
      <c r="A1136" t="s">
        <v>393</v>
      </c>
      <c r="B1136" s="97" t="s">
        <v>8917</v>
      </c>
      <c r="C1136" s="100"/>
    </row>
    <row r="1137" spans="1:3" x14ac:dyDescent="0.25">
      <c r="A1137" t="s">
        <v>393</v>
      </c>
      <c r="B1137" s="97" t="s">
        <v>8918</v>
      </c>
      <c r="C1137" s="100"/>
    </row>
    <row r="1138" spans="1:3" x14ac:dyDescent="0.25">
      <c r="A1138" t="s">
        <v>393</v>
      </c>
      <c r="B1138" s="97" t="s">
        <v>8919</v>
      </c>
      <c r="C1138" s="100"/>
    </row>
    <row r="1139" spans="1:3" x14ac:dyDescent="0.25">
      <c r="A1139" t="s">
        <v>393</v>
      </c>
      <c r="B1139" s="97" t="s">
        <v>8920</v>
      </c>
      <c r="C1139" s="100"/>
    </row>
    <row r="1140" spans="1:3" x14ac:dyDescent="0.25">
      <c r="A1140" t="s">
        <v>393</v>
      </c>
      <c r="B1140" s="97" t="s">
        <v>8921</v>
      </c>
      <c r="C1140" s="100"/>
    </row>
    <row r="1141" spans="1:3" x14ac:dyDescent="0.25">
      <c r="A1141" t="s">
        <v>393</v>
      </c>
      <c r="B1141" s="97" t="s">
        <v>8922</v>
      </c>
      <c r="C1141" s="100"/>
    </row>
    <row r="1142" spans="1:3" x14ac:dyDescent="0.25">
      <c r="A1142" t="s">
        <v>393</v>
      </c>
      <c r="B1142" s="97" t="s">
        <v>8923</v>
      </c>
      <c r="C1142" s="100"/>
    </row>
    <row r="1143" spans="1:3" x14ac:dyDescent="0.25">
      <c r="A1143" t="s">
        <v>393</v>
      </c>
      <c r="B1143" s="97" t="s">
        <v>8924</v>
      </c>
      <c r="C1143" s="100"/>
    </row>
    <row r="1144" spans="1:3" x14ac:dyDescent="0.25">
      <c r="A1144" t="s">
        <v>393</v>
      </c>
      <c r="B1144" s="97" t="s">
        <v>8925</v>
      </c>
      <c r="C1144" s="100"/>
    </row>
    <row r="1145" spans="1:3" x14ac:dyDescent="0.25">
      <c r="A1145" t="s">
        <v>393</v>
      </c>
      <c r="B1145" s="97" t="s">
        <v>8926</v>
      </c>
      <c r="C1145" s="100"/>
    </row>
    <row r="1146" spans="1:3" x14ac:dyDescent="0.25">
      <c r="A1146" t="s">
        <v>393</v>
      </c>
      <c r="B1146" s="97" t="s">
        <v>8927</v>
      </c>
      <c r="C1146" s="100"/>
    </row>
    <row r="1147" spans="1:3" x14ac:dyDescent="0.25">
      <c r="A1147" t="s">
        <v>393</v>
      </c>
      <c r="B1147" s="97" t="s">
        <v>8928</v>
      </c>
      <c r="C1147" s="100"/>
    </row>
    <row r="1148" spans="1:3" x14ac:dyDescent="0.25">
      <c r="A1148" t="s">
        <v>393</v>
      </c>
      <c r="B1148" s="97" t="s">
        <v>8929</v>
      </c>
      <c r="C1148" s="100"/>
    </row>
    <row r="1149" spans="1:3" x14ac:dyDescent="0.25">
      <c r="A1149" t="s">
        <v>393</v>
      </c>
      <c r="B1149" s="97" t="s">
        <v>8930</v>
      </c>
      <c r="C1149" s="100"/>
    </row>
    <row r="1150" spans="1:3" x14ac:dyDescent="0.25">
      <c r="A1150" t="s">
        <v>393</v>
      </c>
      <c r="B1150" s="97" t="s">
        <v>8931</v>
      </c>
      <c r="C1150" s="100"/>
    </row>
    <row r="1151" spans="1:3" x14ac:dyDescent="0.25">
      <c r="A1151" t="s">
        <v>393</v>
      </c>
      <c r="B1151" s="97" t="s">
        <v>8932</v>
      </c>
      <c r="C1151" s="100"/>
    </row>
    <row r="1152" spans="1:3" x14ac:dyDescent="0.25">
      <c r="A1152" t="s">
        <v>393</v>
      </c>
      <c r="B1152" s="97" t="s">
        <v>8933</v>
      </c>
      <c r="C1152" s="100"/>
    </row>
    <row r="1153" spans="1:3" x14ac:dyDescent="0.25">
      <c r="A1153" t="s">
        <v>393</v>
      </c>
      <c r="B1153" s="97" t="s">
        <v>8934</v>
      </c>
      <c r="C1153" s="100"/>
    </row>
    <row r="1154" spans="1:3" x14ac:dyDescent="0.25">
      <c r="A1154" t="s">
        <v>393</v>
      </c>
      <c r="B1154" s="97" t="s">
        <v>8935</v>
      </c>
      <c r="C1154" s="100"/>
    </row>
    <row r="1155" spans="1:3" x14ac:dyDescent="0.25">
      <c r="A1155" t="s">
        <v>393</v>
      </c>
      <c r="B1155" s="97" t="s">
        <v>8936</v>
      </c>
      <c r="C1155" s="100"/>
    </row>
    <row r="1156" spans="1:3" x14ac:dyDescent="0.25">
      <c r="A1156" t="s">
        <v>393</v>
      </c>
      <c r="B1156" s="97" t="s">
        <v>8937</v>
      </c>
      <c r="C1156" s="100"/>
    </row>
    <row r="1157" spans="1:3" x14ac:dyDescent="0.25">
      <c r="A1157" t="s">
        <v>393</v>
      </c>
      <c r="B1157" s="97" t="s">
        <v>8938</v>
      </c>
      <c r="C1157" s="100"/>
    </row>
    <row r="1158" spans="1:3" x14ac:dyDescent="0.25">
      <c r="A1158" t="s">
        <v>393</v>
      </c>
      <c r="B1158" s="97" t="s">
        <v>8939</v>
      </c>
      <c r="C1158" s="100"/>
    </row>
    <row r="1159" spans="1:3" x14ac:dyDescent="0.25">
      <c r="A1159" t="s">
        <v>393</v>
      </c>
      <c r="B1159" s="97" t="s">
        <v>8940</v>
      </c>
      <c r="C1159" s="100"/>
    </row>
    <row r="1160" spans="1:3" x14ac:dyDescent="0.25">
      <c r="A1160" t="s">
        <v>393</v>
      </c>
      <c r="B1160" s="97" t="s">
        <v>8941</v>
      </c>
      <c r="C1160" s="100"/>
    </row>
    <row r="1161" spans="1:3" x14ac:dyDescent="0.25">
      <c r="A1161" t="s">
        <v>393</v>
      </c>
      <c r="B1161" s="97" t="s">
        <v>8942</v>
      </c>
      <c r="C1161" s="100"/>
    </row>
    <row r="1162" spans="1:3" x14ac:dyDescent="0.25">
      <c r="A1162" t="s">
        <v>393</v>
      </c>
      <c r="B1162" s="97" t="s">
        <v>8943</v>
      </c>
      <c r="C1162" s="100"/>
    </row>
    <row r="1163" spans="1:3" x14ac:dyDescent="0.25">
      <c r="A1163" t="s">
        <v>393</v>
      </c>
      <c r="B1163" s="97" t="s">
        <v>8944</v>
      </c>
      <c r="C1163" s="100"/>
    </row>
    <row r="1164" spans="1:3" x14ac:dyDescent="0.25">
      <c r="A1164" t="s">
        <v>393</v>
      </c>
      <c r="B1164" s="97" t="s">
        <v>8945</v>
      </c>
      <c r="C1164" s="100"/>
    </row>
    <row r="1165" spans="1:3" x14ac:dyDescent="0.25">
      <c r="A1165" t="s">
        <v>393</v>
      </c>
      <c r="B1165" s="97" t="s">
        <v>8946</v>
      </c>
      <c r="C1165" s="100"/>
    </row>
    <row r="1166" spans="1:3" x14ac:dyDescent="0.25">
      <c r="A1166" t="s">
        <v>393</v>
      </c>
      <c r="B1166" s="97" t="s">
        <v>8947</v>
      </c>
      <c r="C1166" s="100"/>
    </row>
    <row r="1167" spans="1:3" x14ac:dyDescent="0.25">
      <c r="A1167" t="s">
        <v>393</v>
      </c>
      <c r="B1167" s="97" t="s">
        <v>8948</v>
      </c>
      <c r="C1167" s="100"/>
    </row>
    <row r="1168" spans="1:3" x14ac:dyDescent="0.25">
      <c r="A1168" t="s">
        <v>393</v>
      </c>
      <c r="B1168" s="97" t="s">
        <v>8949</v>
      </c>
      <c r="C1168" s="100"/>
    </row>
    <row r="1169" spans="1:3" x14ac:dyDescent="0.25">
      <c r="A1169" t="s">
        <v>393</v>
      </c>
      <c r="B1169" s="97" t="s">
        <v>8950</v>
      </c>
      <c r="C1169" s="100"/>
    </row>
    <row r="1170" spans="1:3" x14ac:dyDescent="0.25">
      <c r="A1170" t="s">
        <v>393</v>
      </c>
      <c r="B1170" s="97" t="s">
        <v>8951</v>
      </c>
      <c r="C1170" s="100"/>
    </row>
    <row r="1171" spans="1:3" x14ac:dyDescent="0.25">
      <c r="A1171" t="s">
        <v>393</v>
      </c>
      <c r="B1171" s="97" t="s">
        <v>8952</v>
      </c>
      <c r="C1171" s="100"/>
    </row>
    <row r="1172" spans="1:3" x14ac:dyDescent="0.25">
      <c r="A1172" t="s">
        <v>393</v>
      </c>
      <c r="B1172" s="97" t="s">
        <v>8953</v>
      </c>
      <c r="C1172" s="100"/>
    </row>
    <row r="1173" spans="1:3" x14ac:dyDescent="0.25">
      <c r="A1173" t="s">
        <v>393</v>
      </c>
      <c r="B1173" s="97" t="s">
        <v>8954</v>
      </c>
      <c r="C1173" s="100"/>
    </row>
    <row r="1174" spans="1:3" x14ac:dyDescent="0.25">
      <c r="A1174" t="s">
        <v>393</v>
      </c>
      <c r="B1174" s="97" t="s">
        <v>8955</v>
      </c>
      <c r="C1174" s="100"/>
    </row>
    <row r="1175" spans="1:3" x14ac:dyDescent="0.25">
      <c r="A1175" t="s">
        <v>393</v>
      </c>
      <c r="B1175" s="97" t="s">
        <v>8956</v>
      </c>
      <c r="C1175" s="100"/>
    </row>
    <row r="1176" spans="1:3" x14ac:dyDescent="0.25">
      <c r="A1176" t="s">
        <v>393</v>
      </c>
      <c r="B1176" s="97" t="s">
        <v>8957</v>
      </c>
      <c r="C1176" s="100"/>
    </row>
    <row r="1177" spans="1:3" x14ac:dyDescent="0.25">
      <c r="A1177" t="s">
        <v>393</v>
      </c>
      <c r="B1177" s="97" t="s">
        <v>8958</v>
      </c>
      <c r="C1177" s="100"/>
    </row>
    <row r="1178" spans="1:3" x14ac:dyDescent="0.25">
      <c r="A1178" t="s">
        <v>393</v>
      </c>
      <c r="B1178" s="97" t="s">
        <v>8959</v>
      </c>
      <c r="C1178" s="100"/>
    </row>
    <row r="1179" spans="1:3" x14ac:dyDescent="0.25">
      <c r="A1179" t="s">
        <v>393</v>
      </c>
      <c r="B1179" s="97" t="s">
        <v>8960</v>
      </c>
      <c r="C1179" s="100"/>
    </row>
    <row r="1180" spans="1:3" x14ac:dyDescent="0.25">
      <c r="A1180" t="s">
        <v>393</v>
      </c>
      <c r="B1180" s="97" t="s">
        <v>8961</v>
      </c>
      <c r="C1180" s="100"/>
    </row>
    <row r="1181" spans="1:3" x14ac:dyDescent="0.25">
      <c r="A1181" t="s">
        <v>393</v>
      </c>
      <c r="B1181" s="97" t="s">
        <v>8962</v>
      </c>
      <c r="C1181" s="100"/>
    </row>
    <row r="1182" spans="1:3" x14ac:dyDescent="0.25">
      <c r="A1182" t="s">
        <v>393</v>
      </c>
      <c r="B1182" s="97" t="s">
        <v>8963</v>
      </c>
      <c r="C1182" s="100"/>
    </row>
    <row r="1183" spans="1:3" x14ac:dyDescent="0.25">
      <c r="A1183" t="s">
        <v>393</v>
      </c>
      <c r="B1183" s="97" t="s">
        <v>8964</v>
      </c>
      <c r="C1183" s="100"/>
    </row>
    <row r="1184" spans="1:3" x14ac:dyDescent="0.25">
      <c r="A1184" t="s">
        <v>393</v>
      </c>
      <c r="B1184" s="97" t="s">
        <v>8965</v>
      </c>
      <c r="C1184" s="100"/>
    </row>
    <row r="1185" spans="1:3" x14ac:dyDescent="0.25">
      <c r="A1185" t="s">
        <v>393</v>
      </c>
      <c r="B1185" s="97" t="s">
        <v>8966</v>
      </c>
      <c r="C1185" s="100"/>
    </row>
    <row r="1186" spans="1:3" x14ac:dyDescent="0.25">
      <c r="A1186" t="s">
        <v>393</v>
      </c>
      <c r="B1186" s="97" t="s">
        <v>8967</v>
      </c>
      <c r="C1186" s="100"/>
    </row>
    <row r="1187" spans="1:3" x14ac:dyDescent="0.25">
      <c r="A1187" t="s">
        <v>393</v>
      </c>
      <c r="B1187" s="97" t="s">
        <v>8968</v>
      </c>
      <c r="C1187" s="100"/>
    </row>
    <row r="1188" spans="1:3" x14ac:dyDescent="0.25">
      <c r="A1188" t="s">
        <v>393</v>
      </c>
      <c r="B1188" s="97" t="s">
        <v>8969</v>
      </c>
      <c r="C1188" s="100"/>
    </row>
    <row r="1189" spans="1:3" x14ac:dyDescent="0.25">
      <c r="A1189" t="s">
        <v>393</v>
      </c>
      <c r="B1189" s="97" t="s">
        <v>8970</v>
      </c>
      <c r="C1189" s="100"/>
    </row>
    <row r="1190" spans="1:3" x14ac:dyDescent="0.25">
      <c r="A1190" t="s">
        <v>393</v>
      </c>
      <c r="B1190" s="97" t="s">
        <v>8971</v>
      </c>
      <c r="C1190" s="100"/>
    </row>
    <row r="1191" spans="1:3" x14ac:dyDescent="0.25">
      <c r="A1191" t="s">
        <v>393</v>
      </c>
      <c r="B1191" s="97" t="s">
        <v>8972</v>
      </c>
      <c r="C1191" s="100"/>
    </row>
    <row r="1192" spans="1:3" x14ac:dyDescent="0.25">
      <c r="A1192" t="s">
        <v>393</v>
      </c>
      <c r="B1192" s="97" t="s">
        <v>8973</v>
      </c>
      <c r="C1192" s="100"/>
    </row>
    <row r="1193" spans="1:3" x14ac:dyDescent="0.25">
      <c r="A1193" t="s">
        <v>393</v>
      </c>
      <c r="B1193" s="97" t="s">
        <v>8974</v>
      </c>
      <c r="C1193" s="100"/>
    </row>
    <row r="1194" spans="1:3" x14ac:dyDescent="0.25">
      <c r="A1194" t="s">
        <v>393</v>
      </c>
      <c r="B1194" s="97" t="s">
        <v>8975</v>
      </c>
      <c r="C1194" s="100"/>
    </row>
    <row r="1195" spans="1:3" x14ac:dyDescent="0.25">
      <c r="A1195" t="s">
        <v>393</v>
      </c>
      <c r="B1195" s="97" t="s">
        <v>8976</v>
      </c>
      <c r="C1195" s="100"/>
    </row>
    <row r="1196" spans="1:3" x14ac:dyDescent="0.25">
      <c r="A1196" t="s">
        <v>393</v>
      </c>
      <c r="B1196" s="97" t="s">
        <v>8977</v>
      </c>
      <c r="C1196" s="100"/>
    </row>
    <row r="1197" spans="1:3" x14ac:dyDescent="0.25">
      <c r="A1197" t="s">
        <v>393</v>
      </c>
      <c r="B1197" s="97" t="s">
        <v>8978</v>
      </c>
      <c r="C1197" s="100"/>
    </row>
    <row r="1198" spans="1:3" x14ac:dyDescent="0.25">
      <c r="A1198" t="s">
        <v>393</v>
      </c>
      <c r="B1198" s="97" t="s">
        <v>8979</v>
      </c>
      <c r="C1198" s="100"/>
    </row>
    <row r="1199" spans="1:3" x14ac:dyDescent="0.25">
      <c r="A1199" t="s">
        <v>393</v>
      </c>
      <c r="B1199" s="97" t="s">
        <v>8980</v>
      </c>
      <c r="C1199" s="100"/>
    </row>
    <row r="1200" spans="1:3" x14ac:dyDescent="0.25">
      <c r="A1200" t="s">
        <v>393</v>
      </c>
      <c r="B1200" s="97" t="s">
        <v>8981</v>
      </c>
      <c r="C1200" s="100"/>
    </row>
    <row r="1201" spans="1:3" x14ac:dyDescent="0.25">
      <c r="A1201" t="s">
        <v>393</v>
      </c>
      <c r="B1201" s="97" t="s">
        <v>8982</v>
      </c>
      <c r="C1201" s="100"/>
    </row>
    <row r="1202" spans="1:3" x14ac:dyDescent="0.25">
      <c r="A1202" t="s">
        <v>393</v>
      </c>
      <c r="B1202" s="97" t="s">
        <v>8983</v>
      </c>
      <c r="C1202" s="100"/>
    </row>
    <row r="1203" spans="1:3" x14ac:dyDescent="0.25">
      <c r="A1203" t="s">
        <v>393</v>
      </c>
      <c r="B1203" s="97" t="s">
        <v>8984</v>
      </c>
      <c r="C1203" s="100"/>
    </row>
    <row r="1204" spans="1:3" x14ac:dyDescent="0.25">
      <c r="A1204" t="s">
        <v>393</v>
      </c>
      <c r="B1204" s="97" t="s">
        <v>8985</v>
      </c>
      <c r="C1204" s="100"/>
    </row>
    <row r="1205" spans="1:3" x14ac:dyDescent="0.25">
      <c r="A1205" t="s">
        <v>393</v>
      </c>
      <c r="B1205" s="97" t="s">
        <v>8986</v>
      </c>
      <c r="C1205" s="100"/>
    </row>
    <row r="1206" spans="1:3" x14ac:dyDescent="0.25">
      <c r="A1206" t="s">
        <v>393</v>
      </c>
      <c r="B1206" s="97" t="s">
        <v>8987</v>
      </c>
      <c r="C1206" s="100"/>
    </row>
    <row r="1207" spans="1:3" x14ac:dyDescent="0.25">
      <c r="A1207" t="s">
        <v>393</v>
      </c>
      <c r="B1207" s="97" t="s">
        <v>8988</v>
      </c>
      <c r="C1207" s="100"/>
    </row>
    <row r="1208" spans="1:3" x14ac:dyDescent="0.25">
      <c r="A1208" t="s">
        <v>393</v>
      </c>
      <c r="B1208" s="97" t="s">
        <v>8989</v>
      </c>
      <c r="C1208" s="100"/>
    </row>
    <row r="1209" spans="1:3" x14ac:dyDescent="0.25">
      <c r="A1209" t="s">
        <v>393</v>
      </c>
      <c r="B1209" s="97" t="s">
        <v>8990</v>
      </c>
      <c r="C1209" s="100"/>
    </row>
    <row r="1210" spans="1:3" x14ac:dyDescent="0.25">
      <c r="A1210" t="s">
        <v>393</v>
      </c>
      <c r="B1210" s="97" t="s">
        <v>8991</v>
      </c>
      <c r="C1210" s="100"/>
    </row>
    <row r="1211" spans="1:3" x14ac:dyDescent="0.25">
      <c r="A1211" t="s">
        <v>393</v>
      </c>
      <c r="B1211" s="97" t="s">
        <v>8992</v>
      </c>
      <c r="C1211" s="100"/>
    </row>
    <row r="1212" spans="1:3" x14ac:dyDescent="0.25">
      <c r="A1212" t="s">
        <v>393</v>
      </c>
      <c r="B1212" s="97" t="s">
        <v>8993</v>
      </c>
      <c r="C1212" s="100"/>
    </row>
    <row r="1213" spans="1:3" x14ac:dyDescent="0.25">
      <c r="A1213" t="s">
        <v>393</v>
      </c>
      <c r="B1213" s="97" t="s">
        <v>8994</v>
      </c>
      <c r="C1213" s="100"/>
    </row>
    <row r="1214" spans="1:3" x14ac:dyDescent="0.25">
      <c r="A1214" t="s">
        <v>393</v>
      </c>
      <c r="B1214" s="97" t="s">
        <v>8995</v>
      </c>
      <c r="C1214" s="100"/>
    </row>
    <row r="1215" spans="1:3" x14ac:dyDescent="0.25">
      <c r="A1215" t="s">
        <v>393</v>
      </c>
      <c r="B1215" s="97" t="s">
        <v>8996</v>
      </c>
      <c r="C1215" s="100"/>
    </row>
    <row r="1216" spans="1:3" x14ac:dyDescent="0.25">
      <c r="A1216" t="s">
        <v>393</v>
      </c>
      <c r="B1216" s="97" t="s">
        <v>8997</v>
      </c>
      <c r="C1216" s="100"/>
    </row>
    <row r="1217" spans="1:3" x14ac:dyDescent="0.25">
      <c r="A1217" t="s">
        <v>393</v>
      </c>
      <c r="B1217" s="97" t="s">
        <v>8998</v>
      </c>
      <c r="C1217" s="100"/>
    </row>
    <row r="1218" spans="1:3" x14ac:dyDescent="0.25">
      <c r="A1218" t="s">
        <v>393</v>
      </c>
      <c r="B1218" s="97" t="s">
        <v>8999</v>
      </c>
      <c r="C1218" s="100"/>
    </row>
    <row r="1219" spans="1:3" x14ac:dyDescent="0.25">
      <c r="A1219" t="s">
        <v>393</v>
      </c>
      <c r="B1219" s="97" t="s">
        <v>9000</v>
      </c>
      <c r="C1219" s="100"/>
    </row>
    <row r="1220" spans="1:3" x14ac:dyDescent="0.25">
      <c r="A1220" t="s">
        <v>393</v>
      </c>
      <c r="B1220" s="97" t="s">
        <v>9001</v>
      </c>
      <c r="C1220" s="100"/>
    </row>
    <row r="1221" spans="1:3" x14ac:dyDescent="0.25">
      <c r="A1221" t="s">
        <v>393</v>
      </c>
      <c r="B1221" s="97" t="s">
        <v>9002</v>
      </c>
      <c r="C1221" s="100"/>
    </row>
    <row r="1222" spans="1:3" x14ac:dyDescent="0.25">
      <c r="A1222" t="s">
        <v>393</v>
      </c>
      <c r="B1222" s="97" t="s">
        <v>9003</v>
      </c>
      <c r="C1222" s="100"/>
    </row>
    <row r="1223" spans="1:3" x14ac:dyDescent="0.25">
      <c r="A1223" t="s">
        <v>393</v>
      </c>
      <c r="B1223" s="97" t="s">
        <v>9004</v>
      </c>
      <c r="C1223" s="100"/>
    </row>
    <row r="1224" spans="1:3" x14ac:dyDescent="0.25">
      <c r="A1224" t="s">
        <v>393</v>
      </c>
      <c r="B1224" s="97" t="s">
        <v>9005</v>
      </c>
      <c r="C1224" s="100"/>
    </row>
    <row r="1225" spans="1:3" x14ac:dyDescent="0.25">
      <c r="A1225" t="s">
        <v>393</v>
      </c>
      <c r="B1225" s="97" t="s">
        <v>9006</v>
      </c>
      <c r="C1225" s="100"/>
    </row>
    <row r="1226" spans="1:3" x14ac:dyDescent="0.25">
      <c r="A1226" t="s">
        <v>393</v>
      </c>
      <c r="B1226" s="97" t="s">
        <v>9007</v>
      </c>
      <c r="C1226" s="100"/>
    </row>
    <row r="1227" spans="1:3" x14ac:dyDescent="0.25">
      <c r="A1227" t="s">
        <v>393</v>
      </c>
      <c r="B1227" s="97" t="s">
        <v>9008</v>
      </c>
      <c r="C1227" s="100"/>
    </row>
    <row r="1228" spans="1:3" x14ac:dyDescent="0.25">
      <c r="A1228" t="s">
        <v>393</v>
      </c>
      <c r="B1228" s="97" t="s">
        <v>9009</v>
      </c>
      <c r="C1228" s="100"/>
    </row>
    <row r="1229" spans="1:3" x14ac:dyDescent="0.25">
      <c r="A1229" t="s">
        <v>393</v>
      </c>
      <c r="B1229" s="97" t="s">
        <v>9010</v>
      </c>
      <c r="C1229" s="100"/>
    </row>
    <row r="1230" spans="1:3" x14ac:dyDescent="0.25">
      <c r="A1230" t="s">
        <v>393</v>
      </c>
      <c r="B1230" s="97" t="s">
        <v>9011</v>
      </c>
      <c r="C1230" s="100"/>
    </row>
    <row r="1231" spans="1:3" x14ac:dyDescent="0.25">
      <c r="A1231" t="s">
        <v>393</v>
      </c>
      <c r="B1231" s="97" t="s">
        <v>9012</v>
      </c>
      <c r="C1231" s="100"/>
    </row>
    <row r="1232" spans="1:3" x14ac:dyDescent="0.25">
      <c r="A1232" t="s">
        <v>393</v>
      </c>
      <c r="B1232" s="97" t="s">
        <v>9013</v>
      </c>
      <c r="C1232" s="100"/>
    </row>
    <row r="1233" spans="1:3" x14ac:dyDescent="0.25">
      <c r="A1233" t="s">
        <v>393</v>
      </c>
      <c r="B1233" s="97" t="s">
        <v>9014</v>
      </c>
      <c r="C1233" s="100"/>
    </row>
    <row r="1234" spans="1:3" x14ac:dyDescent="0.25">
      <c r="A1234" t="s">
        <v>393</v>
      </c>
      <c r="B1234" s="97" t="s">
        <v>9015</v>
      </c>
      <c r="C1234" s="100"/>
    </row>
    <row r="1235" spans="1:3" x14ac:dyDescent="0.25">
      <c r="A1235" t="s">
        <v>393</v>
      </c>
      <c r="B1235" s="97" t="s">
        <v>9016</v>
      </c>
      <c r="C1235" s="100"/>
    </row>
    <row r="1236" spans="1:3" x14ac:dyDescent="0.25">
      <c r="A1236" t="s">
        <v>393</v>
      </c>
      <c r="B1236" s="97" t="s">
        <v>9017</v>
      </c>
      <c r="C1236" s="100"/>
    </row>
    <row r="1237" spans="1:3" x14ac:dyDescent="0.25">
      <c r="A1237" t="s">
        <v>393</v>
      </c>
      <c r="B1237" s="97" t="s">
        <v>9018</v>
      </c>
      <c r="C1237" s="100"/>
    </row>
    <row r="1238" spans="1:3" x14ac:dyDescent="0.25">
      <c r="A1238" t="s">
        <v>393</v>
      </c>
      <c r="B1238" s="97" t="s">
        <v>9019</v>
      </c>
      <c r="C1238" s="100"/>
    </row>
    <row r="1239" spans="1:3" x14ac:dyDescent="0.25">
      <c r="A1239" t="s">
        <v>393</v>
      </c>
      <c r="B1239" s="97" t="s">
        <v>9020</v>
      </c>
      <c r="C1239" s="100"/>
    </row>
    <row r="1240" spans="1:3" x14ac:dyDescent="0.25">
      <c r="A1240" t="s">
        <v>393</v>
      </c>
      <c r="B1240" s="97" t="s">
        <v>9021</v>
      </c>
      <c r="C1240" s="100"/>
    </row>
    <row r="1241" spans="1:3" x14ac:dyDescent="0.25">
      <c r="A1241" t="s">
        <v>393</v>
      </c>
      <c r="B1241" s="97" t="s">
        <v>9022</v>
      </c>
      <c r="C1241" s="100"/>
    </row>
    <row r="1242" spans="1:3" x14ac:dyDescent="0.25">
      <c r="A1242" t="s">
        <v>393</v>
      </c>
      <c r="B1242" s="97" t="s">
        <v>9023</v>
      </c>
      <c r="C1242" s="100"/>
    </row>
    <row r="1243" spans="1:3" x14ac:dyDescent="0.25">
      <c r="A1243" t="s">
        <v>393</v>
      </c>
      <c r="B1243" s="97" t="s">
        <v>9024</v>
      </c>
      <c r="C1243" s="100"/>
    </row>
    <row r="1244" spans="1:3" x14ac:dyDescent="0.25">
      <c r="A1244" t="s">
        <v>393</v>
      </c>
      <c r="B1244" s="97" t="s">
        <v>9025</v>
      </c>
      <c r="C1244" s="100"/>
    </row>
    <row r="1245" spans="1:3" x14ac:dyDescent="0.25">
      <c r="A1245" t="s">
        <v>393</v>
      </c>
      <c r="B1245" s="97" t="s">
        <v>9026</v>
      </c>
      <c r="C1245" s="100"/>
    </row>
    <row r="1246" spans="1:3" x14ac:dyDescent="0.25">
      <c r="A1246" t="s">
        <v>393</v>
      </c>
      <c r="B1246" s="97" t="s">
        <v>9027</v>
      </c>
      <c r="C1246" s="100"/>
    </row>
    <row r="1247" spans="1:3" x14ac:dyDescent="0.25">
      <c r="A1247" t="s">
        <v>393</v>
      </c>
      <c r="B1247" s="97" t="s">
        <v>9028</v>
      </c>
      <c r="C1247" s="100"/>
    </row>
    <row r="1248" spans="1:3" x14ac:dyDescent="0.25">
      <c r="A1248" t="s">
        <v>393</v>
      </c>
      <c r="B1248" s="97" t="s">
        <v>9029</v>
      </c>
      <c r="C1248" s="100"/>
    </row>
    <row r="1249" spans="1:3" x14ac:dyDescent="0.25">
      <c r="A1249" t="s">
        <v>393</v>
      </c>
      <c r="B1249" s="97" t="s">
        <v>9030</v>
      </c>
      <c r="C1249" s="100"/>
    </row>
    <row r="1250" spans="1:3" x14ac:dyDescent="0.25">
      <c r="A1250" t="s">
        <v>393</v>
      </c>
      <c r="B1250" s="97" t="s">
        <v>9031</v>
      </c>
      <c r="C1250" s="100"/>
    </row>
    <row r="1251" spans="1:3" x14ac:dyDescent="0.25">
      <c r="A1251" t="s">
        <v>393</v>
      </c>
      <c r="B1251" s="97" t="s">
        <v>9032</v>
      </c>
      <c r="C1251" s="100"/>
    </row>
    <row r="1252" spans="1:3" x14ac:dyDescent="0.25">
      <c r="A1252" t="s">
        <v>393</v>
      </c>
      <c r="B1252" s="97" t="s">
        <v>9033</v>
      </c>
      <c r="C1252" s="100"/>
    </row>
    <row r="1253" spans="1:3" x14ac:dyDescent="0.25">
      <c r="A1253" t="s">
        <v>393</v>
      </c>
      <c r="B1253" s="97" t="s">
        <v>9034</v>
      </c>
      <c r="C1253" s="100"/>
    </row>
    <row r="1254" spans="1:3" x14ac:dyDescent="0.25">
      <c r="A1254" t="s">
        <v>393</v>
      </c>
      <c r="B1254" s="97" t="s">
        <v>9035</v>
      </c>
      <c r="C1254" s="100"/>
    </row>
    <row r="1255" spans="1:3" x14ac:dyDescent="0.25">
      <c r="A1255" t="s">
        <v>393</v>
      </c>
      <c r="B1255" s="97" t="s">
        <v>9036</v>
      </c>
      <c r="C1255" s="100"/>
    </row>
    <row r="1256" spans="1:3" x14ac:dyDescent="0.25">
      <c r="A1256" t="s">
        <v>393</v>
      </c>
      <c r="B1256" s="97" t="s">
        <v>9037</v>
      </c>
      <c r="C1256" s="100"/>
    </row>
    <row r="1257" spans="1:3" x14ac:dyDescent="0.25">
      <c r="A1257" t="s">
        <v>393</v>
      </c>
      <c r="B1257" s="97" t="s">
        <v>9038</v>
      </c>
      <c r="C1257" s="100"/>
    </row>
    <row r="1258" spans="1:3" x14ac:dyDescent="0.25">
      <c r="A1258" t="s">
        <v>393</v>
      </c>
      <c r="B1258" s="97" t="s">
        <v>9039</v>
      </c>
      <c r="C1258" s="100"/>
    </row>
    <row r="1259" spans="1:3" x14ac:dyDescent="0.25">
      <c r="A1259" t="s">
        <v>393</v>
      </c>
      <c r="B1259" s="97" t="s">
        <v>9040</v>
      </c>
      <c r="C1259" s="100"/>
    </row>
    <row r="1260" spans="1:3" x14ac:dyDescent="0.25">
      <c r="A1260" t="s">
        <v>393</v>
      </c>
      <c r="B1260" s="97" t="s">
        <v>9041</v>
      </c>
      <c r="C1260" s="100"/>
    </row>
    <row r="1261" spans="1:3" x14ac:dyDescent="0.25">
      <c r="A1261" t="s">
        <v>393</v>
      </c>
      <c r="B1261" s="97" t="s">
        <v>9042</v>
      </c>
      <c r="C1261" s="100"/>
    </row>
    <row r="1262" spans="1:3" x14ac:dyDescent="0.25">
      <c r="A1262" t="s">
        <v>393</v>
      </c>
      <c r="B1262" s="97" t="s">
        <v>9043</v>
      </c>
      <c r="C1262" s="100"/>
    </row>
    <row r="1263" spans="1:3" x14ac:dyDescent="0.25">
      <c r="A1263" t="s">
        <v>393</v>
      </c>
      <c r="B1263" s="97" t="s">
        <v>9044</v>
      </c>
      <c r="C1263" s="100"/>
    </row>
    <row r="1264" spans="1:3" x14ac:dyDescent="0.25">
      <c r="A1264" t="s">
        <v>393</v>
      </c>
      <c r="B1264" s="97" t="s">
        <v>9045</v>
      </c>
      <c r="C1264" s="100"/>
    </row>
    <row r="1265" spans="1:3" x14ac:dyDescent="0.25">
      <c r="A1265" t="s">
        <v>393</v>
      </c>
      <c r="B1265" s="97" t="s">
        <v>9046</v>
      </c>
      <c r="C1265" s="100"/>
    </row>
    <row r="1266" spans="1:3" x14ac:dyDescent="0.25">
      <c r="A1266" t="s">
        <v>393</v>
      </c>
      <c r="B1266" s="97" t="s">
        <v>9047</v>
      </c>
      <c r="C1266" s="100"/>
    </row>
    <row r="1267" spans="1:3" x14ac:dyDescent="0.25">
      <c r="A1267" t="s">
        <v>393</v>
      </c>
      <c r="B1267" s="97" t="s">
        <v>9048</v>
      </c>
      <c r="C1267" s="100"/>
    </row>
    <row r="1268" spans="1:3" x14ac:dyDescent="0.25">
      <c r="A1268" t="s">
        <v>393</v>
      </c>
      <c r="B1268" s="97" t="s">
        <v>9049</v>
      </c>
      <c r="C1268" s="100"/>
    </row>
    <row r="1269" spans="1:3" x14ac:dyDescent="0.25">
      <c r="A1269" t="s">
        <v>393</v>
      </c>
      <c r="B1269" s="97" t="s">
        <v>9050</v>
      </c>
      <c r="C1269" s="100"/>
    </row>
    <row r="1270" spans="1:3" x14ac:dyDescent="0.25">
      <c r="A1270" t="s">
        <v>393</v>
      </c>
      <c r="B1270" s="97" t="s">
        <v>9051</v>
      </c>
      <c r="C1270" s="100"/>
    </row>
    <row r="1271" spans="1:3" x14ac:dyDescent="0.25">
      <c r="A1271" t="s">
        <v>393</v>
      </c>
      <c r="B1271" s="97" t="s">
        <v>9052</v>
      </c>
      <c r="C1271" s="100"/>
    </row>
    <row r="1272" spans="1:3" x14ac:dyDescent="0.25">
      <c r="A1272" t="s">
        <v>393</v>
      </c>
      <c r="B1272" s="97" t="s">
        <v>9053</v>
      </c>
      <c r="C1272" s="100"/>
    </row>
    <row r="1273" spans="1:3" x14ac:dyDescent="0.25">
      <c r="A1273" t="s">
        <v>393</v>
      </c>
      <c r="B1273" s="97" t="s">
        <v>9054</v>
      </c>
      <c r="C1273" s="100"/>
    </row>
    <row r="1274" spans="1:3" x14ac:dyDescent="0.25">
      <c r="A1274" t="s">
        <v>393</v>
      </c>
      <c r="B1274" s="97" t="s">
        <v>9055</v>
      </c>
      <c r="C1274" s="100"/>
    </row>
    <row r="1275" spans="1:3" x14ac:dyDescent="0.25">
      <c r="A1275" t="s">
        <v>393</v>
      </c>
      <c r="B1275" s="97" t="s">
        <v>9056</v>
      </c>
      <c r="C1275" s="100"/>
    </row>
    <row r="1276" spans="1:3" x14ac:dyDescent="0.25">
      <c r="A1276" t="s">
        <v>393</v>
      </c>
      <c r="B1276" s="97" t="s">
        <v>9057</v>
      </c>
      <c r="C1276" s="100"/>
    </row>
    <row r="1277" spans="1:3" x14ac:dyDescent="0.25">
      <c r="A1277" t="s">
        <v>393</v>
      </c>
      <c r="B1277" s="97" t="s">
        <v>9058</v>
      </c>
      <c r="C1277" s="100"/>
    </row>
    <row r="1278" spans="1:3" x14ac:dyDescent="0.25">
      <c r="A1278" t="s">
        <v>393</v>
      </c>
      <c r="B1278" s="97" t="s">
        <v>9059</v>
      </c>
      <c r="C1278" s="100"/>
    </row>
    <row r="1279" spans="1:3" x14ac:dyDescent="0.25">
      <c r="A1279" t="s">
        <v>393</v>
      </c>
      <c r="B1279" s="97" t="s">
        <v>9060</v>
      </c>
      <c r="C1279" s="100"/>
    </row>
    <row r="1280" spans="1:3" x14ac:dyDescent="0.25">
      <c r="A1280" t="s">
        <v>393</v>
      </c>
      <c r="B1280" s="97" t="s">
        <v>9061</v>
      </c>
      <c r="C1280" s="100"/>
    </row>
    <row r="1281" spans="1:3" x14ac:dyDescent="0.25">
      <c r="A1281" t="s">
        <v>393</v>
      </c>
      <c r="B1281" s="97" t="s">
        <v>9062</v>
      </c>
      <c r="C1281" s="100"/>
    </row>
    <row r="1282" spans="1:3" x14ac:dyDescent="0.25">
      <c r="A1282" t="s">
        <v>393</v>
      </c>
      <c r="B1282" s="97" t="s">
        <v>9063</v>
      </c>
      <c r="C1282" s="100"/>
    </row>
    <row r="1283" spans="1:3" x14ac:dyDescent="0.25">
      <c r="A1283" t="s">
        <v>393</v>
      </c>
      <c r="B1283" s="97" t="s">
        <v>9064</v>
      </c>
      <c r="C1283" s="100"/>
    </row>
    <row r="1284" spans="1:3" x14ac:dyDescent="0.25">
      <c r="A1284" t="s">
        <v>393</v>
      </c>
      <c r="B1284" s="97" t="s">
        <v>9065</v>
      </c>
      <c r="C1284" s="100"/>
    </row>
    <row r="1285" spans="1:3" x14ac:dyDescent="0.25">
      <c r="A1285" t="s">
        <v>393</v>
      </c>
      <c r="B1285" s="97" t="s">
        <v>9066</v>
      </c>
      <c r="C1285" s="100"/>
    </row>
    <row r="1286" spans="1:3" x14ac:dyDescent="0.25">
      <c r="A1286" t="s">
        <v>393</v>
      </c>
      <c r="B1286" s="97" t="s">
        <v>9067</v>
      </c>
      <c r="C1286" s="100"/>
    </row>
    <row r="1287" spans="1:3" x14ac:dyDescent="0.25">
      <c r="A1287" t="s">
        <v>393</v>
      </c>
      <c r="B1287" s="97" t="s">
        <v>9068</v>
      </c>
      <c r="C1287" s="100"/>
    </row>
    <row r="1288" spans="1:3" x14ac:dyDescent="0.25">
      <c r="A1288" t="s">
        <v>393</v>
      </c>
      <c r="B1288" s="97" t="s">
        <v>9069</v>
      </c>
      <c r="C1288" s="100"/>
    </row>
    <row r="1289" spans="1:3" x14ac:dyDescent="0.25">
      <c r="A1289" t="s">
        <v>393</v>
      </c>
      <c r="B1289" s="97" t="s">
        <v>9070</v>
      </c>
      <c r="C1289" s="100"/>
    </row>
    <row r="1290" spans="1:3" x14ac:dyDescent="0.25">
      <c r="A1290" t="s">
        <v>393</v>
      </c>
      <c r="B1290" s="97" t="s">
        <v>9071</v>
      </c>
      <c r="C1290" s="100"/>
    </row>
    <row r="1291" spans="1:3" x14ac:dyDescent="0.25">
      <c r="A1291" t="s">
        <v>393</v>
      </c>
      <c r="B1291" s="97" t="s">
        <v>9072</v>
      </c>
      <c r="C1291" s="100"/>
    </row>
    <row r="1292" spans="1:3" x14ac:dyDescent="0.25">
      <c r="A1292" t="s">
        <v>393</v>
      </c>
      <c r="B1292" s="97" t="s">
        <v>9073</v>
      </c>
      <c r="C1292" s="100"/>
    </row>
    <row r="1293" spans="1:3" x14ac:dyDescent="0.25">
      <c r="A1293" t="s">
        <v>393</v>
      </c>
      <c r="B1293" s="97" t="s">
        <v>9074</v>
      </c>
      <c r="C1293" s="100"/>
    </row>
    <row r="1294" spans="1:3" x14ac:dyDescent="0.25">
      <c r="A1294" t="s">
        <v>393</v>
      </c>
      <c r="B1294" s="97" t="s">
        <v>9075</v>
      </c>
      <c r="C1294" s="100"/>
    </row>
    <row r="1295" spans="1:3" x14ac:dyDescent="0.25">
      <c r="A1295" t="s">
        <v>393</v>
      </c>
      <c r="B1295" s="97" t="s">
        <v>9076</v>
      </c>
      <c r="C1295" s="100"/>
    </row>
    <row r="1296" spans="1:3" x14ac:dyDescent="0.25">
      <c r="A1296" t="s">
        <v>393</v>
      </c>
      <c r="B1296" s="97" t="s">
        <v>9077</v>
      </c>
      <c r="C1296" s="100"/>
    </row>
    <row r="1297" spans="1:3" x14ac:dyDescent="0.25">
      <c r="A1297" t="s">
        <v>393</v>
      </c>
      <c r="B1297" s="97" t="s">
        <v>9078</v>
      </c>
      <c r="C1297" s="100"/>
    </row>
    <row r="1298" spans="1:3" x14ac:dyDescent="0.25">
      <c r="A1298" t="s">
        <v>393</v>
      </c>
      <c r="B1298" s="97" t="s">
        <v>9079</v>
      </c>
      <c r="C1298" s="100"/>
    </row>
    <row r="1299" spans="1:3" x14ac:dyDescent="0.25">
      <c r="A1299" t="s">
        <v>393</v>
      </c>
      <c r="B1299" s="97" t="s">
        <v>9080</v>
      </c>
      <c r="C1299" s="100"/>
    </row>
    <row r="1300" spans="1:3" x14ac:dyDescent="0.25">
      <c r="A1300" t="s">
        <v>393</v>
      </c>
      <c r="B1300" s="97" t="s">
        <v>9081</v>
      </c>
      <c r="C1300" s="100"/>
    </row>
    <row r="1301" spans="1:3" x14ac:dyDescent="0.25">
      <c r="A1301" t="s">
        <v>393</v>
      </c>
      <c r="B1301" s="97" t="s">
        <v>9082</v>
      </c>
      <c r="C1301" s="100"/>
    </row>
    <row r="1302" spans="1:3" x14ac:dyDescent="0.25">
      <c r="A1302" t="s">
        <v>393</v>
      </c>
      <c r="B1302" s="97" t="s">
        <v>9083</v>
      </c>
      <c r="C1302" s="100"/>
    </row>
    <row r="1303" spans="1:3" x14ac:dyDescent="0.25">
      <c r="A1303" t="s">
        <v>393</v>
      </c>
      <c r="B1303" s="97" t="s">
        <v>9084</v>
      </c>
      <c r="C1303" s="100"/>
    </row>
    <row r="1304" spans="1:3" x14ac:dyDescent="0.25">
      <c r="A1304" t="s">
        <v>393</v>
      </c>
      <c r="B1304" s="97" t="s">
        <v>9085</v>
      </c>
      <c r="C1304" s="100"/>
    </row>
    <row r="1305" spans="1:3" x14ac:dyDescent="0.25">
      <c r="A1305" t="s">
        <v>393</v>
      </c>
      <c r="B1305" s="97" t="s">
        <v>9086</v>
      </c>
      <c r="C1305" s="100"/>
    </row>
    <row r="1306" spans="1:3" x14ac:dyDescent="0.25">
      <c r="A1306" t="s">
        <v>393</v>
      </c>
      <c r="B1306" s="97" t="s">
        <v>9087</v>
      </c>
      <c r="C1306" s="100"/>
    </row>
    <row r="1307" spans="1:3" x14ac:dyDescent="0.25">
      <c r="A1307" t="s">
        <v>393</v>
      </c>
      <c r="B1307" s="97" t="s">
        <v>9088</v>
      </c>
      <c r="C1307" s="100"/>
    </row>
    <row r="1308" spans="1:3" x14ac:dyDescent="0.25">
      <c r="A1308" t="s">
        <v>393</v>
      </c>
      <c r="B1308" s="97" t="s">
        <v>9089</v>
      </c>
      <c r="C1308" s="100"/>
    </row>
    <row r="1309" spans="1:3" x14ac:dyDescent="0.25">
      <c r="A1309" t="s">
        <v>393</v>
      </c>
      <c r="B1309" s="97" t="s">
        <v>9090</v>
      </c>
      <c r="C1309" s="100"/>
    </row>
    <row r="1310" spans="1:3" x14ac:dyDescent="0.25">
      <c r="A1310" t="s">
        <v>393</v>
      </c>
      <c r="B1310" s="97" t="s">
        <v>9091</v>
      </c>
      <c r="C1310" s="100"/>
    </row>
    <row r="1311" spans="1:3" x14ac:dyDescent="0.25">
      <c r="A1311" t="s">
        <v>393</v>
      </c>
      <c r="B1311" s="97" t="s">
        <v>9092</v>
      </c>
      <c r="C1311" s="100"/>
    </row>
    <row r="1312" spans="1:3" x14ac:dyDescent="0.25">
      <c r="A1312" t="s">
        <v>393</v>
      </c>
      <c r="B1312" s="97" t="s">
        <v>9093</v>
      </c>
      <c r="C1312" s="100"/>
    </row>
    <row r="1313" spans="1:3" x14ac:dyDescent="0.25">
      <c r="A1313" t="s">
        <v>393</v>
      </c>
      <c r="B1313" s="97" t="s">
        <v>9094</v>
      </c>
      <c r="C1313" s="100"/>
    </row>
    <row r="1314" spans="1:3" x14ac:dyDescent="0.25">
      <c r="A1314" t="s">
        <v>393</v>
      </c>
      <c r="B1314" s="97" t="s">
        <v>9095</v>
      </c>
      <c r="C1314" s="100"/>
    </row>
    <row r="1315" spans="1:3" x14ac:dyDescent="0.25">
      <c r="A1315" t="s">
        <v>393</v>
      </c>
      <c r="B1315" s="97" t="s">
        <v>9096</v>
      </c>
      <c r="C1315" s="100"/>
    </row>
    <row r="1316" spans="1:3" x14ac:dyDescent="0.25">
      <c r="A1316" t="s">
        <v>393</v>
      </c>
      <c r="B1316" s="97" t="s">
        <v>9097</v>
      </c>
      <c r="C1316" s="100"/>
    </row>
    <row r="1317" spans="1:3" x14ac:dyDescent="0.25">
      <c r="A1317" t="s">
        <v>393</v>
      </c>
      <c r="B1317" s="97" t="s">
        <v>9098</v>
      </c>
      <c r="C1317" s="100"/>
    </row>
    <row r="1318" spans="1:3" x14ac:dyDescent="0.25">
      <c r="A1318" t="s">
        <v>393</v>
      </c>
      <c r="B1318" s="97" t="s">
        <v>9099</v>
      </c>
      <c r="C1318" s="100"/>
    </row>
    <row r="1319" spans="1:3" x14ac:dyDescent="0.25">
      <c r="A1319" t="s">
        <v>393</v>
      </c>
      <c r="B1319" s="97" t="s">
        <v>9100</v>
      </c>
      <c r="C1319" s="100"/>
    </row>
    <row r="1320" spans="1:3" x14ac:dyDescent="0.25">
      <c r="A1320" t="s">
        <v>393</v>
      </c>
      <c r="B1320" s="97" t="s">
        <v>9101</v>
      </c>
      <c r="C1320" s="100"/>
    </row>
    <row r="1321" spans="1:3" x14ac:dyDescent="0.25">
      <c r="A1321" t="s">
        <v>393</v>
      </c>
      <c r="B1321" s="97" t="s">
        <v>9102</v>
      </c>
      <c r="C1321" s="100"/>
    </row>
    <row r="1322" spans="1:3" x14ac:dyDescent="0.25">
      <c r="A1322" t="s">
        <v>393</v>
      </c>
      <c r="B1322" s="97" t="s">
        <v>9103</v>
      </c>
      <c r="C1322" s="100"/>
    </row>
    <row r="1323" spans="1:3" x14ac:dyDescent="0.25">
      <c r="A1323" t="s">
        <v>393</v>
      </c>
      <c r="B1323" s="97" t="s">
        <v>9104</v>
      </c>
      <c r="C1323" s="100"/>
    </row>
    <row r="1324" spans="1:3" x14ac:dyDescent="0.25">
      <c r="A1324" t="s">
        <v>393</v>
      </c>
      <c r="B1324" s="97" t="s">
        <v>9105</v>
      </c>
      <c r="C1324" s="100"/>
    </row>
    <row r="1325" spans="1:3" x14ac:dyDescent="0.25">
      <c r="A1325" t="s">
        <v>393</v>
      </c>
      <c r="B1325" s="97" t="s">
        <v>9106</v>
      </c>
      <c r="C1325" s="100"/>
    </row>
    <row r="1326" spans="1:3" x14ac:dyDescent="0.25">
      <c r="A1326" t="s">
        <v>393</v>
      </c>
      <c r="B1326" s="97" t="s">
        <v>9107</v>
      </c>
      <c r="C1326" s="100"/>
    </row>
    <row r="1327" spans="1:3" x14ac:dyDescent="0.25">
      <c r="A1327" t="s">
        <v>393</v>
      </c>
      <c r="B1327" s="97" t="s">
        <v>9108</v>
      </c>
      <c r="C1327" s="100"/>
    </row>
    <row r="1328" spans="1:3" x14ac:dyDescent="0.25">
      <c r="A1328" t="s">
        <v>393</v>
      </c>
      <c r="B1328" s="97" t="s">
        <v>9109</v>
      </c>
      <c r="C1328" s="100"/>
    </row>
    <row r="1329" spans="1:3" x14ac:dyDescent="0.25">
      <c r="A1329" t="s">
        <v>393</v>
      </c>
      <c r="B1329" s="97" t="s">
        <v>9110</v>
      </c>
      <c r="C1329" s="100"/>
    </row>
    <row r="1330" spans="1:3" x14ac:dyDescent="0.25">
      <c r="A1330" t="s">
        <v>393</v>
      </c>
      <c r="B1330" s="97" t="s">
        <v>9111</v>
      </c>
      <c r="C1330" s="100"/>
    </row>
    <row r="1331" spans="1:3" x14ac:dyDescent="0.25">
      <c r="A1331" t="s">
        <v>393</v>
      </c>
      <c r="B1331" s="97" t="s">
        <v>9112</v>
      </c>
      <c r="C1331" s="100"/>
    </row>
    <row r="1332" spans="1:3" x14ac:dyDescent="0.25">
      <c r="A1332" t="s">
        <v>393</v>
      </c>
      <c r="B1332" s="97" t="s">
        <v>9113</v>
      </c>
      <c r="C1332" s="100"/>
    </row>
    <row r="1333" spans="1:3" x14ac:dyDescent="0.25">
      <c r="A1333" t="s">
        <v>393</v>
      </c>
      <c r="B1333" s="97" t="s">
        <v>9114</v>
      </c>
      <c r="C1333" s="100"/>
    </row>
    <row r="1334" spans="1:3" x14ac:dyDescent="0.25">
      <c r="A1334" t="s">
        <v>393</v>
      </c>
      <c r="B1334" s="97" t="s">
        <v>9115</v>
      </c>
      <c r="C1334" s="100"/>
    </row>
    <row r="1335" spans="1:3" x14ac:dyDescent="0.25">
      <c r="A1335" t="s">
        <v>393</v>
      </c>
      <c r="B1335" s="97" t="s">
        <v>9116</v>
      </c>
      <c r="C1335" s="100"/>
    </row>
    <row r="1336" spans="1:3" x14ac:dyDescent="0.25">
      <c r="A1336" t="s">
        <v>393</v>
      </c>
      <c r="B1336" s="97" t="s">
        <v>9117</v>
      </c>
      <c r="C1336" s="100"/>
    </row>
    <row r="1337" spans="1:3" x14ac:dyDescent="0.25">
      <c r="A1337" t="s">
        <v>393</v>
      </c>
      <c r="B1337" s="97" t="s">
        <v>9118</v>
      </c>
      <c r="C1337" s="100"/>
    </row>
    <row r="1338" spans="1:3" x14ac:dyDescent="0.25">
      <c r="A1338" t="s">
        <v>393</v>
      </c>
      <c r="B1338" s="97" t="s">
        <v>9119</v>
      </c>
      <c r="C1338" s="100"/>
    </row>
    <row r="1339" spans="1:3" x14ac:dyDescent="0.25">
      <c r="A1339" t="s">
        <v>393</v>
      </c>
      <c r="B1339" s="97" t="s">
        <v>9120</v>
      </c>
      <c r="C1339" s="100"/>
    </row>
    <row r="1340" spans="1:3" x14ac:dyDescent="0.25">
      <c r="A1340" t="s">
        <v>393</v>
      </c>
      <c r="B1340" s="97" t="s">
        <v>9121</v>
      </c>
      <c r="C1340" s="100"/>
    </row>
    <row r="1341" spans="1:3" x14ac:dyDescent="0.25">
      <c r="A1341" t="s">
        <v>393</v>
      </c>
      <c r="B1341" s="97" t="s">
        <v>9122</v>
      </c>
      <c r="C1341" s="100"/>
    </row>
    <row r="1342" spans="1:3" x14ac:dyDescent="0.25">
      <c r="A1342" t="s">
        <v>393</v>
      </c>
      <c r="B1342" s="97" t="s">
        <v>9123</v>
      </c>
      <c r="C1342" s="100"/>
    </row>
    <row r="1343" spans="1:3" x14ac:dyDescent="0.25">
      <c r="A1343" t="s">
        <v>393</v>
      </c>
      <c r="B1343" s="97" t="s">
        <v>9124</v>
      </c>
      <c r="C1343" s="100"/>
    </row>
    <row r="1344" spans="1:3" x14ac:dyDescent="0.25">
      <c r="A1344" t="s">
        <v>393</v>
      </c>
      <c r="B1344" s="97" t="s">
        <v>9125</v>
      </c>
      <c r="C1344" s="100"/>
    </row>
    <row r="1345" spans="1:3" x14ac:dyDescent="0.25">
      <c r="A1345" t="s">
        <v>393</v>
      </c>
      <c r="B1345" s="97" t="s">
        <v>9126</v>
      </c>
      <c r="C1345" s="100"/>
    </row>
    <row r="1346" spans="1:3" x14ac:dyDescent="0.25">
      <c r="A1346" t="s">
        <v>393</v>
      </c>
      <c r="B1346" s="97" t="s">
        <v>9127</v>
      </c>
      <c r="C1346" s="100"/>
    </row>
    <row r="1347" spans="1:3" x14ac:dyDescent="0.25">
      <c r="A1347" t="s">
        <v>393</v>
      </c>
      <c r="B1347" s="97" t="s">
        <v>9128</v>
      </c>
      <c r="C1347" s="100"/>
    </row>
    <row r="1348" spans="1:3" x14ac:dyDescent="0.25">
      <c r="A1348" t="s">
        <v>393</v>
      </c>
      <c r="B1348" s="97" t="s">
        <v>9129</v>
      </c>
      <c r="C1348" s="100"/>
    </row>
    <row r="1349" spans="1:3" x14ac:dyDescent="0.25">
      <c r="A1349" t="s">
        <v>393</v>
      </c>
      <c r="B1349" s="97" t="s">
        <v>9130</v>
      </c>
      <c r="C1349" s="100"/>
    </row>
    <row r="1350" spans="1:3" x14ac:dyDescent="0.25">
      <c r="A1350" t="s">
        <v>393</v>
      </c>
      <c r="B1350" s="97" t="s">
        <v>9131</v>
      </c>
      <c r="C1350" s="100"/>
    </row>
    <row r="1351" spans="1:3" x14ac:dyDescent="0.25">
      <c r="A1351" t="s">
        <v>393</v>
      </c>
      <c r="B1351" s="97" t="s">
        <v>9132</v>
      </c>
      <c r="C1351" s="100"/>
    </row>
    <row r="1352" spans="1:3" x14ac:dyDescent="0.25">
      <c r="A1352" t="s">
        <v>393</v>
      </c>
      <c r="B1352" s="97" t="s">
        <v>9133</v>
      </c>
      <c r="C1352" s="100"/>
    </row>
    <row r="1353" spans="1:3" x14ac:dyDescent="0.25">
      <c r="A1353" t="s">
        <v>393</v>
      </c>
      <c r="B1353" s="97" t="s">
        <v>9134</v>
      </c>
      <c r="C1353" s="100"/>
    </row>
    <row r="1354" spans="1:3" x14ac:dyDescent="0.25">
      <c r="A1354" t="s">
        <v>393</v>
      </c>
      <c r="B1354" s="97" t="s">
        <v>9135</v>
      </c>
      <c r="C1354" s="100"/>
    </row>
    <row r="1355" spans="1:3" x14ac:dyDescent="0.25">
      <c r="A1355" t="s">
        <v>393</v>
      </c>
      <c r="B1355" s="97" t="s">
        <v>9136</v>
      </c>
      <c r="C1355" s="100"/>
    </row>
    <row r="1356" spans="1:3" x14ac:dyDescent="0.25">
      <c r="A1356" t="s">
        <v>393</v>
      </c>
      <c r="B1356" s="97" t="s">
        <v>9137</v>
      </c>
      <c r="C1356" s="100"/>
    </row>
    <row r="1357" spans="1:3" x14ac:dyDescent="0.25">
      <c r="A1357" t="s">
        <v>393</v>
      </c>
      <c r="B1357" s="97" t="s">
        <v>9138</v>
      </c>
      <c r="C1357" s="100"/>
    </row>
    <row r="1358" spans="1:3" x14ac:dyDescent="0.25">
      <c r="A1358" t="s">
        <v>393</v>
      </c>
      <c r="B1358" s="97" t="s">
        <v>9139</v>
      </c>
      <c r="C1358" s="100"/>
    </row>
    <row r="1359" spans="1:3" x14ac:dyDescent="0.25">
      <c r="A1359" t="s">
        <v>393</v>
      </c>
      <c r="B1359" s="97" t="s">
        <v>9140</v>
      </c>
      <c r="C1359" s="100"/>
    </row>
    <row r="1360" spans="1:3" x14ac:dyDescent="0.25">
      <c r="A1360" t="s">
        <v>393</v>
      </c>
      <c r="B1360" s="97" t="s">
        <v>9141</v>
      </c>
      <c r="C1360" s="100"/>
    </row>
    <row r="1361" spans="1:3" x14ac:dyDescent="0.25">
      <c r="A1361" t="s">
        <v>393</v>
      </c>
      <c r="B1361" s="97" t="s">
        <v>9142</v>
      </c>
      <c r="C1361" s="100"/>
    </row>
    <row r="1362" spans="1:3" x14ac:dyDescent="0.25">
      <c r="A1362" t="s">
        <v>393</v>
      </c>
      <c r="B1362" s="97" t="s">
        <v>9143</v>
      </c>
      <c r="C1362" s="100"/>
    </row>
    <row r="1363" spans="1:3" x14ac:dyDescent="0.25">
      <c r="A1363" t="s">
        <v>393</v>
      </c>
      <c r="B1363" s="97" t="s">
        <v>9144</v>
      </c>
      <c r="C1363" s="100"/>
    </row>
    <row r="1364" spans="1:3" x14ac:dyDescent="0.25">
      <c r="A1364" t="s">
        <v>393</v>
      </c>
      <c r="B1364" s="97" t="s">
        <v>9145</v>
      </c>
      <c r="C1364" s="100"/>
    </row>
    <row r="1365" spans="1:3" x14ac:dyDescent="0.25">
      <c r="A1365" t="s">
        <v>393</v>
      </c>
      <c r="B1365" s="97" t="s">
        <v>9146</v>
      </c>
      <c r="C1365" s="100"/>
    </row>
    <row r="1366" spans="1:3" x14ac:dyDescent="0.25">
      <c r="A1366" t="s">
        <v>393</v>
      </c>
      <c r="B1366" s="97" t="s">
        <v>9147</v>
      </c>
      <c r="C1366" s="100"/>
    </row>
    <row r="1367" spans="1:3" x14ac:dyDescent="0.25">
      <c r="A1367" t="s">
        <v>393</v>
      </c>
      <c r="B1367" s="97" t="s">
        <v>9148</v>
      </c>
      <c r="C1367" s="100"/>
    </row>
    <row r="1368" spans="1:3" x14ac:dyDescent="0.25">
      <c r="A1368" t="s">
        <v>393</v>
      </c>
      <c r="B1368" s="97" t="s">
        <v>9149</v>
      </c>
      <c r="C1368" s="100"/>
    </row>
    <row r="1369" spans="1:3" x14ac:dyDescent="0.25">
      <c r="A1369" t="s">
        <v>393</v>
      </c>
      <c r="B1369" s="97" t="s">
        <v>9150</v>
      </c>
      <c r="C1369" s="100"/>
    </row>
    <row r="1370" spans="1:3" x14ac:dyDescent="0.25">
      <c r="A1370" t="s">
        <v>393</v>
      </c>
      <c r="B1370" s="97" t="s">
        <v>9151</v>
      </c>
      <c r="C1370" s="100"/>
    </row>
    <row r="1371" spans="1:3" x14ac:dyDescent="0.25">
      <c r="A1371" t="s">
        <v>393</v>
      </c>
      <c r="B1371" s="97" t="s">
        <v>9152</v>
      </c>
      <c r="C1371" s="100"/>
    </row>
    <row r="1372" spans="1:3" x14ac:dyDescent="0.25">
      <c r="A1372" t="s">
        <v>393</v>
      </c>
      <c r="B1372" s="97" t="s">
        <v>9153</v>
      </c>
      <c r="C1372" s="100"/>
    </row>
    <row r="1373" spans="1:3" x14ac:dyDescent="0.25">
      <c r="A1373" t="s">
        <v>393</v>
      </c>
      <c r="B1373" s="97" t="s">
        <v>9154</v>
      </c>
      <c r="C1373" s="100"/>
    </row>
    <row r="1374" spans="1:3" x14ac:dyDescent="0.25">
      <c r="A1374" t="s">
        <v>393</v>
      </c>
      <c r="B1374" s="97" t="s">
        <v>9155</v>
      </c>
      <c r="C1374" s="100"/>
    </row>
    <row r="1375" spans="1:3" x14ac:dyDescent="0.25">
      <c r="A1375" t="s">
        <v>393</v>
      </c>
      <c r="B1375" s="97" t="s">
        <v>9156</v>
      </c>
      <c r="C1375" s="100"/>
    </row>
    <row r="1376" spans="1:3" x14ac:dyDescent="0.25">
      <c r="A1376" t="s">
        <v>393</v>
      </c>
      <c r="B1376" s="97" t="s">
        <v>9157</v>
      </c>
      <c r="C1376" s="100"/>
    </row>
    <row r="1377" spans="1:3" x14ac:dyDescent="0.25">
      <c r="A1377" t="s">
        <v>393</v>
      </c>
      <c r="B1377" s="97" t="s">
        <v>9158</v>
      </c>
      <c r="C1377" s="100"/>
    </row>
    <row r="1378" spans="1:3" x14ac:dyDescent="0.25">
      <c r="A1378" t="s">
        <v>393</v>
      </c>
      <c r="B1378" s="97" t="s">
        <v>9159</v>
      </c>
      <c r="C1378" s="100"/>
    </row>
    <row r="1379" spans="1:3" x14ac:dyDescent="0.25">
      <c r="A1379" t="s">
        <v>393</v>
      </c>
      <c r="B1379" s="97" t="s">
        <v>9160</v>
      </c>
      <c r="C1379" s="100"/>
    </row>
    <row r="1380" spans="1:3" x14ac:dyDescent="0.25">
      <c r="A1380" t="s">
        <v>393</v>
      </c>
      <c r="B1380" s="97" t="s">
        <v>9161</v>
      </c>
      <c r="C1380" s="100"/>
    </row>
    <row r="1381" spans="1:3" x14ac:dyDescent="0.25">
      <c r="A1381" t="s">
        <v>393</v>
      </c>
      <c r="B1381" s="97" t="s">
        <v>9162</v>
      </c>
      <c r="C1381" s="100"/>
    </row>
    <row r="1382" spans="1:3" x14ac:dyDescent="0.25">
      <c r="A1382" t="s">
        <v>393</v>
      </c>
      <c r="B1382" s="97" t="s">
        <v>9163</v>
      </c>
      <c r="C1382" s="100"/>
    </row>
    <row r="1383" spans="1:3" x14ac:dyDescent="0.25">
      <c r="A1383" t="s">
        <v>393</v>
      </c>
      <c r="B1383" s="97" t="s">
        <v>9164</v>
      </c>
      <c r="C1383" s="100"/>
    </row>
    <row r="1384" spans="1:3" x14ac:dyDescent="0.25">
      <c r="A1384" t="s">
        <v>393</v>
      </c>
      <c r="B1384" s="97" t="s">
        <v>9165</v>
      </c>
      <c r="C1384" s="100"/>
    </row>
    <row r="1385" spans="1:3" x14ac:dyDescent="0.25">
      <c r="A1385" t="s">
        <v>393</v>
      </c>
      <c r="B1385" s="97" t="s">
        <v>9166</v>
      </c>
      <c r="C1385" s="100"/>
    </row>
    <row r="1386" spans="1:3" x14ac:dyDescent="0.25">
      <c r="A1386" t="s">
        <v>393</v>
      </c>
      <c r="B1386" s="97" t="s">
        <v>9167</v>
      </c>
      <c r="C1386" s="100"/>
    </row>
    <row r="1387" spans="1:3" x14ac:dyDescent="0.25">
      <c r="A1387" t="s">
        <v>393</v>
      </c>
      <c r="B1387" s="97" t="s">
        <v>9168</v>
      </c>
      <c r="C1387" s="100"/>
    </row>
    <row r="1388" spans="1:3" x14ac:dyDescent="0.25">
      <c r="A1388" t="s">
        <v>393</v>
      </c>
      <c r="B1388" s="97" t="s">
        <v>9169</v>
      </c>
      <c r="C1388" s="100"/>
    </row>
    <row r="1389" spans="1:3" x14ac:dyDescent="0.25">
      <c r="A1389" t="s">
        <v>393</v>
      </c>
      <c r="B1389" s="97" t="s">
        <v>9170</v>
      </c>
      <c r="C1389" s="100"/>
    </row>
    <row r="1390" spans="1:3" x14ac:dyDescent="0.25">
      <c r="A1390" t="s">
        <v>393</v>
      </c>
      <c r="B1390" s="97" t="s">
        <v>9171</v>
      </c>
      <c r="C1390" s="100"/>
    </row>
    <row r="1391" spans="1:3" x14ac:dyDescent="0.25">
      <c r="A1391" t="s">
        <v>393</v>
      </c>
      <c r="B1391" s="97" t="s">
        <v>9172</v>
      </c>
      <c r="C1391" s="100"/>
    </row>
    <row r="1392" spans="1:3" x14ac:dyDescent="0.25">
      <c r="A1392" t="s">
        <v>393</v>
      </c>
      <c r="B1392" s="97" t="s">
        <v>9173</v>
      </c>
      <c r="C1392" s="100"/>
    </row>
    <row r="1393" spans="1:3" x14ac:dyDescent="0.25">
      <c r="A1393" t="s">
        <v>393</v>
      </c>
      <c r="B1393" s="97" t="s">
        <v>9174</v>
      </c>
      <c r="C1393" s="100"/>
    </row>
    <row r="1394" spans="1:3" x14ac:dyDescent="0.25">
      <c r="A1394" t="s">
        <v>393</v>
      </c>
      <c r="B1394" s="97" t="s">
        <v>9175</v>
      </c>
      <c r="C1394" s="100"/>
    </row>
    <row r="1395" spans="1:3" x14ac:dyDescent="0.25">
      <c r="A1395" t="s">
        <v>393</v>
      </c>
      <c r="B1395" s="97" t="s">
        <v>9176</v>
      </c>
      <c r="C1395" s="100"/>
    </row>
    <row r="1396" spans="1:3" x14ac:dyDescent="0.25">
      <c r="A1396" t="s">
        <v>393</v>
      </c>
      <c r="B1396" s="97" t="s">
        <v>9177</v>
      </c>
      <c r="C1396" s="100"/>
    </row>
    <row r="1397" spans="1:3" x14ac:dyDescent="0.25">
      <c r="A1397" t="s">
        <v>393</v>
      </c>
      <c r="B1397" s="97" t="s">
        <v>9178</v>
      </c>
      <c r="C1397" s="100"/>
    </row>
    <row r="1398" spans="1:3" x14ac:dyDescent="0.25">
      <c r="A1398" t="s">
        <v>393</v>
      </c>
      <c r="B1398" s="97" t="s">
        <v>9179</v>
      </c>
      <c r="C1398" s="100"/>
    </row>
    <row r="1399" spans="1:3" x14ac:dyDescent="0.25">
      <c r="A1399" t="s">
        <v>393</v>
      </c>
      <c r="B1399" s="97" t="s">
        <v>9180</v>
      </c>
      <c r="C1399" s="100"/>
    </row>
    <row r="1400" spans="1:3" x14ac:dyDescent="0.25">
      <c r="A1400" t="s">
        <v>393</v>
      </c>
      <c r="B1400" s="97" t="s">
        <v>9181</v>
      </c>
      <c r="C1400" s="100"/>
    </row>
    <row r="1401" spans="1:3" x14ac:dyDescent="0.25">
      <c r="A1401" t="s">
        <v>393</v>
      </c>
      <c r="B1401" s="97" t="s">
        <v>9182</v>
      </c>
      <c r="C1401" s="100"/>
    </row>
    <row r="1402" spans="1:3" x14ac:dyDescent="0.25">
      <c r="A1402" t="s">
        <v>393</v>
      </c>
      <c r="B1402" s="97" t="s">
        <v>9183</v>
      </c>
      <c r="C1402" s="100"/>
    </row>
    <row r="1403" spans="1:3" x14ac:dyDescent="0.25">
      <c r="A1403" t="s">
        <v>393</v>
      </c>
      <c r="B1403" s="97" t="s">
        <v>9184</v>
      </c>
      <c r="C1403" s="100"/>
    </row>
    <row r="1404" spans="1:3" x14ac:dyDescent="0.25">
      <c r="A1404" t="s">
        <v>393</v>
      </c>
      <c r="B1404" s="97" t="s">
        <v>9185</v>
      </c>
      <c r="C1404" s="100"/>
    </row>
    <row r="1405" spans="1:3" x14ac:dyDescent="0.25">
      <c r="A1405" t="s">
        <v>393</v>
      </c>
      <c r="B1405" s="97" t="s">
        <v>9186</v>
      </c>
      <c r="C1405" s="100"/>
    </row>
    <row r="1406" spans="1:3" x14ac:dyDescent="0.25">
      <c r="A1406" t="s">
        <v>393</v>
      </c>
      <c r="B1406" s="97" t="s">
        <v>9187</v>
      </c>
      <c r="C1406" s="100"/>
    </row>
    <row r="1407" spans="1:3" x14ac:dyDescent="0.25">
      <c r="A1407" t="s">
        <v>393</v>
      </c>
      <c r="B1407" s="97" t="s">
        <v>9188</v>
      </c>
      <c r="C1407" s="100"/>
    </row>
    <row r="1408" spans="1:3" x14ac:dyDescent="0.25">
      <c r="A1408" t="s">
        <v>393</v>
      </c>
      <c r="B1408" s="97" t="s">
        <v>9189</v>
      </c>
      <c r="C1408" s="100"/>
    </row>
    <row r="1409" spans="1:3" x14ac:dyDescent="0.25">
      <c r="A1409" t="s">
        <v>393</v>
      </c>
      <c r="B1409" s="97" t="s">
        <v>9190</v>
      </c>
      <c r="C1409" s="100"/>
    </row>
    <row r="1410" spans="1:3" x14ac:dyDescent="0.25">
      <c r="A1410" t="s">
        <v>393</v>
      </c>
      <c r="B1410" s="97" t="s">
        <v>9191</v>
      </c>
      <c r="C1410" s="100"/>
    </row>
    <row r="1411" spans="1:3" x14ac:dyDescent="0.25">
      <c r="A1411" t="s">
        <v>393</v>
      </c>
      <c r="B1411" s="97" t="s">
        <v>9192</v>
      </c>
      <c r="C1411" s="100"/>
    </row>
    <row r="1412" spans="1:3" x14ac:dyDescent="0.25">
      <c r="A1412" t="s">
        <v>393</v>
      </c>
      <c r="B1412" s="97" t="s">
        <v>9193</v>
      </c>
      <c r="C1412" s="100"/>
    </row>
    <row r="1413" spans="1:3" x14ac:dyDescent="0.25">
      <c r="A1413" t="s">
        <v>393</v>
      </c>
      <c r="B1413" s="97" t="s">
        <v>9194</v>
      </c>
      <c r="C1413" s="100"/>
    </row>
    <row r="1414" spans="1:3" x14ac:dyDescent="0.25">
      <c r="A1414" t="s">
        <v>393</v>
      </c>
      <c r="B1414" s="97" t="s">
        <v>9195</v>
      </c>
      <c r="C1414" s="100"/>
    </row>
    <row r="1415" spans="1:3" x14ac:dyDescent="0.25">
      <c r="A1415" t="s">
        <v>393</v>
      </c>
      <c r="B1415" s="97" t="s">
        <v>9196</v>
      </c>
      <c r="C1415" s="100"/>
    </row>
    <row r="1416" spans="1:3" x14ac:dyDescent="0.25">
      <c r="A1416" t="s">
        <v>393</v>
      </c>
      <c r="B1416" s="97" t="s">
        <v>9197</v>
      </c>
      <c r="C1416" s="100"/>
    </row>
    <row r="1417" spans="1:3" x14ac:dyDescent="0.25">
      <c r="A1417" t="s">
        <v>393</v>
      </c>
      <c r="B1417" s="97" t="s">
        <v>9198</v>
      </c>
      <c r="C1417" s="100"/>
    </row>
    <row r="1418" spans="1:3" x14ac:dyDescent="0.25">
      <c r="A1418" t="s">
        <v>393</v>
      </c>
      <c r="B1418" s="97" t="s">
        <v>9199</v>
      </c>
      <c r="C1418" s="100"/>
    </row>
    <row r="1419" spans="1:3" x14ac:dyDescent="0.25">
      <c r="A1419" t="s">
        <v>393</v>
      </c>
      <c r="B1419" s="97" t="s">
        <v>9200</v>
      </c>
      <c r="C1419" s="100"/>
    </row>
    <row r="1420" spans="1:3" x14ac:dyDescent="0.25">
      <c r="A1420" t="s">
        <v>393</v>
      </c>
      <c r="B1420" s="97" t="s">
        <v>9201</v>
      </c>
      <c r="C1420" s="100"/>
    </row>
    <row r="1421" spans="1:3" x14ac:dyDescent="0.25">
      <c r="A1421" t="s">
        <v>393</v>
      </c>
      <c r="B1421" s="97" t="s">
        <v>9202</v>
      </c>
      <c r="C1421" s="100"/>
    </row>
    <row r="1422" spans="1:3" x14ac:dyDescent="0.25">
      <c r="A1422" t="s">
        <v>393</v>
      </c>
      <c r="B1422" s="97" t="s">
        <v>9203</v>
      </c>
      <c r="C1422" s="100"/>
    </row>
    <row r="1423" spans="1:3" x14ac:dyDescent="0.25">
      <c r="A1423" t="s">
        <v>393</v>
      </c>
      <c r="B1423" s="97" t="s">
        <v>9204</v>
      </c>
      <c r="C1423" s="100"/>
    </row>
    <row r="1424" spans="1:3" x14ac:dyDescent="0.25">
      <c r="A1424" t="s">
        <v>393</v>
      </c>
      <c r="B1424" s="97" t="s">
        <v>9205</v>
      </c>
      <c r="C1424" s="100"/>
    </row>
    <row r="1425" spans="1:3" x14ac:dyDescent="0.25">
      <c r="A1425" t="s">
        <v>393</v>
      </c>
      <c r="B1425" s="97" t="s">
        <v>9206</v>
      </c>
      <c r="C1425" s="100"/>
    </row>
    <row r="1426" spans="1:3" x14ac:dyDescent="0.25">
      <c r="A1426" t="s">
        <v>393</v>
      </c>
      <c r="B1426" s="97" t="s">
        <v>9207</v>
      </c>
      <c r="C1426" s="100"/>
    </row>
    <row r="1427" spans="1:3" x14ac:dyDescent="0.25">
      <c r="A1427" t="s">
        <v>393</v>
      </c>
      <c r="B1427" s="97" t="s">
        <v>9208</v>
      </c>
      <c r="C1427" s="100"/>
    </row>
    <row r="1428" spans="1:3" x14ac:dyDescent="0.25">
      <c r="A1428" t="s">
        <v>393</v>
      </c>
      <c r="B1428" s="97" t="s">
        <v>9209</v>
      </c>
      <c r="C1428" s="100"/>
    </row>
    <row r="1429" spans="1:3" x14ac:dyDescent="0.25">
      <c r="A1429" t="s">
        <v>393</v>
      </c>
      <c r="B1429" s="97" t="s">
        <v>9210</v>
      </c>
      <c r="C1429" s="100"/>
    </row>
    <row r="1430" spans="1:3" x14ac:dyDescent="0.25">
      <c r="A1430" t="s">
        <v>393</v>
      </c>
      <c r="B1430" s="97" t="s">
        <v>9211</v>
      </c>
      <c r="C1430" s="100"/>
    </row>
    <row r="1431" spans="1:3" x14ac:dyDescent="0.25">
      <c r="A1431" t="s">
        <v>393</v>
      </c>
      <c r="B1431" s="97" t="s">
        <v>9212</v>
      </c>
      <c r="C1431" s="100"/>
    </row>
    <row r="1432" spans="1:3" x14ac:dyDescent="0.25">
      <c r="A1432" t="s">
        <v>393</v>
      </c>
      <c r="B1432" s="97" t="s">
        <v>9213</v>
      </c>
      <c r="C1432" s="100"/>
    </row>
    <row r="1433" spans="1:3" x14ac:dyDescent="0.25">
      <c r="A1433" t="s">
        <v>393</v>
      </c>
      <c r="B1433" s="97" t="s">
        <v>9214</v>
      </c>
      <c r="C1433" s="100"/>
    </row>
    <row r="1434" spans="1:3" x14ac:dyDescent="0.25">
      <c r="A1434" t="s">
        <v>393</v>
      </c>
      <c r="B1434" s="97" t="s">
        <v>9215</v>
      </c>
      <c r="C1434" s="100"/>
    </row>
    <row r="1435" spans="1:3" x14ac:dyDescent="0.25">
      <c r="A1435" t="s">
        <v>393</v>
      </c>
      <c r="B1435" s="97" t="s">
        <v>9216</v>
      </c>
      <c r="C1435" s="100"/>
    </row>
    <row r="1436" spans="1:3" x14ac:dyDescent="0.25">
      <c r="A1436" t="s">
        <v>393</v>
      </c>
      <c r="B1436" s="97" t="s">
        <v>9217</v>
      </c>
      <c r="C1436" s="100"/>
    </row>
    <row r="1437" spans="1:3" x14ac:dyDescent="0.25">
      <c r="A1437" t="s">
        <v>393</v>
      </c>
      <c r="B1437" s="97" t="s">
        <v>9218</v>
      </c>
      <c r="C1437" s="100"/>
    </row>
    <row r="1438" spans="1:3" x14ac:dyDescent="0.25">
      <c r="A1438" t="s">
        <v>393</v>
      </c>
      <c r="B1438" s="97" t="s">
        <v>9219</v>
      </c>
      <c r="C1438" s="100"/>
    </row>
    <row r="1439" spans="1:3" x14ac:dyDescent="0.25">
      <c r="A1439" t="s">
        <v>393</v>
      </c>
      <c r="B1439" s="97" t="s">
        <v>9220</v>
      </c>
      <c r="C1439" s="100"/>
    </row>
    <row r="1440" spans="1:3" x14ac:dyDescent="0.25">
      <c r="A1440" t="s">
        <v>393</v>
      </c>
      <c r="B1440" s="97" t="s">
        <v>9221</v>
      </c>
      <c r="C1440" s="100"/>
    </row>
    <row r="1441" spans="1:3" x14ac:dyDescent="0.25">
      <c r="A1441" t="s">
        <v>393</v>
      </c>
      <c r="B1441" s="97" t="s">
        <v>9222</v>
      </c>
      <c r="C1441" s="100"/>
    </row>
    <row r="1442" spans="1:3" x14ac:dyDescent="0.25">
      <c r="A1442" t="s">
        <v>393</v>
      </c>
      <c r="B1442" s="97" t="s">
        <v>9223</v>
      </c>
      <c r="C1442" s="100"/>
    </row>
    <row r="1443" spans="1:3" x14ac:dyDescent="0.25">
      <c r="A1443" t="s">
        <v>393</v>
      </c>
      <c r="B1443" s="97" t="s">
        <v>9224</v>
      </c>
      <c r="C1443" s="100"/>
    </row>
    <row r="1444" spans="1:3" x14ac:dyDescent="0.25">
      <c r="A1444" t="s">
        <v>393</v>
      </c>
      <c r="B1444" s="97" t="s">
        <v>9225</v>
      </c>
      <c r="C1444" s="100"/>
    </row>
    <row r="1445" spans="1:3" x14ac:dyDescent="0.25">
      <c r="A1445" t="s">
        <v>393</v>
      </c>
      <c r="B1445" s="97" t="s">
        <v>9226</v>
      </c>
      <c r="C1445" s="100"/>
    </row>
    <row r="1446" spans="1:3" x14ac:dyDescent="0.25">
      <c r="A1446" t="s">
        <v>393</v>
      </c>
      <c r="B1446" s="97" t="s">
        <v>9227</v>
      </c>
      <c r="C1446" s="100"/>
    </row>
    <row r="1447" spans="1:3" x14ac:dyDescent="0.25">
      <c r="A1447" t="s">
        <v>393</v>
      </c>
      <c r="B1447" s="97" t="s">
        <v>9228</v>
      </c>
      <c r="C1447" s="100"/>
    </row>
    <row r="1448" spans="1:3" x14ac:dyDescent="0.25">
      <c r="A1448" t="s">
        <v>393</v>
      </c>
      <c r="B1448" s="97" t="s">
        <v>9229</v>
      </c>
      <c r="C1448" s="100"/>
    </row>
    <row r="1449" spans="1:3" x14ac:dyDescent="0.25">
      <c r="A1449" t="s">
        <v>393</v>
      </c>
      <c r="B1449" s="97" t="s">
        <v>9230</v>
      </c>
      <c r="C1449" s="100"/>
    </row>
    <row r="1450" spans="1:3" x14ac:dyDescent="0.25">
      <c r="A1450" t="s">
        <v>393</v>
      </c>
      <c r="B1450" s="97" t="s">
        <v>9231</v>
      </c>
      <c r="C1450" s="100"/>
    </row>
    <row r="1451" spans="1:3" x14ac:dyDescent="0.25">
      <c r="A1451" t="s">
        <v>393</v>
      </c>
      <c r="B1451" s="97" t="s">
        <v>9232</v>
      </c>
      <c r="C1451" s="100"/>
    </row>
    <row r="1452" spans="1:3" x14ac:dyDescent="0.25">
      <c r="A1452" t="s">
        <v>393</v>
      </c>
      <c r="B1452" s="97" t="s">
        <v>9233</v>
      </c>
      <c r="C1452" s="100"/>
    </row>
    <row r="1453" spans="1:3" x14ac:dyDescent="0.25">
      <c r="A1453" t="s">
        <v>393</v>
      </c>
      <c r="B1453" s="97" t="s">
        <v>9234</v>
      </c>
      <c r="C1453" s="100"/>
    </row>
    <row r="1454" spans="1:3" x14ac:dyDescent="0.25">
      <c r="A1454" t="s">
        <v>393</v>
      </c>
      <c r="B1454" s="97" t="s">
        <v>9235</v>
      </c>
      <c r="C1454" s="100"/>
    </row>
    <row r="1455" spans="1:3" x14ac:dyDescent="0.25">
      <c r="A1455" t="s">
        <v>393</v>
      </c>
      <c r="B1455" s="97" t="s">
        <v>9236</v>
      </c>
      <c r="C1455" s="100"/>
    </row>
    <row r="1456" spans="1:3" x14ac:dyDescent="0.25">
      <c r="A1456" t="s">
        <v>393</v>
      </c>
      <c r="B1456" s="97" t="s">
        <v>9237</v>
      </c>
      <c r="C1456" s="100"/>
    </row>
    <row r="1457" spans="1:3" x14ac:dyDescent="0.25">
      <c r="A1457" t="s">
        <v>393</v>
      </c>
      <c r="B1457" s="97" t="s">
        <v>9238</v>
      </c>
      <c r="C1457" s="100"/>
    </row>
    <row r="1458" spans="1:3" x14ac:dyDescent="0.25">
      <c r="A1458" t="s">
        <v>393</v>
      </c>
      <c r="B1458" s="97" t="s">
        <v>9239</v>
      </c>
      <c r="C1458" s="100"/>
    </row>
    <row r="1459" spans="1:3" x14ac:dyDescent="0.25">
      <c r="A1459" t="s">
        <v>393</v>
      </c>
      <c r="B1459" s="97" t="s">
        <v>9240</v>
      </c>
      <c r="C1459" s="100"/>
    </row>
    <row r="1460" spans="1:3" x14ac:dyDescent="0.25">
      <c r="A1460" t="s">
        <v>393</v>
      </c>
      <c r="B1460" s="97" t="s">
        <v>9241</v>
      </c>
      <c r="C1460" s="100"/>
    </row>
    <row r="1461" spans="1:3" x14ac:dyDescent="0.25">
      <c r="A1461" t="s">
        <v>393</v>
      </c>
      <c r="B1461" s="97" t="s">
        <v>9242</v>
      </c>
      <c r="C1461" s="100"/>
    </row>
    <row r="1462" spans="1:3" x14ac:dyDescent="0.25">
      <c r="A1462" t="s">
        <v>393</v>
      </c>
      <c r="B1462" s="97" t="s">
        <v>9243</v>
      </c>
      <c r="C1462" s="100"/>
    </row>
    <row r="1463" spans="1:3" x14ac:dyDescent="0.25">
      <c r="A1463" t="s">
        <v>393</v>
      </c>
      <c r="B1463" s="97" t="s">
        <v>9244</v>
      </c>
      <c r="C1463" s="100"/>
    </row>
    <row r="1464" spans="1:3" x14ac:dyDescent="0.25">
      <c r="A1464" t="s">
        <v>393</v>
      </c>
      <c r="B1464" s="97" t="s">
        <v>9245</v>
      </c>
      <c r="C1464" s="100"/>
    </row>
    <row r="1465" spans="1:3" x14ac:dyDescent="0.25">
      <c r="A1465" t="s">
        <v>393</v>
      </c>
      <c r="B1465" s="97" t="s">
        <v>9246</v>
      </c>
      <c r="C1465" s="100"/>
    </row>
    <row r="1466" spans="1:3" x14ac:dyDescent="0.25">
      <c r="A1466" t="s">
        <v>393</v>
      </c>
      <c r="B1466" s="97" t="s">
        <v>9247</v>
      </c>
      <c r="C1466" s="100"/>
    </row>
    <row r="1467" spans="1:3" x14ac:dyDescent="0.25">
      <c r="A1467" t="s">
        <v>393</v>
      </c>
      <c r="B1467" s="97" t="s">
        <v>9248</v>
      </c>
      <c r="C1467" s="100"/>
    </row>
    <row r="1468" spans="1:3" x14ac:dyDescent="0.25">
      <c r="A1468" t="s">
        <v>393</v>
      </c>
      <c r="B1468" s="97" t="s">
        <v>9249</v>
      </c>
      <c r="C1468" s="100"/>
    </row>
    <row r="1469" spans="1:3" x14ac:dyDescent="0.25">
      <c r="A1469" t="s">
        <v>393</v>
      </c>
      <c r="B1469" s="97" t="s">
        <v>9250</v>
      </c>
      <c r="C1469" s="100"/>
    </row>
    <row r="1470" spans="1:3" x14ac:dyDescent="0.25">
      <c r="A1470" t="s">
        <v>393</v>
      </c>
      <c r="B1470" s="97" t="s">
        <v>9251</v>
      </c>
      <c r="C1470" s="100"/>
    </row>
    <row r="1471" spans="1:3" x14ac:dyDescent="0.25">
      <c r="A1471" t="s">
        <v>393</v>
      </c>
      <c r="B1471" s="97" t="s">
        <v>9252</v>
      </c>
      <c r="C1471" s="100"/>
    </row>
    <row r="1472" spans="1:3" x14ac:dyDescent="0.25">
      <c r="A1472" t="s">
        <v>393</v>
      </c>
      <c r="B1472" s="97" t="s">
        <v>9253</v>
      </c>
      <c r="C1472" s="100"/>
    </row>
    <row r="1473" spans="1:3" x14ac:dyDescent="0.25">
      <c r="A1473" t="s">
        <v>393</v>
      </c>
      <c r="B1473" s="97" t="s">
        <v>9254</v>
      </c>
      <c r="C1473" s="100"/>
    </row>
    <row r="1474" spans="1:3" x14ac:dyDescent="0.25">
      <c r="A1474" t="s">
        <v>393</v>
      </c>
      <c r="B1474" s="97" t="s">
        <v>9255</v>
      </c>
      <c r="C1474" s="100"/>
    </row>
    <row r="1475" spans="1:3" x14ac:dyDescent="0.25">
      <c r="A1475" t="s">
        <v>393</v>
      </c>
      <c r="B1475" s="97" t="s">
        <v>9256</v>
      </c>
      <c r="C1475" s="100"/>
    </row>
    <row r="1476" spans="1:3" x14ac:dyDescent="0.25">
      <c r="A1476" t="s">
        <v>393</v>
      </c>
      <c r="B1476" s="97" t="s">
        <v>9257</v>
      </c>
      <c r="C1476" s="100"/>
    </row>
    <row r="1477" spans="1:3" x14ac:dyDescent="0.25">
      <c r="A1477" t="s">
        <v>393</v>
      </c>
      <c r="B1477" s="97" t="s">
        <v>9258</v>
      </c>
      <c r="C1477" s="100"/>
    </row>
    <row r="1478" spans="1:3" x14ac:dyDescent="0.25">
      <c r="A1478" t="s">
        <v>393</v>
      </c>
      <c r="B1478" s="97" t="s">
        <v>9259</v>
      </c>
      <c r="C1478" s="100"/>
    </row>
    <row r="1479" spans="1:3" x14ac:dyDescent="0.25">
      <c r="A1479" t="s">
        <v>393</v>
      </c>
      <c r="B1479" s="97" t="s">
        <v>9260</v>
      </c>
      <c r="C1479" s="100"/>
    </row>
    <row r="1480" spans="1:3" x14ac:dyDescent="0.25">
      <c r="A1480" t="s">
        <v>393</v>
      </c>
      <c r="B1480" s="97" t="s">
        <v>9261</v>
      </c>
      <c r="C1480" s="100"/>
    </row>
    <row r="1481" spans="1:3" x14ac:dyDescent="0.25">
      <c r="A1481" t="s">
        <v>393</v>
      </c>
      <c r="B1481" s="97" t="s">
        <v>9262</v>
      </c>
      <c r="C1481" s="100"/>
    </row>
    <row r="1482" spans="1:3" x14ac:dyDescent="0.25">
      <c r="A1482" t="s">
        <v>393</v>
      </c>
      <c r="B1482" s="97" t="s">
        <v>9263</v>
      </c>
      <c r="C1482" s="100"/>
    </row>
    <row r="1483" spans="1:3" x14ac:dyDescent="0.25">
      <c r="A1483" t="s">
        <v>393</v>
      </c>
      <c r="B1483" s="97" t="s">
        <v>9264</v>
      </c>
      <c r="C1483" s="100"/>
    </row>
    <row r="1484" spans="1:3" x14ac:dyDescent="0.25">
      <c r="A1484" t="s">
        <v>393</v>
      </c>
      <c r="B1484" s="97" t="s">
        <v>9265</v>
      </c>
      <c r="C1484" s="100"/>
    </row>
    <row r="1485" spans="1:3" x14ac:dyDescent="0.25">
      <c r="A1485" t="s">
        <v>393</v>
      </c>
      <c r="B1485" s="97" t="s">
        <v>9266</v>
      </c>
      <c r="C1485" s="100"/>
    </row>
    <row r="1486" spans="1:3" x14ac:dyDescent="0.25">
      <c r="A1486" t="s">
        <v>393</v>
      </c>
      <c r="B1486" s="97" t="s">
        <v>9267</v>
      </c>
      <c r="C1486" s="100"/>
    </row>
    <row r="1487" spans="1:3" x14ac:dyDescent="0.25">
      <c r="A1487" t="s">
        <v>393</v>
      </c>
      <c r="B1487" s="97" t="s">
        <v>9268</v>
      </c>
      <c r="C1487" s="100"/>
    </row>
    <row r="1488" spans="1:3" x14ac:dyDescent="0.25">
      <c r="A1488" t="s">
        <v>393</v>
      </c>
      <c r="B1488" s="97" t="s">
        <v>9269</v>
      </c>
      <c r="C1488" s="100"/>
    </row>
    <row r="1489" spans="1:3" x14ac:dyDescent="0.25">
      <c r="A1489" t="s">
        <v>393</v>
      </c>
      <c r="B1489" s="97" t="s">
        <v>9270</v>
      </c>
      <c r="C1489" s="100"/>
    </row>
    <row r="1490" spans="1:3" x14ac:dyDescent="0.25">
      <c r="A1490" t="s">
        <v>393</v>
      </c>
      <c r="B1490" s="97" t="s">
        <v>9271</v>
      </c>
      <c r="C1490" s="100"/>
    </row>
    <row r="1491" spans="1:3" x14ac:dyDescent="0.25">
      <c r="A1491" t="s">
        <v>393</v>
      </c>
      <c r="B1491" s="97" t="s">
        <v>9272</v>
      </c>
      <c r="C1491" s="100"/>
    </row>
    <row r="1492" spans="1:3" x14ac:dyDescent="0.25">
      <c r="A1492" t="s">
        <v>393</v>
      </c>
      <c r="B1492" s="97" t="s">
        <v>9273</v>
      </c>
      <c r="C1492" s="100"/>
    </row>
    <row r="1493" spans="1:3" x14ac:dyDescent="0.25">
      <c r="A1493" t="s">
        <v>393</v>
      </c>
      <c r="B1493" s="97" t="s">
        <v>9274</v>
      </c>
      <c r="C1493" s="100"/>
    </row>
    <row r="1494" spans="1:3" x14ac:dyDescent="0.25">
      <c r="A1494" t="s">
        <v>393</v>
      </c>
      <c r="B1494" s="97" t="s">
        <v>9275</v>
      </c>
      <c r="C1494" s="100"/>
    </row>
    <row r="1495" spans="1:3" x14ac:dyDescent="0.25">
      <c r="A1495" t="s">
        <v>393</v>
      </c>
      <c r="B1495" s="97" t="s">
        <v>9276</v>
      </c>
      <c r="C1495" s="100"/>
    </row>
    <row r="1496" spans="1:3" x14ac:dyDescent="0.25">
      <c r="A1496" t="s">
        <v>393</v>
      </c>
      <c r="B1496" s="97" t="s">
        <v>9277</v>
      </c>
      <c r="C1496" s="100"/>
    </row>
    <row r="1497" spans="1:3" x14ac:dyDescent="0.25">
      <c r="A1497" t="s">
        <v>393</v>
      </c>
      <c r="B1497" s="97" t="s">
        <v>9278</v>
      </c>
      <c r="C1497" s="100"/>
    </row>
    <row r="1498" spans="1:3" x14ac:dyDescent="0.25">
      <c r="A1498" t="s">
        <v>393</v>
      </c>
      <c r="B1498" s="97" t="s">
        <v>9279</v>
      </c>
      <c r="C1498" s="100"/>
    </row>
    <row r="1499" spans="1:3" x14ac:dyDescent="0.25">
      <c r="A1499" t="s">
        <v>393</v>
      </c>
      <c r="B1499" s="97" t="s">
        <v>9280</v>
      </c>
      <c r="C1499" s="100"/>
    </row>
    <row r="1500" spans="1:3" x14ac:dyDescent="0.25">
      <c r="A1500" t="s">
        <v>393</v>
      </c>
      <c r="B1500" s="97" t="s">
        <v>9281</v>
      </c>
      <c r="C1500" s="100"/>
    </row>
    <row r="1501" spans="1:3" x14ac:dyDescent="0.25">
      <c r="A1501" t="s">
        <v>393</v>
      </c>
      <c r="B1501" s="97" t="s">
        <v>9282</v>
      </c>
      <c r="C1501" s="100"/>
    </row>
    <row r="1502" spans="1:3" x14ac:dyDescent="0.25">
      <c r="A1502" t="s">
        <v>393</v>
      </c>
      <c r="B1502" s="97" t="s">
        <v>9283</v>
      </c>
      <c r="C1502" s="100"/>
    </row>
    <row r="1503" spans="1:3" x14ac:dyDescent="0.25">
      <c r="A1503" t="s">
        <v>393</v>
      </c>
      <c r="B1503" s="97" t="s">
        <v>9284</v>
      </c>
      <c r="C1503" s="100"/>
    </row>
    <row r="1504" spans="1:3" x14ac:dyDescent="0.25">
      <c r="A1504" t="s">
        <v>393</v>
      </c>
      <c r="B1504" s="97" t="s">
        <v>9285</v>
      </c>
      <c r="C1504" s="100"/>
    </row>
    <row r="1505" spans="1:3" x14ac:dyDescent="0.25">
      <c r="A1505" t="s">
        <v>393</v>
      </c>
      <c r="B1505" s="97" t="s">
        <v>9286</v>
      </c>
      <c r="C1505" s="100"/>
    </row>
    <row r="1506" spans="1:3" x14ac:dyDescent="0.25">
      <c r="A1506" t="s">
        <v>393</v>
      </c>
      <c r="B1506" s="97" t="s">
        <v>9287</v>
      </c>
      <c r="C1506" s="100"/>
    </row>
    <row r="1507" spans="1:3" x14ac:dyDescent="0.25">
      <c r="A1507" t="s">
        <v>393</v>
      </c>
      <c r="B1507" s="97" t="s">
        <v>9288</v>
      </c>
      <c r="C1507" s="100"/>
    </row>
    <row r="1508" spans="1:3" x14ac:dyDescent="0.25">
      <c r="A1508" t="s">
        <v>393</v>
      </c>
      <c r="B1508" s="97" t="s">
        <v>9289</v>
      </c>
      <c r="C1508" s="100"/>
    </row>
    <row r="1509" spans="1:3" x14ac:dyDescent="0.25">
      <c r="A1509" t="s">
        <v>393</v>
      </c>
      <c r="B1509" s="97" t="s">
        <v>9290</v>
      </c>
      <c r="C1509" s="100"/>
    </row>
    <row r="1510" spans="1:3" x14ac:dyDescent="0.25">
      <c r="A1510" t="s">
        <v>393</v>
      </c>
      <c r="B1510" s="97" t="s">
        <v>9291</v>
      </c>
      <c r="C1510" s="100"/>
    </row>
    <row r="1511" spans="1:3" x14ac:dyDescent="0.25">
      <c r="A1511" t="s">
        <v>393</v>
      </c>
      <c r="B1511" s="97" t="s">
        <v>9292</v>
      </c>
      <c r="C1511" s="100"/>
    </row>
    <row r="1512" spans="1:3" x14ac:dyDescent="0.25">
      <c r="A1512" t="s">
        <v>393</v>
      </c>
      <c r="B1512" s="97" t="s">
        <v>9293</v>
      </c>
      <c r="C1512" s="100"/>
    </row>
    <row r="1513" spans="1:3" x14ac:dyDescent="0.25">
      <c r="A1513" t="s">
        <v>393</v>
      </c>
      <c r="B1513" s="97" t="s">
        <v>9294</v>
      </c>
      <c r="C1513" s="100"/>
    </row>
    <row r="1514" spans="1:3" x14ac:dyDescent="0.25">
      <c r="A1514" t="s">
        <v>393</v>
      </c>
      <c r="B1514" s="97" t="s">
        <v>9295</v>
      </c>
      <c r="C1514" s="100"/>
    </row>
    <row r="1515" spans="1:3" x14ac:dyDescent="0.25">
      <c r="A1515" t="s">
        <v>393</v>
      </c>
      <c r="B1515" s="97" t="s">
        <v>9296</v>
      </c>
      <c r="C1515" s="100"/>
    </row>
    <row r="1516" spans="1:3" x14ac:dyDescent="0.25">
      <c r="A1516" t="s">
        <v>393</v>
      </c>
      <c r="B1516" s="97" t="s">
        <v>9297</v>
      </c>
      <c r="C1516" s="100"/>
    </row>
    <row r="1517" spans="1:3" x14ac:dyDescent="0.25">
      <c r="A1517" t="s">
        <v>393</v>
      </c>
      <c r="B1517" s="97" t="s">
        <v>9298</v>
      </c>
      <c r="C1517" s="100"/>
    </row>
    <row r="1518" spans="1:3" x14ac:dyDescent="0.25">
      <c r="A1518" t="s">
        <v>393</v>
      </c>
      <c r="B1518" s="97" t="s">
        <v>9299</v>
      </c>
      <c r="C1518" s="100"/>
    </row>
    <row r="1519" spans="1:3" x14ac:dyDescent="0.25">
      <c r="A1519" t="s">
        <v>393</v>
      </c>
      <c r="B1519" s="97" t="s">
        <v>9300</v>
      </c>
      <c r="C1519" s="100"/>
    </row>
    <row r="1520" spans="1:3" x14ac:dyDescent="0.25">
      <c r="A1520" t="s">
        <v>393</v>
      </c>
      <c r="B1520" s="97" t="s">
        <v>9301</v>
      </c>
      <c r="C1520" s="100"/>
    </row>
    <row r="1521" spans="1:3" x14ac:dyDescent="0.25">
      <c r="A1521" t="s">
        <v>393</v>
      </c>
      <c r="B1521" s="97" t="s">
        <v>9302</v>
      </c>
      <c r="C1521" s="100"/>
    </row>
    <row r="1522" spans="1:3" x14ac:dyDescent="0.25">
      <c r="A1522" t="s">
        <v>393</v>
      </c>
      <c r="B1522" s="97" t="s">
        <v>9303</v>
      </c>
      <c r="C1522" s="100"/>
    </row>
    <row r="1523" spans="1:3" x14ac:dyDescent="0.25">
      <c r="A1523" t="s">
        <v>393</v>
      </c>
      <c r="B1523" s="97" t="s">
        <v>9304</v>
      </c>
      <c r="C1523" s="100"/>
    </row>
    <row r="1524" spans="1:3" x14ac:dyDescent="0.25">
      <c r="A1524" t="s">
        <v>393</v>
      </c>
      <c r="B1524" s="97" t="s">
        <v>9305</v>
      </c>
      <c r="C1524" s="100"/>
    </row>
    <row r="1525" spans="1:3" x14ac:dyDescent="0.25">
      <c r="A1525" t="s">
        <v>393</v>
      </c>
      <c r="B1525" s="97" t="s">
        <v>9306</v>
      </c>
      <c r="C1525" s="100"/>
    </row>
    <row r="1526" spans="1:3" x14ac:dyDescent="0.25">
      <c r="A1526" t="s">
        <v>393</v>
      </c>
      <c r="B1526" s="97" t="s">
        <v>9307</v>
      </c>
      <c r="C1526" s="100"/>
    </row>
    <row r="1527" spans="1:3" x14ac:dyDescent="0.25">
      <c r="A1527" t="s">
        <v>393</v>
      </c>
      <c r="B1527" s="97" t="s">
        <v>9308</v>
      </c>
      <c r="C1527" s="100"/>
    </row>
    <row r="1528" spans="1:3" x14ac:dyDescent="0.25">
      <c r="A1528" t="s">
        <v>393</v>
      </c>
      <c r="B1528" s="97" t="s">
        <v>9309</v>
      </c>
      <c r="C1528" s="100"/>
    </row>
    <row r="1529" spans="1:3" x14ac:dyDescent="0.25">
      <c r="A1529" t="s">
        <v>393</v>
      </c>
      <c r="B1529" s="97" t="s">
        <v>9310</v>
      </c>
      <c r="C1529" s="100"/>
    </row>
    <row r="1530" spans="1:3" x14ac:dyDescent="0.25">
      <c r="A1530" t="s">
        <v>393</v>
      </c>
      <c r="B1530" s="97" t="s">
        <v>9311</v>
      </c>
      <c r="C1530" s="100"/>
    </row>
    <row r="1531" spans="1:3" x14ac:dyDescent="0.25">
      <c r="A1531" t="s">
        <v>393</v>
      </c>
      <c r="B1531" s="97" t="s">
        <v>9312</v>
      </c>
      <c r="C1531" s="100"/>
    </row>
    <row r="1532" spans="1:3" x14ac:dyDescent="0.25">
      <c r="A1532" t="s">
        <v>393</v>
      </c>
      <c r="B1532" s="97" t="s">
        <v>9313</v>
      </c>
      <c r="C1532" s="100"/>
    </row>
    <row r="1533" spans="1:3" x14ac:dyDescent="0.25">
      <c r="A1533" t="s">
        <v>393</v>
      </c>
      <c r="B1533" s="97" t="s">
        <v>9314</v>
      </c>
      <c r="C1533" s="100"/>
    </row>
    <row r="1534" spans="1:3" x14ac:dyDescent="0.25">
      <c r="A1534" t="s">
        <v>393</v>
      </c>
      <c r="B1534" s="97" t="s">
        <v>9315</v>
      </c>
      <c r="C1534" s="100"/>
    </row>
    <row r="1535" spans="1:3" x14ac:dyDescent="0.25">
      <c r="A1535" t="s">
        <v>393</v>
      </c>
      <c r="B1535" s="97" t="s">
        <v>9316</v>
      </c>
      <c r="C1535" s="100"/>
    </row>
    <row r="1536" spans="1:3" x14ac:dyDescent="0.25">
      <c r="A1536" t="s">
        <v>393</v>
      </c>
      <c r="B1536" s="97" t="s">
        <v>9317</v>
      </c>
      <c r="C1536" s="100"/>
    </row>
    <row r="1537" spans="1:3" x14ac:dyDescent="0.25">
      <c r="A1537" t="s">
        <v>393</v>
      </c>
      <c r="B1537" s="97" t="s">
        <v>9318</v>
      </c>
      <c r="C1537" s="100"/>
    </row>
    <row r="1538" spans="1:3" x14ac:dyDescent="0.25">
      <c r="A1538" t="s">
        <v>393</v>
      </c>
      <c r="B1538" s="97" t="s">
        <v>9319</v>
      </c>
      <c r="C1538" s="100"/>
    </row>
    <row r="1539" spans="1:3" x14ac:dyDescent="0.25">
      <c r="A1539" t="s">
        <v>393</v>
      </c>
      <c r="B1539" s="97" t="s">
        <v>9320</v>
      </c>
      <c r="C1539" s="100"/>
    </row>
    <row r="1540" spans="1:3" x14ac:dyDescent="0.25">
      <c r="A1540" t="s">
        <v>393</v>
      </c>
      <c r="B1540" s="97" t="s">
        <v>9321</v>
      </c>
      <c r="C1540" s="100"/>
    </row>
    <row r="1541" spans="1:3" x14ac:dyDescent="0.25">
      <c r="A1541" t="s">
        <v>393</v>
      </c>
      <c r="B1541" s="97" t="s">
        <v>9322</v>
      </c>
      <c r="C1541" s="100"/>
    </row>
    <row r="1542" spans="1:3" x14ac:dyDescent="0.25">
      <c r="A1542" t="s">
        <v>393</v>
      </c>
      <c r="B1542" s="97" t="s">
        <v>9323</v>
      </c>
      <c r="C1542" s="100"/>
    </row>
    <row r="1543" spans="1:3" x14ac:dyDescent="0.25">
      <c r="A1543" t="s">
        <v>393</v>
      </c>
      <c r="B1543" s="97" t="s">
        <v>9324</v>
      </c>
      <c r="C1543" s="100"/>
    </row>
    <row r="1544" spans="1:3" x14ac:dyDescent="0.25">
      <c r="A1544" t="s">
        <v>393</v>
      </c>
      <c r="B1544" s="97" t="s">
        <v>9325</v>
      </c>
      <c r="C1544" s="100"/>
    </row>
    <row r="1545" spans="1:3" x14ac:dyDescent="0.25">
      <c r="A1545" t="s">
        <v>393</v>
      </c>
      <c r="B1545" s="97" t="s">
        <v>9326</v>
      </c>
      <c r="C1545" s="100"/>
    </row>
    <row r="1546" spans="1:3" x14ac:dyDescent="0.25">
      <c r="A1546" t="s">
        <v>393</v>
      </c>
      <c r="B1546" s="97" t="s">
        <v>9327</v>
      </c>
      <c r="C1546" s="100"/>
    </row>
    <row r="1547" spans="1:3" x14ac:dyDescent="0.25">
      <c r="A1547" t="s">
        <v>393</v>
      </c>
      <c r="B1547" s="97" t="s">
        <v>9328</v>
      </c>
      <c r="C1547" s="100"/>
    </row>
    <row r="1548" spans="1:3" x14ac:dyDescent="0.25">
      <c r="A1548" t="s">
        <v>393</v>
      </c>
      <c r="B1548" s="97" t="s">
        <v>9329</v>
      </c>
      <c r="C1548" s="100"/>
    </row>
    <row r="1549" spans="1:3" x14ac:dyDescent="0.25">
      <c r="A1549" t="s">
        <v>393</v>
      </c>
      <c r="B1549" s="97" t="s">
        <v>9330</v>
      </c>
      <c r="C1549" s="100"/>
    </row>
    <row r="1550" spans="1:3" x14ac:dyDescent="0.25">
      <c r="A1550" t="s">
        <v>393</v>
      </c>
      <c r="B1550" s="97" t="s">
        <v>9331</v>
      </c>
      <c r="C1550" s="100"/>
    </row>
    <row r="1551" spans="1:3" x14ac:dyDescent="0.25">
      <c r="A1551" t="s">
        <v>393</v>
      </c>
      <c r="B1551" s="97" t="s">
        <v>9332</v>
      </c>
      <c r="C1551" s="100"/>
    </row>
    <row r="1552" spans="1:3" x14ac:dyDescent="0.25">
      <c r="A1552" t="s">
        <v>393</v>
      </c>
      <c r="B1552" s="97" t="s">
        <v>9333</v>
      </c>
      <c r="C1552" s="100"/>
    </row>
    <row r="1553" spans="1:3" x14ac:dyDescent="0.25">
      <c r="A1553" t="s">
        <v>393</v>
      </c>
      <c r="B1553" s="97" t="s">
        <v>9334</v>
      </c>
      <c r="C1553" s="100"/>
    </row>
    <row r="1554" spans="1:3" x14ac:dyDescent="0.25">
      <c r="A1554" t="s">
        <v>393</v>
      </c>
      <c r="B1554" s="97" t="s">
        <v>9335</v>
      </c>
      <c r="C1554" s="100"/>
    </row>
    <row r="1555" spans="1:3" x14ac:dyDescent="0.25">
      <c r="A1555" t="s">
        <v>393</v>
      </c>
      <c r="B1555" s="97" t="s">
        <v>9336</v>
      </c>
      <c r="C1555" s="100"/>
    </row>
    <row r="1556" spans="1:3" x14ac:dyDescent="0.25">
      <c r="A1556" t="s">
        <v>393</v>
      </c>
      <c r="B1556" s="97" t="s">
        <v>9337</v>
      </c>
      <c r="C1556" s="100"/>
    </row>
    <row r="1557" spans="1:3" x14ac:dyDescent="0.25">
      <c r="A1557" t="s">
        <v>393</v>
      </c>
      <c r="B1557" s="97" t="s">
        <v>9338</v>
      </c>
      <c r="C1557" s="100"/>
    </row>
    <row r="1558" spans="1:3" x14ac:dyDescent="0.25">
      <c r="A1558" t="s">
        <v>393</v>
      </c>
      <c r="B1558" s="97" t="s">
        <v>9339</v>
      </c>
      <c r="C1558" s="100"/>
    </row>
    <row r="1559" spans="1:3" x14ac:dyDescent="0.25">
      <c r="A1559" t="s">
        <v>393</v>
      </c>
      <c r="B1559" s="97" t="s">
        <v>9340</v>
      </c>
      <c r="C1559" s="100"/>
    </row>
    <row r="1560" spans="1:3" x14ac:dyDescent="0.25">
      <c r="A1560" t="s">
        <v>393</v>
      </c>
      <c r="B1560" s="97" t="s">
        <v>9341</v>
      </c>
      <c r="C1560" s="100"/>
    </row>
    <row r="1561" spans="1:3" x14ac:dyDescent="0.25">
      <c r="A1561" t="s">
        <v>393</v>
      </c>
      <c r="B1561" s="97" t="s">
        <v>9342</v>
      </c>
      <c r="C1561" s="100"/>
    </row>
    <row r="1562" spans="1:3" x14ac:dyDescent="0.25">
      <c r="A1562" t="s">
        <v>393</v>
      </c>
      <c r="B1562" s="97" t="s">
        <v>9343</v>
      </c>
      <c r="C1562" s="100"/>
    </row>
    <row r="1563" spans="1:3" x14ac:dyDescent="0.25">
      <c r="A1563" t="s">
        <v>393</v>
      </c>
      <c r="B1563" s="97" t="s">
        <v>9344</v>
      </c>
      <c r="C1563" s="100"/>
    </row>
    <row r="1564" spans="1:3" x14ac:dyDescent="0.25">
      <c r="A1564" t="s">
        <v>393</v>
      </c>
      <c r="B1564" s="97" t="s">
        <v>9345</v>
      </c>
      <c r="C1564" s="100"/>
    </row>
    <row r="1565" spans="1:3" x14ac:dyDescent="0.25">
      <c r="A1565" t="s">
        <v>393</v>
      </c>
      <c r="B1565" s="97" t="s">
        <v>9346</v>
      </c>
      <c r="C1565" s="100"/>
    </row>
    <row r="1566" spans="1:3" x14ac:dyDescent="0.25">
      <c r="A1566" t="s">
        <v>393</v>
      </c>
      <c r="B1566" s="97" t="s">
        <v>9347</v>
      </c>
      <c r="C1566" s="100"/>
    </row>
    <row r="1567" spans="1:3" x14ac:dyDescent="0.25">
      <c r="A1567" t="s">
        <v>393</v>
      </c>
      <c r="B1567" s="97" t="s">
        <v>9348</v>
      </c>
      <c r="C1567" s="100"/>
    </row>
    <row r="1568" spans="1:3" x14ac:dyDescent="0.25">
      <c r="A1568" t="s">
        <v>393</v>
      </c>
      <c r="B1568" s="97" t="s">
        <v>9349</v>
      </c>
      <c r="C1568" s="100"/>
    </row>
    <row r="1569" spans="1:3" x14ac:dyDescent="0.25">
      <c r="A1569" t="s">
        <v>393</v>
      </c>
      <c r="B1569" s="97" t="s">
        <v>9350</v>
      </c>
      <c r="C1569" s="100"/>
    </row>
    <row r="1570" spans="1:3" x14ac:dyDescent="0.25">
      <c r="A1570" t="s">
        <v>393</v>
      </c>
      <c r="B1570" s="97" t="s">
        <v>9351</v>
      </c>
      <c r="C1570" s="100"/>
    </row>
    <row r="1571" spans="1:3" x14ac:dyDescent="0.25">
      <c r="A1571" t="s">
        <v>393</v>
      </c>
      <c r="B1571" s="97" t="s">
        <v>9352</v>
      </c>
      <c r="C1571" s="100"/>
    </row>
    <row r="1572" spans="1:3" x14ac:dyDescent="0.25">
      <c r="A1572" t="s">
        <v>393</v>
      </c>
      <c r="B1572" s="97" t="s">
        <v>9353</v>
      </c>
      <c r="C1572" s="100"/>
    </row>
    <row r="1573" spans="1:3" x14ac:dyDescent="0.25">
      <c r="A1573" t="s">
        <v>393</v>
      </c>
      <c r="B1573" s="97" t="s">
        <v>9354</v>
      </c>
      <c r="C1573" s="100"/>
    </row>
    <row r="1574" spans="1:3" x14ac:dyDescent="0.25">
      <c r="A1574" t="s">
        <v>393</v>
      </c>
      <c r="B1574" s="97" t="s">
        <v>9355</v>
      </c>
      <c r="C1574" s="100"/>
    </row>
    <row r="1575" spans="1:3" x14ac:dyDescent="0.25">
      <c r="A1575" t="s">
        <v>393</v>
      </c>
      <c r="B1575" s="97" t="s">
        <v>9356</v>
      </c>
      <c r="C1575" s="100"/>
    </row>
    <row r="1576" spans="1:3" x14ac:dyDescent="0.25">
      <c r="A1576" t="s">
        <v>393</v>
      </c>
      <c r="B1576" s="97" t="s">
        <v>9357</v>
      </c>
      <c r="C1576" s="100"/>
    </row>
    <row r="1577" spans="1:3" x14ac:dyDescent="0.25">
      <c r="A1577" t="s">
        <v>393</v>
      </c>
      <c r="B1577" s="97" t="s">
        <v>9358</v>
      </c>
      <c r="C1577" s="100"/>
    </row>
    <row r="1578" spans="1:3" x14ac:dyDescent="0.25">
      <c r="A1578" t="s">
        <v>393</v>
      </c>
      <c r="B1578" s="97" t="s">
        <v>9359</v>
      </c>
      <c r="C1578" s="100"/>
    </row>
    <row r="1579" spans="1:3" x14ac:dyDescent="0.25">
      <c r="A1579" t="s">
        <v>393</v>
      </c>
      <c r="B1579" s="97" t="s">
        <v>9360</v>
      </c>
      <c r="C1579" s="100"/>
    </row>
    <row r="1580" spans="1:3" x14ac:dyDescent="0.25">
      <c r="A1580" t="s">
        <v>393</v>
      </c>
      <c r="B1580" s="97" t="s">
        <v>9361</v>
      </c>
      <c r="C1580" s="100"/>
    </row>
    <row r="1581" spans="1:3" x14ac:dyDescent="0.25">
      <c r="A1581" t="s">
        <v>393</v>
      </c>
      <c r="B1581" s="97" t="s">
        <v>9362</v>
      </c>
      <c r="C1581" s="100"/>
    </row>
    <row r="1582" spans="1:3" x14ac:dyDescent="0.25">
      <c r="A1582" t="s">
        <v>393</v>
      </c>
      <c r="B1582" s="97" t="s">
        <v>9363</v>
      </c>
      <c r="C1582" s="100"/>
    </row>
    <row r="1583" spans="1:3" x14ac:dyDescent="0.25">
      <c r="A1583" t="s">
        <v>393</v>
      </c>
      <c r="B1583" s="97" t="s">
        <v>9364</v>
      </c>
      <c r="C1583" s="100"/>
    </row>
    <row r="1584" spans="1:3" x14ac:dyDescent="0.25">
      <c r="A1584" t="s">
        <v>393</v>
      </c>
      <c r="B1584" s="97" t="s">
        <v>9365</v>
      </c>
      <c r="C1584" s="100"/>
    </row>
    <row r="1585" spans="1:3" x14ac:dyDescent="0.25">
      <c r="A1585" t="s">
        <v>393</v>
      </c>
      <c r="B1585" s="97" t="s">
        <v>9366</v>
      </c>
      <c r="C1585" s="100"/>
    </row>
    <row r="1586" spans="1:3" x14ac:dyDescent="0.25">
      <c r="A1586" t="s">
        <v>393</v>
      </c>
      <c r="B1586" s="97" t="s">
        <v>9367</v>
      </c>
      <c r="C1586" s="100"/>
    </row>
    <row r="1587" spans="1:3" x14ac:dyDescent="0.25">
      <c r="A1587" t="s">
        <v>393</v>
      </c>
      <c r="B1587" s="97" t="s">
        <v>9368</v>
      </c>
      <c r="C1587" s="100"/>
    </row>
    <row r="1588" spans="1:3" x14ac:dyDescent="0.25">
      <c r="A1588" t="s">
        <v>393</v>
      </c>
      <c r="B1588" s="97" t="s">
        <v>9369</v>
      </c>
      <c r="C1588" s="100"/>
    </row>
    <row r="1589" spans="1:3" x14ac:dyDescent="0.25">
      <c r="A1589" t="s">
        <v>393</v>
      </c>
      <c r="B1589" s="97" t="s">
        <v>9370</v>
      </c>
      <c r="C1589" s="100"/>
    </row>
    <row r="1590" spans="1:3" x14ac:dyDescent="0.25">
      <c r="A1590" t="s">
        <v>393</v>
      </c>
      <c r="B1590" s="97" t="s">
        <v>9371</v>
      </c>
      <c r="C1590" s="100"/>
    </row>
    <row r="1591" spans="1:3" x14ac:dyDescent="0.25">
      <c r="A1591" t="s">
        <v>393</v>
      </c>
      <c r="B1591" s="97" t="s">
        <v>9372</v>
      </c>
      <c r="C1591" s="100"/>
    </row>
    <row r="1592" spans="1:3" x14ac:dyDescent="0.25">
      <c r="A1592" t="s">
        <v>393</v>
      </c>
      <c r="B1592" s="97" t="s">
        <v>9373</v>
      </c>
      <c r="C1592" s="100"/>
    </row>
    <row r="1593" spans="1:3" x14ac:dyDescent="0.25">
      <c r="A1593" t="s">
        <v>393</v>
      </c>
      <c r="B1593" s="97" t="s">
        <v>9374</v>
      </c>
      <c r="C1593" s="100"/>
    </row>
    <row r="1594" spans="1:3" x14ac:dyDescent="0.25">
      <c r="A1594" t="s">
        <v>393</v>
      </c>
      <c r="B1594" s="97" t="s">
        <v>9375</v>
      </c>
      <c r="C1594" s="100"/>
    </row>
    <row r="1595" spans="1:3" x14ac:dyDescent="0.25">
      <c r="A1595" t="s">
        <v>393</v>
      </c>
      <c r="B1595" s="97" t="s">
        <v>9376</v>
      </c>
      <c r="C1595" s="100"/>
    </row>
    <row r="1596" spans="1:3" x14ac:dyDescent="0.25">
      <c r="A1596" t="s">
        <v>393</v>
      </c>
      <c r="B1596" s="97" t="s">
        <v>9377</v>
      </c>
      <c r="C1596" s="100"/>
    </row>
    <row r="1597" spans="1:3" x14ac:dyDescent="0.25">
      <c r="A1597" t="s">
        <v>393</v>
      </c>
      <c r="B1597" s="97" t="s">
        <v>9378</v>
      </c>
      <c r="C1597" s="100"/>
    </row>
    <row r="1598" spans="1:3" x14ac:dyDescent="0.25">
      <c r="A1598" t="s">
        <v>393</v>
      </c>
      <c r="B1598" s="97" t="s">
        <v>9379</v>
      </c>
      <c r="C1598" s="100"/>
    </row>
    <row r="1599" spans="1:3" x14ac:dyDescent="0.25">
      <c r="A1599" t="s">
        <v>393</v>
      </c>
      <c r="B1599" s="97" t="s">
        <v>9380</v>
      </c>
      <c r="C1599" s="100"/>
    </row>
    <row r="1600" spans="1:3" x14ac:dyDescent="0.25">
      <c r="A1600" t="s">
        <v>393</v>
      </c>
      <c r="B1600" s="97" t="s">
        <v>9381</v>
      </c>
      <c r="C1600" s="100"/>
    </row>
    <row r="1601" spans="1:3" x14ac:dyDescent="0.25">
      <c r="A1601" t="s">
        <v>393</v>
      </c>
      <c r="B1601" s="97" t="s">
        <v>9382</v>
      </c>
      <c r="C1601" s="100"/>
    </row>
    <row r="1602" spans="1:3" x14ac:dyDescent="0.25">
      <c r="A1602" t="s">
        <v>393</v>
      </c>
      <c r="B1602" s="97" t="s">
        <v>9383</v>
      </c>
      <c r="C1602" s="100"/>
    </row>
    <row r="1603" spans="1:3" x14ac:dyDescent="0.25">
      <c r="A1603" t="s">
        <v>393</v>
      </c>
      <c r="B1603" s="97" t="s">
        <v>9384</v>
      </c>
      <c r="C1603" s="100"/>
    </row>
    <row r="1604" spans="1:3" x14ac:dyDescent="0.25">
      <c r="A1604" t="s">
        <v>393</v>
      </c>
      <c r="B1604" s="97" t="s">
        <v>9385</v>
      </c>
      <c r="C1604" s="100"/>
    </row>
    <row r="1605" spans="1:3" x14ac:dyDescent="0.25">
      <c r="A1605" t="s">
        <v>393</v>
      </c>
      <c r="B1605" s="97" t="s">
        <v>9386</v>
      </c>
      <c r="C1605" s="100"/>
    </row>
    <row r="1606" spans="1:3" x14ac:dyDescent="0.25">
      <c r="A1606" t="s">
        <v>393</v>
      </c>
      <c r="B1606" s="97" t="s">
        <v>9387</v>
      </c>
      <c r="C1606" s="100"/>
    </row>
    <row r="1607" spans="1:3" x14ac:dyDescent="0.25">
      <c r="A1607" t="s">
        <v>393</v>
      </c>
      <c r="B1607" s="97" t="s">
        <v>9388</v>
      </c>
      <c r="C1607" s="100"/>
    </row>
    <row r="1608" spans="1:3" x14ac:dyDescent="0.25">
      <c r="A1608" t="s">
        <v>393</v>
      </c>
      <c r="B1608" s="97" t="s">
        <v>9389</v>
      </c>
      <c r="C1608" s="100"/>
    </row>
    <row r="1609" spans="1:3" x14ac:dyDescent="0.25">
      <c r="A1609" t="s">
        <v>393</v>
      </c>
      <c r="B1609" s="97" t="s">
        <v>9390</v>
      </c>
      <c r="C1609" s="100"/>
    </row>
    <row r="1610" spans="1:3" x14ac:dyDescent="0.25">
      <c r="A1610" t="s">
        <v>393</v>
      </c>
      <c r="B1610" s="97" t="s">
        <v>9391</v>
      </c>
      <c r="C1610" s="100"/>
    </row>
    <row r="1611" spans="1:3" x14ac:dyDescent="0.25">
      <c r="A1611" t="s">
        <v>393</v>
      </c>
      <c r="B1611" s="97" t="s">
        <v>9392</v>
      </c>
      <c r="C1611" s="100"/>
    </row>
    <row r="1612" spans="1:3" x14ac:dyDescent="0.25">
      <c r="A1612" t="s">
        <v>393</v>
      </c>
      <c r="B1612" s="97" t="s">
        <v>9393</v>
      </c>
      <c r="C1612" s="100"/>
    </row>
    <row r="1613" spans="1:3" x14ac:dyDescent="0.25">
      <c r="A1613" t="s">
        <v>393</v>
      </c>
      <c r="B1613" s="97" t="s">
        <v>9394</v>
      </c>
      <c r="C1613" s="100"/>
    </row>
    <row r="1614" spans="1:3" x14ac:dyDescent="0.25">
      <c r="A1614" t="s">
        <v>393</v>
      </c>
      <c r="B1614" s="97" t="s">
        <v>9395</v>
      </c>
      <c r="C1614" s="100"/>
    </row>
    <row r="1615" spans="1:3" x14ac:dyDescent="0.25">
      <c r="A1615" t="s">
        <v>393</v>
      </c>
      <c r="B1615" s="97" t="s">
        <v>9396</v>
      </c>
      <c r="C1615" s="100"/>
    </row>
    <row r="1616" spans="1:3" x14ac:dyDescent="0.25">
      <c r="A1616" t="s">
        <v>393</v>
      </c>
      <c r="B1616" s="97" t="s">
        <v>9397</v>
      </c>
      <c r="C1616" s="100"/>
    </row>
    <row r="1617" spans="1:3" x14ac:dyDescent="0.25">
      <c r="A1617" t="s">
        <v>393</v>
      </c>
      <c r="B1617" s="97" t="s">
        <v>9398</v>
      </c>
      <c r="C1617" s="100"/>
    </row>
    <row r="1618" spans="1:3" x14ac:dyDescent="0.25">
      <c r="A1618" t="s">
        <v>393</v>
      </c>
      <c r="B1618" s="97" t="s">
        <v>9399</v>
      </c>
      <c r="C1618" s="100"/>
    </row>
    <row r="1619" spans="1:3" x14ac:dyDescent="0.25">
      <c r="A1619" t="s">
        <v>393</v>
      </c>
      <c r="B1619" s="97" t="s">
        <v>9400</v>
      </c>
      <c r="C1619" s="100"/>
    </row>
    <row r="1620" spans="1:3" x14ac:dyDescent="0.25">
      <c r="A1620" t="s">
        <v>393</v>
      </c>
      <c r="B1620" s="97" t="s">
        <v>9401</v>
      </c>
      <c r="C1620" s="100"/>
    </row>
    <row r="1621" spans="1:3" x14ac:dyDescent="0.25">
      <c r="A1621" t="s">
        <v>393</v>
      </c>
      <c r="B1621" s="97" t="s">
        <v>9402</v>
      </c>
      <c r="C1621" s="100"/>
    </row>
    <row r="1622" spans="1:3" x14ac:dyDescent="0.25">
      <c r="A1622" t="s">
        <v>393</v>
      </c>
      <c r="B1622" s="97" t="s">
        <v>9403</v>
      </c>
      <c r="C1622" s="100"/>
    </row>
    <row r="1623" spans="1:3" x14ac:dyDescent="0.25">
      <c r="A1623" t="s">
        <v>393</v>
      </c>
      <c r="B1623" s="97" t="s">
        <v>9404</v>
      </c>
      <c r="C1623" s="100"/>
    </row>
    <row r="1624" spans="1:3" x14ac:dyDescent="0.25">
      <c r="A1624" t="s">
        <v>393</v>
      </c>
      <c r="B1624" s="97" t="s">
        <v>9405</v>
      </c>
      <c r="C1624" s="100"/>
    </row>
    <row r="1625" spans="1:3" x14ac:dyDescent="0.25">
      <c r="A1625" t="s">
        <v>393</v>
      </c>
      <c r="B1625" s="97" t="s">
        <v>9406</v>
      </c>
      <c r="C1625" s="100"/>
    </row>
    <row r="1626" spans="1:3" x14ac:dyDescent="0.25">
      <c r="A1626" t="s">
        <v>393</v>
      </c>
      <c r="B1626" s="97" t="s">
        <v>9407</v>
      </c>
      <c r="C1626" s="100"/>
    </row>
    <row r="1627" spans="1:3" x14ac:dyDescent="0.25">
      <c r="A1627" t="s">
        <v>393</v>
      </c>
      <c r="B1627" s="97" t="s">
        <v>9408</v>
      </c>
      <c r="C1627" s="100"/>
    </row>
    <row r="1628" spans="1:3" x14ac:dyDescent="0.25">
      <c r="A1628" t="s">
        <v>393</v>
      </c>
      <c r="B1628" s="97" t="s">
        <v>9409</v>
      </c>
      <c r="C1628" s="100"/>
    </row>
    <row r="1629" spans="1:3" x14ac:dyDescent="0.25">
      <c r="A1629" t="s">
        <v>393</v>
      </c>
      <c r="B1629" s="97" t="s">
        <v>9410</v>
      </c>
      <c r="C1629" s="100"/>
    </row>
    <row r="1630" spans="1:3" x14ac:dyDescent="0.25">
      <c r="A1630" t="s">
        <v>393</v>
      </c>
      <c r="B1630" s="97" t="s">
        <v>9411</v>
      </c>
      <c r="C1630" s="100"/>
    </row>
    <row r="1631" spans="1:3" x14ac:dyDescent="0.25">
      <c r="A1631" t="s">
        <v>393</v>
      </c>
      <c r="B1631" s="97" t="s">
        <v>9412</v>
      </c>
      <c r="C1631" s="100"/>
    </row>
    <row r="1632" spans="1:3" x14ac:dyDescent="0.25">
      <c r="A1632" t="s">
        <v>393</v>
      </c>
      <c r="B1632" s="97" t="s">
        <v>9413</v>
      </c>
      <c r="C1632" s="100"/>
    </row>
    <row r="1633" spans="1:3" x14ac:dyDescent="0.25">
      <c r="A1633" t="s">
        <v>393</v>
      </c>
      <c r="B1633" s="97" t="s">
        <v>9414</v>
      </c>
      <c r="C1633" s="100"/>
    </row>
    <row r="1634" spans="1:3" x14ac:dyDescent="0.25">
      <c r="A1634" t="s">
        <v>393</v>
      </c>
      <c r="B1634" s="97" t="s">
        <v>9415</v>
      </c>
      <c r="C1634" s="100"/>
    </row>
    <row r="1635" spans="1:3" x14ac:dyDescent="0.25">
      <c r="A1635" t="s">
        <v>393</v>
      </c>
      <c r="B1635" s="97" t="s">
        <v>9416</v>
      </c>
      <c r="C1635" s="100"/>
    </row>
    <row r="1636" spans="1:3" x14ac:dyDescent="0.25">
      <c r="A1636" t="s">
        <v>393</v>
      </c>
      <c r="B1636" s="97" t="s">
        <v>9417</v>
      </c>
      <c r="C1636" s="100"/>
    </row>
    <row r="1637" spans="1:3" x14ac:dyDescent="0.25">
      <c r="A1637" t="s">
        <v>393</v>
      </c>
      <c r="B1637" s="97" t="s">
        <v>9418</v>
      </c>
      <c r="C1637" s="100"/>
    </row>
    <row r="1638" spans="1:3" x14ac:dyDescent="0.25">
      <c r="A1638" t="s">
        <v>393</v>
      </c>
      <c r="B1638" s="97" t="s">
        <v>9419</v>
      </c>
      <c r="C1638" s="100"/>
    </row>
    <row r="1639" spans="1:3" x14ac:dyDescent="0.25">
      <c r="A1639" t="s">
        <v>393</v>
      </c>
      <c r="B1639" s="97" t="s">
        <v>9420</v>
      </c>
      <c r="C1639" s="100"/>
    </row>
    <row r="1640" spans="1:3" x14ac:dyDescent="0.25">
      <c r="A1640" t="s">
        <v>393</v>
      </c>
      <c r="B1640" s="97" t="s">
        <v>9421</v>
      </c>
      <c r="C1640" s="100"/>
    </row>
    <row r="1641" spans="1:3" x14ac:dyDescent="0.25">
      <c r="A1641" t="s">
        <v>393</v>
      </c>
      <c r="B1641" s="97" t="s">
        <v>9422</v>
      </c>
      <c r="C1641" s="100"/>
    </row>
    <row r="1642" spans="1:3" x14ac:dyDescent="0.25">
      <c r="A1642" t="s">
        <v>393</v>
      </c>
      <c r="B1642" s="97" t="s">
        <v>9423</v>
      </c>
      <c r="C1642" s="100"/>
    </row>
    <row r="1643" spans="1:3" x14ac:dyDescent="0.25">
      <c r="A1643" t="s">
        <v>393</v>
      </c>
      <c r="B1643" s="97" t="s">
        <v>9424</v>
      </c>
      <c r="C1643" s="100"/>
    </row>
    <row r="1644" spans="1:3" x14ac:dyDescent="0.25">
      <c r="A1644" t="s">
        <v>393</v>
      </c>
      <c r="B1644" s="97" t="s">
        <v>9425</v>
      </c>
      <c r="C1644" s="100"/>
    </row>
    <row r="1645" spans="1:3" x14ac:dyDescent="0.25">
      <c r="A1645" t="s">
        <v>393</v>
      </c>
      <c r="B1645" s="97" t="s">
        <v>9426</v>
      </c>
      <c r="C1645" s="100"/>
    </row>
    <row r="1646" spans="1:3" x14ac:dyDescent="0.25">
      <c r="A1646" t="s">
        <v>393</v>
      </c>
      <c r="B1646" s="97" t="s">
        <v>9427</v>
      </c>
      <c r="C1646" s="100"/>
    </row>
    <row r="1647" spans="1:3" x14ac:dyDescent="0.25">
      <c r="A1647" t="s">
        <v>393</v>
      </c>
      <c r="B1647" s="97" t="s">
        <v>9428</v>
      </c>
      <c r="C1647" s="100"/>
    </row>
    <row r="1648" spans="1:3" x14ac:dyDescent="0.25">
      <c r="A1648" t="s">
        <v>393</v>
      </c>
      <c r="B1648" s="97" t="s">
        <v>9429</v>
      </c>
      <c r="C1648" s="100"/>
    </row>
    <row r="1649" spans="1:3" x14ac:dyDescent="0.25">
      <c r="A1649" t="s">
        <v>393</v>
      </c>
      <c r="B1649" s="97" t="s">
        <v>9430</v>
      </c>
      <c r="C1649" s="100"/>
    </row>
    <row r="1650" spans="1:3" x14ac:dyDescent="0.25">
      <c r="A1650" t="s">
        <v>393</v>
      </c>
      <c r="B1650" s="97" t="s">
        <v>9431</v>
      </c>
      <c r="C1650" s="100"/>
    </row>
    <row r="1651" spans="1:3" x14ac:dyDescent="0.25">
      <c r="A1651" t="s">
        <v>393</v>
      </c>
      <c r="B1651" s="97" t="s">
        <v>9432</v>
      </c>
      <c r="C1651" s="100"/>
    </row>
    <row r="1652" spans="1:3" x14ac:dyDescent="0.25">
      <c r="A1652" t="s">
        <v>393</v>
      </c>
      <c r="B1652" s="97" t="s">
        <v>9433</v>
      </c>
      <c r="C1652" s="100"/>
    </row>
    <row r="1653" spans="1:3" x14ac:dyDescent="0.25">
      <c r="A1653" t="s">
        <v>393</v>
      </c>
      <c r="B1653" s="97" t="s">
        <v>9434</v>
      </c>
      <c r="C1653" s="100"/>
    </row>
    <row r="1654" spans="1:3" x14ac:dyDescent="0.25">
      <c r="A1654" t="s">
        <v>393</v>
      </c>
      <c r="B1654" s="97" t="s">
        <v>9435</v>
      </c>
      <c r="C1654" s="100"/>
    </row>
    <row r="1655" spans="1:3" x14ac:dyDescent="0.25">
      <c r="A1655" t="s">
        <v>393</v>
      </c>
      <c r="B1655" s="97" t="s">
        <v>9436</v>
      </c>
      <c r="C1655" s="100"/>
    </row>
    <row r="1656" spans="1:3" x14ac:dyDescent="0.25">
      <c r="A1656" t="s">
        <v>393</v>
      </c>
      <c r="B1656" s="97" t="s">
        <v>9437</v>
      </c>
      <c r="C1656" s="100"/>
    </row>
    <row r="1657" spans="1:3" x14ac:dyDescent="0.25">
      <c r="A1657" t="s">
        <v>393</v>
      </c>
      <c r="B1657" s="97" t="s">
        <v>9438</v>
      </c>
      <c r="C1657" s="100"/>
    </row>
    <row r="1658" spans="1:3" x14ac:dyDescent="0.25">
      <c r="A1658" t="s">
        <v>393</v>
      </c>
      <c r="B1658" s="97" t="s">
        <v>9439</v>
      </c>
      <c r="C1658" s="100"/>
    </row>
    <row r="1659" spans="1:3" x14ac:dyDescent="0.25">
      <c r="A1659" t="s">
        <v>393</v>
      </c>
      <c r="B1659" s="97" t="s">
        <v>9440</v>
      </c>
      <c r="C1659" s="100"/>
    </row>
    <row r="1660" spans="1:3" x14ac:dyDescent="0.25">
      <c r="A1660" t="s">
        <v>393</v>
      </c>
      <c r="B1660" s="97" t="s">
        <v>9441</v>
      </c>
      <c r="C1660" s="100"/>
    </row>
    <row r="1661" spans="1:3" x14ac:dyDescent="0.25">
      <c r="A1661" t="s">
        <v>393</v>
      </c>
      <c r="B1661" s="97" t="s">
        <v>9442</v>
      </c>
      <c r="C1661" s="100"/>
    </row>
    <row r="1662" spans="1:3" x14ac:dyDescent="0.25">
      <c r="A1662" t="s">
        <v>393</v>
      </c>
      <c r="B1662" s="97" t="s">
        <v>9443</v>
      </c>
      <c r="C1662" s="100"/>
    </row>
    <row r="1663" spans="1:3" x14ac:dyDescent="0.25">
      <c r="A1663" t="s">
        <v>393</v>
      </c>
      <c r="B1663" s="97" t="s">
        <v>9444</v>
      </c>
      <c r="C1663" s="100"/>
    </row>
    <row r="1664" spans="1:3" x14ac:dyDescent="0.25">
      <c r="A1664" t="s">
        <v>393</v>
      </c>
      <c r="B1664" s="97" t="s">
        <v>9445</v>
      </c>
      <c r="C1664" s="100"/>
    </row>
    <row r="1665" spans="1:3" x14ac:dyDescent="0.25">
      <c r="A1665" t="s">
        <v>393</v>
      </c>
      <c r="B1665" s="97" t="s">
        <v>9446</v>
      </c>
      <c r="C1665" s="100"/>
    </row>
    <row r="1666" spans="1:3" x14ac:dyDescent="0.25">
      <c r="A1666" t="s">
        <v>393</v>
      </c>
      <c r="B1666" s="97" t="s">
        <v>9447</v>
      </c>
      <c r="C1666" s="100"/>
    </row>
    <row r="1667" spans="1:3" x14ac:dyDescent="0.25">
      <c r="A1667" t="s">
        <v>393</v>
      </c>
      <c r="B1667" s="97" t="s">
        <v>9448</v>
      </c>
      <c r="C1667" s="100"/>
    </row>
    <row r="1668" spans="1:3" x14ac:dyDescent="0.25">
      <c r="A1668" t="s">
        <v>393</v>
      </c>
      <c r="B1668" s="97" t="s">
        <v>9449</v>
      </c>
      <c r="C1668" s="100"/>
    </row>
    <row r="1669" spans="1:3" x14ac:dyDescent="0.25">
      <c r="A1669" t="s">
        <v>393</v>
      </c>
      <c r="B1669" s="97" t="s">
        <v>9450</v>
      </c>
      <c r="C1669" s="100"/>
    </row>
    <row r="1670" spans="1:3" x14ac:dyDescent="0.25">
      <c r="A1670" t="s">
        <v>393</v>
      </c>
      <c r="B1670" s="97" t="s">
        <v>9451</v>
      </c>
      <c r="C1670" s="100"/>
    </row>
    <row r="1671" spans="1:3" x14ac:dyDescent="0.25">
      <c r="A1671" t="s">
        <v>393</v>
      </c>
      <c r="B1671" s="97" t="s">
        <v>9452</v>
      </c>
      <c r="C1671" s="100"/>
    </row>
    <row r="1672" spans="1:3" x14ac:dyDescent="0.25">
      <c r="A1672" t="s">
        <v>393</v>
      </c>
      <c r="B1672" s="97" t="s">
        <v>9453</v>
      </c>
      <c r="C1672" s="100"/>
    </row>
    <row r="1673" spans="1:3" x14ac:dyDescent="0.25">
      <c r="A1673" t="s">
        <v>393</v>
      </c>
      <c r="B1673" s="97" t="s">
        <v>9454</v>
      </c>
      <c r="C1673" s="100"/>
    </row>
    <row r="1674" spans="1:3" x14ac:dyDescent="0.25">
      <c r="A1674" t="s">
        <v>393</v>
      </c>
      <c r="B1674" s="97" t="s">
        <v>9455</v>
      </c>
      <c r="C1674" s="100"/>
    </row>
    <row r="1675" spans="1:3" x14ac:dyDescent="0.25">
      <c r="A1675" t="s">
        <v>393</v>
      </c>
      <c r="B1675" s="97" t="s">
        <v>9456</v>
      </c>
      <c r="C1675" s="100"/>
    </row>
    <row r="1676" spans="1:3" x14ac:dyDescent="0.25">
      <c r="A1676" t="s">
        <v>393</v>
      </c>
      <c r="B1676" s="97" t="s">
        <v>9457</v>
      </c>
      <c r="C1676" s="100"/>
    </row>
    <row r="1677" spans="1:3" x14ac:dyDescent="0.25">
      <c r="A1677" t="s">
        <v>393</v>
      </c>
      <c r="B1677" s="97" t="s">
        <v>9458</v>
      </c>
      <c r="C1677" s="100"/>
    </row>
    <row r="1678" spans="1:3" x14ac:dyDescent="0.25">
      <c r="A1678" t="s">
        <v>393</v>
      </c>
      <c r="B1678" s="97" t="s">
        <v>9459</v>
      </c>
      <c r="C1678" s="100"/>
    </row>
    <row r="1679" spans="1:3" x14ac:dyDescent="0.25">
      <c r="A1679" t="s">
        <v>393</v>
      </c>
      <c r="B1679" s="97" t="s">
        <v>9460</v>
      </c>
      <c r="C1679" s="100"/>
    </row>
    <row r="1680" spans="1:3" x14ac:dyDescent="0.25">
      <c r="A1680" t="s">
        <v>393</v>
      </c>
      <c r="B1680" s="97" t="s">
        <v>9461</v>
      </c>
      <c r="C1680" s="100"/>
    </row>
    <row r="1681" spans="1:3" x14ac:dyDescent="0.25">
      <c r="A1681" t="s">
        <v>393</v>
      </c>
      <c r="B1681" s="97" t="s">
        <v>9462</v>
      </c>
      <c r="C1681" s="100"/>
    </row>
    <row r="1682" spans="1:3" x14ac:dyDescent="0.25">
      <c r="A1682" t="s">
        <v>393</v>
      </c>
      <c r="B1682" s="97" t="s">
        <v>9463</v>
      </c>
      <c r="C1682" s="100"/>
    </row>
    <row r="1683" spans="1:3" x14ac:dyDescent="0.25">
      <c r="A1683" t="s">
        <v>393</v>
      </c>
      <c r="B1683" s="97" t="s">
        <v>9464</v>
      </c>
      <c r="C1683" s="100"/>
    </row>
    <row r="1684" spans="1:3" x14ac:dyDescent="0.25">
      <c r="A1684" t="s">
        <v>393</v>
      </c>
      <c r="B1684" s="97" t="s">
        <v>9465</v>
      </c>
      <c r="C1684" s="100"/>
    </row>
    <row r="1685" spans="1:3" x14ac:dyDescent="0.25">
      <c r="A1685" t="s">
        <v>393</v>
      </c>
      <c r="B1685" s="97" t="s">
        <v>9466</v>
      </c>
      <c r="C1685" s="100"/>
    </row>
    <row r="1686" spans="1:3" x14ac:dyDescent="0.25">
      <c r="A1686" t="s">
        <v>393</v>
      </c>
      <c r="B1686" s="97" t="s">
        <v>9467</v>
      </c>
      <c r="C1686" s="100"/>
    </row>
    <row r="1687" spans="1:3" x14ac:dyDescent="0.25">
      <c r="A1687" t="s">
        <v>393</v>
      </c>
      <c r="B1687" s="97" t="s">
        <v>9468</v>
      </c>
      <c r="C1687" s="100"/>
    </row>
    <row r="1688" spans="1:3" x14ac:dyDescent="0.25">
      <c r="A1688" t="s">
        <v>393</v>
      </c>
      <c r="B1688" s="97" t="s">
        <v>9469</v>
      </c>
      <c r="C1688" s="100"/>
    </row>
    <row r="1689" spans="1:3" x14ac:dyDescent="0.25">
      <c r="A1689" t="s">
        <v>393</v>
      </c>
      <c r="B1689" s="97" t="s">
        <v>9470</v>
      </c>
      <c r="C1689" s="100"/>
    </row>
    <row r="1690" spans="1:3" x14ac:dyDescent="0.25">
      <c r="A1690" t="s">
        <v>393</v>
      </c>
      <c r="B1690" s="97" t="s">
        <v>9471</v>
      </c>
      <c r="C1690" s="100"/>
    </row>
    <row r="1691" spans="1:3" x14ac:dyDescent="0.25">
      <c r="A1691" t="s">
        <v>393</v>
      </c>
      <c r="B1691" s="97" t="s">
        <v>9472</v>
      </c>
      <c r="C1691" s="100"/>
    </row>
    <row r="1692" spans="1:3" x14ac:dyDescent="0.25">
      <c r="A1692" t="s">
        <v>393</v>
      </c>
      <c r="B1692" s="97" t="s">
        <v>9473</v>
      </c>
      <c r="C1692" s="100"/>
    </row>
    <row r="1693" spans="1:3" x14ac:dyDescent="0.25">
      <c r="A1693" t="s">
        <v>393</v>
      </c>
      <c r="B1693" s="97" t="s">
        <v>9474</v>
      </c>
      <c r="C1693" s="100"/>
    </row>
    <row r="1694" spans="1:3" x14ac:dyDescent="0.25">
      <c r="A1694" t="s">
        <v>393</v>
      </c>
      <c r="B1694" s="97" t="s">
        <v>9475</v>
      </c>
      <c r="C1694" s="100"/>
    </row>
    <row r="1695" spans="1:3" x14ac:dyDescent="0.25">
      <c r="A1695" t="s">
        <v>393</v>
      </c>
      <c r="B1695" s="97" t="s">
        <v>9476</v>
      </c>
      <c r="C1695" s="100"/>
    </row>
    <row r="1696" spans="1:3" x14ac:dyDescent="0.25">
      <c r="A1696" t="s">
        <v>393</v>
      </c>
      <c r="B1696" s="97" t="s">
        <v>9477</v>
      </c>
      <c r="C1696" s="100"/>
    </row>
    <row r="1697" spans="1:3" x14ac:dyDescent="0.25">
      <c r="A1697" t="s">
        <v>393</v>
      </c>
      <c r="B1697" s="97" t="s">
        <v>9478</v>
      </c>
      <c r="C1697" s="100"/>
    </row>
    <row r="1698" spans="1:3" x14ac:dyDescent="0.25">
      <c r="A1698" t="s">
        <v>393</v>
      </c>
      <c r="B1698" s="97" t="s">
        <v>9479</v>
      </c>
      <c r="C1698" s="100"/>
    </row>
    <row r="1699" spans="1:3" x14ac:dyDescent="0.25">
      <c r="A1699" t="s">
        <v>393</v>
      </c>
      <c r="B1699" s="97" t="s">
        <v>9480</v>
      </c>
      <c r="C1699" s="100"/>
    </row>
    <row r="1700" spans="1:3" x14ac:dyDescent="0.25">
      <c r="A1700" t="s">
        <v>393</v>
      </c>
      <c r="B1700" s="97" t="s">
        <v>9481</v>
      </c>
      <c r="C1700" s="100"/>
    </row>
    <row r="1701" spans="1:3" x14ac:dyDescent="0.25">
      <c r="A1701" t="s">
        <v>393</v>
      </c>
      <c r="B1701" s="97" t="s">
        <v>9482</v>
      </c>
      <c r="C1701" s="100"/>
    </row>
    <row r="1702" spans="1:3" x14ac:dyDescent="0.25">
      <c r="A1702" t="s">
        <v>393</v>
      </c>
      <c r="B1702" s="97" t="s">
        <v>9483</v>
      </c>
      <c r="C1702" s="100"/>
    </row>
    <row r="1703" spans="1:3" x14ac:dyDescent="0.25">
      <c r="A1703" t="s">
        <v>393</v>
      </c>
      <c r="B1703" s="97" t="s">
        <v>9484</v>
      </c>
      <c r="C1703" s="100"/>
    </row>
    <row r="1704" spans="1:3" x14ac:dyDescent="0.25">
      <c r="A1704" t="s">
        <v>393</v>
      </c>
      <c r="B1704" s="97" t="s">
        <v>9485</v>
      </c>
      <c r="C1704" s="100"/>
    </row>
    <row r="1705" spans="1:3" x14ac:dyDescent="0.25">
      <c r="A1705" t="s">
        <v>393</v>
      </c>
      <c r="B1705" s="97" t="s">
        <v>9486</v>
      </c>
      <c r="C1705" s="100"/>
    </row>
    <row r="1706" spans="1:3" x14ac:dyDescent="0.25">
      <c r="A1706" t="s">
        <v>393</v>
      </c>
      <c r="B1706" s="97" t="s">
        <v>9487</v>
      </c>
      <c r="C1706" s="100"/>
    </row>
    <row r="1707" spans="1:3" x14ac:dyDescent="0.25">
      <c r="A1707" t="s">
        <v>393</v>
      </c>
      <c r="B1707" s="97" t="s">
        <v>9488</v>
      </c>
      <c r="C1707" s="100"/>
    </row>
    <row r="1708" spans="1:3" x14ac:dyDescent="0.25">
      <c r="A1708" t="s">
        <v>393</v>
      </c>
      <c r="B1708" s="97" t="s">
        <v>9489</v>
      </c>
      <c r="C1708" s="100"/>
    </row>
    <row r="1709" spans="1:3" x14ac:dyDescent="0.25">
      <c r="A1709" t="s">
        <v>393</v>
      </c>
      <c r="B1709" s="97" t="s">
        <v>9490</v>
      </c>
      <c r="C1709" s="100"/>
    </row>
    <row r="1710" spans="1:3" x14ac:dyDescent="0.25">
      <c r="A1710" t="s">
        <v>393</v>
      </c>
      <c r="B1710" s="97" t="s">
        <v>9491</v>
      </c>
      <c r="C1710" s="100"/>
    </row>
    <row r="1711" spans="1:3" x14ac:dyDescent="0.25">
      <c r="A1711" t="s">
        <v>393</v>
      </c>
      <c r="B1711" s="97" t="s">
        <v>9492</v>
      </c>
      <c r="C1711" s="100"/>
    </row>
    <row r="1712" spans="1:3" x14ac:dyDescent="0.25">
      <c r="A1712" t="s">
        <v>393</v>
      </c>
      <c r="B1712" s="97" t="s">
        <v>9493</v>
      </c>
      <c r="C1712" s="100"/>
    </row>
    <row r="1713" spans="1:3" x14ac:dyDescent="0.25">
      <c r="A1713" t="s">
        <v>393</v>
      </c>
      <c r="B1713" s="97" t="s">
        <v>9494</v>
      </c>
      <c r="C1713" s="100"/>
    </row>
    <row r="1714" spans="1:3" x14ac:dyDescent="0.25">
      <c r="A1714" t="s">
        <v>393</v>
      </c>
      <c r="B1714" s="97" t="s">
        <v>9495</v>
      </c>
      <c r="C1714" s="100"/>
    </row>
    <row r="1715" spans="1:3" x14ac:dyDescent="0.25">
      <c r="A1715" t="s">
        <v>393</v>
      </c>
      <c r="B1715" s="97" t="s">
        <v>9496</v>
      </c>
      <c r="C1715" s="100"/>
    </row>
    <row r="1716" spans="1:3" x14ac:dyDescent="0.25">
      <c r="A1716" t="s">
        <v>393</v>
      </c>
      <c r="B1716" s="97" t="s">
        <v>9497</v>
      </c>
      <c r="C1716" s="100"/>
    </row>
    <row r="1717" spans="1:3" x14ac:dyDescent="0.25">
      <c r="A1717" t="s">
        <v>393</v>
      </c>
      <c r="B1717" s="97" t="s">
        <v>9498</v>
      </c>
      <c r="C1717" s="100"/>
    </row>
    <row r="1718" spans="1:3" x14ac:dyDescent="0.25">
      <c r="A1718" t="s">
        <v>393</v>
      </c>
      <c r="B1718" s="97" t="s">
        <v>9499</v>
      </c>
      <c r="C1718" s="100"/>
    </row>
    <row r="1719" spans="1:3" x14ac:dyDescent="0.25">
      <c r="A1719" t="s">
        <v>393</v>
      </c>
      <c r="B1719" s="97" t="s">
        <v>9500</v>
      </c>
      <c r="C1719" s="100"/>
    </row>
    <row r="1720" spans="1:3" x14ac:dyDescent="0.25">
      <c r="A1720" t="s">
        <v>393</v>
      </c>
      <c r="B1720" s="97" t="s">
        <v>9501</v>
      </c>
      <c r="C1720" s="100"/>
    </row>
    <row r="1721" spans="1:3" x14ac:dyDescent="0.25">
      <c r="A1721" t="s">
        <v>393</v>
      </c>
      <c r="B1721" s="97" t="s">
        <v>9502</v>
      </c>
      <c r="C1721" s="100"/>
    </row>
    <row r="1722" spans="1:3" x14ac:dyDescent="0.25">
      <c r="A1722" t="s">
        <v>393</v>
      </c>
      <c r="B1722" s="97" t="s">
        <v>9503</v>
      </c>
      <c r="C1722" s="100"/>
    </row>
    <row r="1723" spans="1:3" x14ac:dyDescent="0.25">
      <c r="A1723" t="s">
        <v>393</v>
      </c>
      <c r="B1723" s="97" t="s">
        <v>9504</v>
      </c>
      <c r="C1723" s="100"/>
    </row>
    <row r="1724" spans="1:3" x14ac:dyDescent="0.25">
      <c r="A1724" t="s">
        <v>393</v>
      </c>
      <c r="B1724" s="97" t="s">
        <v>9505</v>
      </c>
      <c r="C1724" s="100"/>
    </row>
    <row r="1725" spans="1:3" x14ac:dyDescent="0.25">
      <c r="A1725" t="s">
        <v>393</v>
      </c>
      <c r="B1725" s="97" t="s">
        <v>9506</v>
      </c>
      <c r="C1725" s="100"/>
    </row>
    <row r="1726" spans="1:3" x14ac:dyDescent="0.25">
      <c r="A1726" t="s">
        <v>393</v>
      </c>
      <c r="B1726" s="97" t="s">
        <v>9507</v>
      </c>
      <c r="C1726" s="100"/>
    </row>
    <row r="1727" spans="1:3" x14ac:dyDescent="0.25">
      <c r="A1727" t="s">
        <v>393</v>
      </c>
      <c r="B1727" s="97" t="s">
        <v>9508</v>
      </c>
      <c r="C1727" s="100"/>
    </row>
    <row r="1728" spans="1:3" x14ac:dyDescent="0.25">
      <c r="A1728" t="s">
        <v>393</v>
      </c>
      <c r="B1728" s="97" t="s">
        <v>9509</v>
      </c>
      <c r="C1728" s="100"/>
    </row>
    <row r="1729" spans="1:3" x14ac:dyDescent="0.25">
      <c r="A1729" t="s">
        <v>393</v>
      </c>
      <c r="B1729" s="97" t="s">
        <v>9510</v>
      </c>
      <c r="C1729" s="100"/>
    </row>
    <row r="1730" spans="1:3" x14ac:dyDescent="0.25">
      <c r="A1730" t="s">
        <v>393</v>
      </c>
      <c r="B1730" s="97" t="s">
        <v>9511</v>
      </c>
      <c r="C1730" s="100"/>
    </row>
    <row r="1731" spans="1:3" x14ac:dyDescent="0.25">
      <c r="A1731" t="s">
        <v>393</v>
      </c>
      <c r="B1731" s="97" t="s">
        <v>9512</v>
      </c>
      <c r="C1731" s="100"/>
    </row>
    <row r="1732" spans="1:3" x14ac:dyDescent="0.25">
      <c r="A1732" t="s">
        <v>393</v>
      </c>
      <c r="B1732" s="97" t="s">
        <v>9513</v>
      </c>
      <c r="C1732" s="100"/>
    </row>
    <row r="1733" spans="1:3" x14ac:dyDescent="0.25">
      <c r="A1733" t="s">
        <v>393</v>
      </c>
      <c r="B1733" s="97" t="s">
        <v>9514</v>
      </c>
      <c r="C1733" s="100"/>
    </row>
    <row r="1734" spans="1:3" x14ac:dyDescent="0.25">
      <c r="A1734" t="s">
        <v>393</v>
      </c>
      <c r="B1734" s="97" t="s">
        <v>9515</v>
      </c>
      <c r="C1734" s="100"/>
    </row>
    <row r="1735" spans="1:3" x14ac:dyDescent="0.25">
      <c r="A1735" t="s">
        <v>393</v>
      </c>
      <c r="B1735" s="97" t="s">
        <v>9516</v>
      </c>
      <c r="C1735" s="100"/>
    </row>
    <row r="1736" spans="1:3" x14ac:dyDescent="0.25">
      <c r="A1736" t="s">
        <v>393</v>
      </c>
      <c r="B1736" s="97" t="s">
        <v>9517</v>
      </c>
      <c r="C1736" s="100"/>
    </row>
    <row r="1737" spans="1:3" x14ac:dyDescent="0.25">
      <c r="A1737" t="s">
        <v>393</v>
      </c>
      <c r="B1737" s="97" t="s">
        <v>9518</v>
      </c>
      <c r="C1737" s="100"/>
    </row>
    <row r="1738" spans="1:3" x14ac:dyDescent="0.25">
      <c r="A1738" t="s">
        <v>393</v>
      </c>
      <c r="B1738" s="97" t="s">
        <v>9519</v>
      </c>
      <c r="C1738" s="100"/>
    </row>
    <row r="1739" spans="1:3" x14ac:dyDescent="0.25">
      <c r="A1739" t="s">
        <v>393</v>
      </c>
      <c r="B1739" s="97" t="s">
        <v>9520</v>
      </c>
      <c r="C1739" s="100"/>
    </row>
    <row r="1740" spans="1:3" x14ac:dyDescent="0.25">
      <c r="A1740" t="s">
        <v>393</v>
      </c>
      <c r="B1740" s="97" t="s">
        <v>9521</v>
      </c>
      <c r="C1740" s="100"/>
    </row>
    <row r="1741" spans="1:3" x14ac:dyDescent="0.25">
      <c r="A1741" t="s">
        <v>393</v>
      </c>
      <c r="B1741" s="97" t="s">
        <v>9522</v>
      </c>
      <c r="C1741" s="100"/>
    </row>
    <row r="1742" spans="1:3" x14ac:dyDescent="0.25">
      <c r="A1742" t="s">
        <v>393</v>
      </c>
      <c r="B1742" s="97" t="s">
        <v>9523</v>
      </c>
      <c r="C1742" s="100"/>
    </row>
    <row r="1743" spans="1:3" x14ac:dyDescent="0.25">
      <c r="A1743" t="s">
        <v>393</v>
      </c>
      <c r="B1743" s="97" t="s">
        <v>9524</v>
      </c>
      <c r="C1743" s="100"/>
    </row>
    <row r="1744" spans="1:3" x14ac:dyDescent="0.25">
      <c r="A1744" t="s">
        <v>393</v>
      </c>
      <c r="B1744" s="97" t="s">
        <v>9525</v>
      </c>
      <c r="C1744" s="100"/>
    </row>
    <row r="1745" spans="1:3" x14ac:dyDescent="0.25">
      <c r="A1745" t="s">
        <v>393</v>
      </c>
      <c r="B1745" s="97" t="s">
        <v>9526</v>
      </c>
      <c r="C1745" s="100"/>
    </row>
    <row r="1746" spans="1:3" x14ac:dyDescent="0.25">
      <c r="A1746" t="s">
        <v>393</v>
      </c>
      <c r="B1746" s="97" t="s">
        <v>9527</v>
      </c>
      <c r="C1746" s="100"/>
    </row>
    <row r="1747" spans="1:3" x14ac:dyDescent="0.25">
      <c r="A1747" t="s">
        <v>393</v>
      </c>
      <c r="B1747" s="97" t="s">
        <v>9528</v>
      </c>
      <c r="C1747" s="100"/>
    </row>
    <row r="1748" spans="1:3" x14ac:dyDescent="0.25">
      <c r="A1748" t="s">
        <v>393</v>
      </c>
      <c r="B1748" s="97" t="s">
        <v>9529</v>
      </c>
      <c r="C1748" s="100"/>
    </row>
    <row r="1749" spans="1:3" x14ac:dyDescent="0.25">
      <c r="A1749" t="s">
        <v>393</v>
      </c>
      <c r="B1749" s="97" t="s">
        <v>9530</v>
      </c>
      <c r="C1749" s="100"/>
    </row>
    <row r="1750" spans="1:3" x14ac:dyDescent="0.25">
      <c r="A1750" t="s">
        <v>393</v>
      </c>
      <c r="B1750" s="97" t="s">
        <v>9531</v>
      </c>
      <c r="C1750" s="100"/>
    </row>
    <row r="1751" spans="1:3" x14ac:dyDescent="0.25">
      <c r="A1751" t="s">
        <v>393</v>
      </c>
      <c r="B1751" s="97" t="s">
        <v>9532</v>
      </c>
      <c r="C1751" s="100"/>
    </row>
    <row r="1752" spans="1:3" x14ac:dyDescent="0.25">
      <c r="A1752" t="s">
        <v>393</v>
      </c>
      <c r="B1752" s="97" t="s">
        <v>9533</v>
      </c>
      <c r="C1752" s="100"/>
    </row>
    <row r="1753" spans="1:3" x14ac:dyDescent="0.25">
      <c r="A1753" t="s">
        <v>393</v>
      </c>
      <c r="B1753" s="97" t="s">
        <v>9534</v>
      </c>
      <c r="C1753" s="100"/>
    </row>
    <row r="1754" spans="1:3" x14ac:dyDescent="0.25">
      <c r="A1754" t="s">
        <v>393</v>
      </c>
      <c r="B1754" s="97" t="s">
        <v>9535</v>
      </c>
      <c r="C1754" s="100"/>
    </row>
    <row r="1755" spans="1:3" x14ac:dyDescent="0.25">
      <c r="A1755" t="s">
        <v>393</v>
      </c>
      <c r="B1755" s="97" t="s">
        <v>9536</v>
      </c>
      <c r="C1755" s="100"/>
    </row>
    <row r="1756" spans="1:3" x14ac:dyDescent="0.25">
      <c r="A1756" t="s">
        <v>393</v>
      </c>
      <c r="B1756" s="97" t="s">
        <v>9537</v>
      </c>
      <c r="C1756" s="100"/>
    </row>
    <row r="1757" spans="1:3" x14ac:dyDescent="0.25">
      <c r="A1757" t="s">
        <v>393</v>
      </c>
      <c r="B1757" s="97" t="s">
        <v>9538</v>
      </c>
      <c r="C1757" s="100"/>
    </row>
    <row r="1758" spans="1:3" x14ac:dyDescent="0.25">
      <c r="A1758" t="s">
        <v>393</v>
      </c>
      <c r="B1758" s="97" t="s">
        <v>9539</v>
      </c>
      <c r="C1758" s="100"/>
    </row>
    <row r="1759" spans="1:3" x14ac:dyDescent="0.25">
      <c r="A1759" t="s">
        <v>393</v>
      </c>
      <c r="B1759" s="97" t="s">
        <v>9540</v>
      </c>
      <c r="C1759" s="100"/>
    </row>
    <row r="1760" spans="1:3" x14ac:dyDescent="0.25">
      <c r="A1760" t="s">
        <v>393</v>
      </c>
      <c r="B1760" s="97" t="s">
        <v>9541</v>
      </c>
      <c r="C1760" s="100"/>
    </row>
    <row r="1761" spans="1:3" x14ac:dyDescent="0.25">
      <c r="A1761" t="s">
        <v>393</v>
      </c>
      <c r="B1761" s="97" t="s">
        <v>9542</v>
      </c>
      <c r="C1761" s="100"/>
    </row>
    <row r="1762" spans="1:3" x14ac:dyDescent="0.25">
      <c r="A1762" t="s">
        <v>393</v>
      </c>
      <c r="B1762" s="97" t="s">
        <v>9543</v>
      </c>
      <c r="C1762" s="100"/>
    </row>
    <row r="1763" spans="1:3" x14ac:dyDescent="0.25">
      <c r="A1763" t="s">
        <v>393</v>
      </c>
      <c r="B1763" s="97" t="s">
        <v>9544</v>
      </c>
      <c r="C1763" s="100"/>
    </row>
    <row r="1764" spans="1:3" x14ac:dyDescent="0.25">
      <c r="A1764" t="s">
        <v>393</v>
      </c>
      <c r="B1764" s="97" t="s">
        <v>9545</v>
      </c>
      <c r="C1764" s="100"/>
    </row>
    <row r="1765" spans="1:3" x14ac:dyDescent="0.25">
      <c r="A1765" t="s">
        <v>393</v>
      </c>
      <c r="B1765" s="97" t="s">
        <v>9546</v>
      </c>
      <c r="C1765" s="100"/>
    </row>
    <row r="1766" spans="1:3" x14ac:dyDescent="0.25">
      <c r="A1766" t="s">
        <v>393</v>
      </c>
      <c r="B1766" s="97" t="s">
        <v>9547</v>
      </c>
      <c r="C1766" s="100"/>
    </row>
    <row r="1767" spans="1:3" x14ac:dyDescent="0.25">
      <c r="A1767" t="s">
        <v>393</v>
      </c>
      <c r="B1767" s="97" t="s">
        <v>9548</v>
      </c>
      <c r="C1767" s="100"/>
    </row>
    <row r="1768" spans="1:3" x14ac:dyDescent="0.25">
      <c r="A1768" t="s">
        <v>393</v>
      </c>
      <c r="B1768" s="97" t="s">
        <v>9549</v>
      </c>
      <c r="C1768" s="100"/>
    </row>
    <row r="1769" spans="1:3" x14ac:dyDescent="0.25">
      <c r="A1769" t="s">
        <v>393</v>
      </c>
      <c r="B1769" s="97" t="s">
        <v>9550</v>
      </c>
      <c r="C1769" s="100"/>
    </row>
    <row r="1770" spans="1:3" x14ac:dyDescent="0.25">
      <c r="A1770" t="s">
        <v>393</v>
      </c>
      <c r="B1770" s="97" t="s">
        <v>9551</v>
      </c>
      <c r="C1770" s="100"/>
    </row>
    <row r="1771" spans="1:3" x14ac:dyDescent="0.25">
      <c r="A1771" t="s">
        <v>393</v>
      </c>
      <c r="B1771" s="97" t="s">
        <v>9552</v>
      </c>
      <c r="C1771" s="100"/>
    </row>
    <row r="1772" spans="1:3" x14ac:dyDescent="0.25">
      <c r="A1772" t="s">
        <v>393</v>
      </c>
      <c r="B1772" s="97" t="s">
        <v>9553</v>
      </c>
      <c r="C1772" s="100"/>
    </row>
    <row r="1773" spans="1:3" x14ac:dyDescent="0.25">
      <c r="A1773" t="s">
        <v>393</v>
      </c>
      <c r="B1773" s="97" t="s">
        <v>9554</v>
      </c>
      <c r="C1773" s="100"/>
    </row>
    <row r="1774" spans="1:3" x14ac:dyDescent="0.25">
      <c r="A1774" t="s">
        <v>393</v>
      </c>
      <c r="B1774" s="97" t="s">
        <v>9555</v>
      </c>
      <c r="C1774" s="100"/>
    </row>
    <row r="1775" spans="1:3" x14ac:dyDescent="0.25">
      <c r="A1775" t="s">
        <v>393</v>
      </c>
      <c r="B1775" s="97" t="s">
        <v>9556</v>
      </c>
      <c r="C1775" s="100"/>
    </row>
    <row r="1776" spans="1:3" x14ac:dyDescent="0.25">
      <c r="A1776" t="s">
        <v>393</v>
      </c>
      <c r="B1776" s="97" t="s">
        <v>9557</v>
      </c>
      <c r="C1776" s="100"/>
    </row>
    <row r="1777" spans="1:3" x14ac:dyDescent="0.25">
      <c r="A1777" t="s">
        <v>393</v>
      </c>
      <c r="B1777" s="97" t="s">
        <v>9558</v>
      </c>
      <c r="C1777" s="100"/>
    </row>
    <row r="1778" spans="1:3" x14ac:dyDescent="0.25">
      <c r="A1778" t="s">
        <v>393</v>
      </c>
      <c r="B1778" s="97" t="s">
        <v>9559</v>
      </c>
      <c r="C1778" s="100"/>
    </row>
    <row r="1779" spans="1:3" x14ac:dyDescent="0.25">
      <c r="A1779" t="s">
        <v>393</v>
      </c>
      <c r="B1779" s="97" t="s">
        <v>9560</v>
      </c>
      <c r="C1779" s="100"/>
    </row>
    <row r="1780" spans="1:3" x14ac:dyDescent="0.25">
      <c r="A1780" t="s">
        <v>393</v>
      </c>
      <c r="B1780" s="97" t="s">
        <v>9561</v>
      </c>
      <c r="C1780" s="100"/>
    </row>
    <row r="1781" spans="1:3" x14ac:dyDescent="0.25">
      <c r="A1781" t="s">
        <v>393</v>
      </c>
      <c r="B1781" s="97" t="s">
        <v>9562</v>
      </c>
      <c r="C1781" s="100"/>
    </row>
    <row r="1782" spans="1:3" x14ac:dyDescent="0.25">
      <c r="A1782" t="s">
        <v>393</v>
      </c>
      <c r="B1782" s="97" t="s">
        <v>9563</v>
      </c>
      <c r="C1782" s="100"/>
    </row>
    <row r="1783" spans="1:3" x14ac:dyDescent="0.25">
      <c r="A1783" t="s">
        <v>393</v>
      </c>
      <c r="B1783" s="97" t="s">
        <v>9564</v>
      </c>
      <c r="C1783" s="100"/>
    </row>
    <row r="1784" spans="1:3" x14ac:dyDescent="0.25">
      <c r="A1784" t="s">
        <v>393</v>
      </c>
      <c r="B1784" s="97" t="s">
        <v>9565</v>
      </c>
      <c r="C1784" s="100"/>
    </row>
    <row r="1785" spans="1:3" x14ac:dyDescent="0.25">
      <c r="A1785" t="s">
        <v>393</v>
      </c>
      <c r="B1785" s="97" t="s">
        <v>9566</v>
      </c>
      <c r="C1785" s="100"/>
    </row>
    <row r="1786" spans="1:3" x14ac:dyDescent="0.25">
      <c r="A1786" t="s">
        <v>393</v>
      </c>
      <c r="B1786" s="97" t="s">
        <v>9567</v>
      </c>
      <c r="C1786" s="100"/>
    </row>
    <row r="1787" spans="1:3" x14ac:dyDescent="0.25">
      <c r="A1787" t="s">
        <v>393</v>
      </c>
      <c r="B1787" s="97" t="s">
        <v>9568</v>
      </c>
      <c r="C1787" s="100"/>
    </row>
    <row r="1788" spans="1:3" x14ac:dyDescent="0.25">
      <c r="A1788" t="s">
        <v>393</v>
      </c>
      <c r="B1788" s="97" t="s">
        <v>9569</v>
      </c>
      <c r="C1788" s="100"/>
    </row>
    <row r="1789" spans="1:3" x14ac:dyDescent="0.25">
      <c r="A1789" t="s">
        <v>393</v>
      </c>
      <c r="B1789" s="97" t="s">
        <v>9570</v>
      </c>
      <c r="C1789" s="100"/>
    </row>
    <row r="1790" spans="1:3" x14ac:dyDescent="0.25">
      <c r="A1790" t="s">
        <v>393</v>
      </c>
      <c r="B1790" s="97" t="s">
        <v>9571</v>
      </c>
      <c r="C1790" s="100"/>
    </row>
    <row r="1791" spans="1:3" x14ac:dyDescent="0.25">
      <c r="A1791" t="s">
        <v>393</v>
      </c>
      <c r="B1791" s="97" t="s">
        <v>9572</v>
      </c>
      <c r="C1791" s="100"/>
    </row>
    <row r="1792" spans="1:3" x14ac:dyDescent="0.25">
      <c r="A1792" t="s">
        <v>393</v>
      </c>
      <c r="B1792" s="97" t="s">
        <v>9573</v>
      </c>
      <c r="C1792" s="100"/>
    </row>
    <row r="1793" spans="1:3" x14ac:dyDescent="0.25">
      <c r="A1793" t="s">
        <v>393</v>
      </c>
      <c r="B1793" s="97" t="s">
        <v>9574</v>
      </c>
      <c r="C1793" s="100"/>
    </row>
    <row r="1794" spans="1:3" x14ac:dyDescent="0.25">
      <c r="A1794" t="s">
        <v>393</v>
      </c>
      <c r="B1794" s="97" t="s">
        <v>9575</v>
      </c>
      <c r="C1794" s="100"/>
    </row>
    <row r="1795" spans="1:3" x14ac:dyDescent="0.25">
      <c r="A1795" t="s">
        <v>393</v>
      </c>
      <c r="B1795" s="97" t="s">
        <v>9576</v>
      </c>
      <c r="C1795" s="100"/>
    </row>
    <row r="1796" spans="1:3" x14ac:dyDescent="0.25">
      <c r="A1796" t="s">
        <v>393</v>
      </c>
      <c r="B1796" s="97" t="s">
        <v>9577</v>
      </c>
      <c r="C1796" s="100"/>
    </row>
    <row r="1797" spans="1:3" x14ac:dyDescent="0.25">
      <c r="A1797" t="s">
        <v>393</v>
      </c>
      <c r="B1797" s="97" t="s">
        <v>9578</v>
      </c>
      <c r="C1797" s="100"/>
    </row>
    <row r="1798" spans="1:3" x14ac:dyDescent="0.25">
      <c r="A1798" t="s">
        <v>393</v>
      </c>
      <c r="B1798" s="97" t="s">
        <v>9579</v>
      </c>
      <c r="C1798" s="100"/>
    </row>
    <row r="1799" spans="1:3" x14ac:dyDescent="0.25">
      <c r="A1799" t="s">
        <v>393</v>
      </c>
      <c r="B1799" s="97" t="s">
        <v>9580</v>
      </c>
      <c r="C1799" s="100"/>
    </row>
    <row r="1800" spans="1:3" x14ac:dyDescent="0.25">
      <c r="A1800" t="s">
        <v>393</v>
      </c>
      <c r="B1800" s="97" t="s">
        <v>9581</v>
      </c>
      <c r="C1800" s="100"/>
    </row>
    <row r="1801" spans="1:3" x14ac:dyDescent="0.25">
      <c r="A1801" t="s">
        <v>393</v>
      </c>
      <c r="B1801" s="97" t="s">
        <v>9582</v>
      </c>
      <c r="C1801" s="100"/>
    </row>
    <row r="1802" spans="1:3" x14ac:dyDescent="0.25">
      <c r="A1802" t="s">
        <v>393</v>
      </c>
      <c r="B1802" s="97" t="s">
        <v>9583</v>
      </c>
      <c r="C1802" s="100"/>
    </row>
    <row r="1803" spans="1:3" x14ac:dyDescent="0.25">
      <c r="A1803" t="s">
        <v>393</v>
      </c>
      <c r="B1803" s="97" t="s">
        <v>9584</v>
      </c>
      <c r="C1803" s="100"/>
    </row>
    <row r="1804" spans="1:3" x14ac:dyDescent="0.25">
      <c r="A1804" t="s">
        <v>393</v>
      </c>
      <c r="B1804" s="97" t="s">
        <v>9585</v>
      </c>
      <c r="C1804" s="100"/>
    </row>
    <row r="1805" spans="1:3" x14ac:dyDescent="0.25">
      <c r="A1805" t="s">
        <v>393</v>
      </c>
      <c r="B1805" s="97" t="s">
        <v>9586</v>
      </c>
      <c r="C1805" s="100"/>
    </row>
    <row r="1806" spans="1:3" x14ac:dyDescent="0.25">
      <c r="A1806" t="s">
        <v>393</v>
      </c>
      <c r="B1806" s="97" t="s">
        <v>9587</v>
      </c>
      <c r="C1806" s="100"/>
    </row>
    <row r="1807" spans="1:3" x14ac:dyDescent="0.25">
      <c r="A1807" t="s">
        <v>393</v>
      </c>
      <c r="B1807" s="97" t="s">
        <v>9588</v>
      </c>
      <c r="C1807" s="100"/>
    </row>
    <row r="1808" spans="1:3" x14ac:dyDescent="0.25">
      <c r="A1808" t="s">
        <v>393</v>
      </c>
      <c r="B1808" s="97" t="s">
        <v>9589</v>
      </c>
      <c r="C1808" s="100"/>
    </row>
    <row r="1809" spans="1:3" x14ac:dyDescent="0.25">
      <c r="A1809" t="s">
        <v>393</v>
      </c>
      <c r="B1809" s="97" t="s">
        <v>9590</v>
      </c>
      <c r="C1809" s="100"/>
    </row>
    <row r="1810" spans="1:3" x14ac:dyDescent="0.25">
      <c r="A1810" t="s">
        <v>393</v>
      </c>
      <c r="B1810" s="97" t="s">
        <v>9591</v>
      </c>
      <c r="C1810" s="100"/>
    </row>
    <row r="1811" spans="1:3" x14ac:dyDescent="0.25">
      <c r="A1811" t="s">
        <v>393</v>
      </c>
      <c r="B1811" s="97" t="s">
        <v>9592</v>
      </c>
      <c r="C1811" s="100"/>
    </row>
    <row r="1812" spans="1:3" x14ac:dyDescent="0.25">
      <c r="A1812" t="s">
        <v>393</v>
      </c>
      <c r="B1812" s="97" t="s">
        <v>9593</v>
      </c>
      <c r="C1812" s="100"/>
    </row>
    <row r="1813" spans="1:3" x14ac:dyDescent="0.25">
      <c r="A1813" t="s">
        <v>393</v>
      </c>
      <c r="B1813" s="97" t="s">
        <v>9594</v>
      </c>
      <c r="C1813" s="100"/>
    </row>
    <row r="1814" spans="1:3" x14ac:dyDescent="0.25">
      <c r="A1814" t="s">
        <v>393</v>
      </c>
      <c r="B1814" s="97" t="s">
        <v>9595</v>
      </c>
      <c r="C1814" s="100"/>
    </row>
    <row r="1815" spans="1:3" x14ac:dyDescent="0.25">
      <c r="A1815" t="s">
        <v>393</v>
      </c>
      <c r="B1815" s="97" t="s">
        <v>9596</v>
      </c>
      <c r="C1815" s="100"/>
    </row>
    <row r="1816" spans="1:3" x14ac:dyDescent="0.25">
      <c r="A1816" t="s">
        <v>393</v>
      </c>
      <c r="B1816" s="97" t="s">
        <v>9597</v>
      </c>
      <c r="C1816" s="100"/>
    </row>
    <row r="1817" spans="1:3" x14ac:dyDescent="0.25">
      <c r="A1817" t="s">
        <v>393</v>
      </c>
      <c r="B1817" s="97" t="s">
        <v>9598</v>
      </c>
      <c r="C1817" s="100"/>
    </row>
    <row r="1818" spans="1:3" x14ac:dyDescent="0.25">
      <c r="A1818" t="s">
        <v>393</v>
      </c>
      <c r="B1818" s="97" t="s">
        <v>9599</v>
      </c>
      <c r="C1818" s="100"/>
    </row>
    <row r="1819" spans="1:3" x14ac:dyDescent="0.25">
      <c r="A1819" t="s">
        <v>393</v>
      </c>
      <c r="B1819" s="97" t="s">
        <v>9600</v>
      </c>
      <c r="C1819" s="100"/>
    </row>
    <row r="1820" spans="1:3" x14ac:dyDescent="0.25">
      <c r="A1820" t="s">
        <v>393</v>
      </c>
      <c r="B1820" s="97" t="s">
        <v>9601</v>
      </c>
      <c r="C1820" s="100"/>
    </row>
    <row r="1821" spans="1:3" x14ac:dyDescent="0.25">
      <c r="A1821" t="s">
        <v>393</v>
      </c>
      <c r="B1821" s="97" t="s">
        <v>9602</v>
      </c>
      <c r="C1821" s="100"/>
    </row>
    <row r="1822" spans="1:3" x14ac:dyDescent="0.25">
      <c r="A1822" t="s">
        <v>393</v>
      </c>
      <c r="B1822" s="97" t="s">
        <v>9603</v>
      </c>
      <c r="C1822" s="100"/>
    </row>
    <row r="1823" spans="1:3" x14ac:dyDescent="0.25">
      <c r="A1823" t="s">
        <v>393</v>
      </c>
      <c r="B1823" s="97" t="s">
        <v>9604</v>
      </c>
      <c r="C1823" s="100"/>
    </row>
    <row r="1824" spans="1:3" x14ac:dyDescent="0.25">
      <c r="A1824" t="s">
        <v>393</v>
      </c>
      <c r="B1824" s="97" t="s">
        <v>9605</v>
      </c>
      <c r="C1824" s="100"/>
    </row>
    <row r="1825" spans="1:3" x14ac:dyDescent="0.25">
      <c r="A1825" t="s">
        <v>393</v>
      </c>
      <c r="B1825" s="97" t="s">
        <v>9606</v>
      </c>
      <c r="C1825" s="100"/>
    </row>
    <row r="1826" spans="1:3" x14ac:dyDescent="0.25">
      <c r="A1826" t="s">
        <v>393</v>
      </c>
      <c r="B1826" s="97" t="s">
        <v>9607</v>
      </c>
      <c r="C1826" s="100"/>
    </row>
    <row r="1827" spans="1:3" x14ac:dyDescent="0.25">
      <c r="A1827" t="s">
        <v>393</v>
      </c>
      <c r="B1827" s="97" t="s">
        <v>9608</v>
      </c>
      <c r="C1827" s="100"/>
    </row>
    <row r="1828" spans="1:3" x14ac:dyDescent="0.25">
      <c r="A1828" t="s">
        <v>393</v>
      </c>
      <c r="B1828" s="97" t="s">
        <v>9609</v>
      </c>
      <c r="C1828" s="100"/>
    </row>
    <row r="1829" spans="1:3" x14ac:dyDescent="0.25">
      <c r="A1829" t="s">
        <v>393</v>
      </c>
      <c r="B1829" s="97" t="s">
        <v>9610</v>
      </c>
      <c r="C1829" s="100"/>
    </row>
    <row r="1830" spans="1:3" x14ac:dyDescent="0.25">
      <c r="A1830" t="s">
        <v>393</v>
      </c>
      <c r="B1830" s="97" t="s">
        <v>9611</v>
      </c>
      <c r="C1830" s="100"/>
    </row>
    <row r="1831" spans="1:3" x14ac:dyDescent="0.25">
      <c r="A1831" t="s">
        <v>393</v>
      </c>
      <c r="B1831" s="97" t="s">
        <v>9612</v>
      </c>
      <c r="C1831" s="100"/>
    </row>
    <row r="1832" spans="1:3" x14ac:dyDescent="0.25">
      <c r="A1832" t="s">
        <v>393</v>
      </c>
      <c r="B1832" s="97" t="s">
        <v>9613</v>
      </c>
      <c r="C1832" s="100"/>
    </row>
    <row r="1833" spans="1:3" x14ac:dyDescent="0.25">
      <c r="A1833" t="s">
        <v>393</v>
      </c>
      <c r="B1833" s="97" t="s">
        <v>9614</v>
      </c>
      <c r="C1833" s="100"/>
    </row>
    <row r="1834" spans="1:3" x14ac:dyDescent="0.25">
      <c r="A1834" t="s">
        <v>393</v>
      </c>
      <c r="B1834" s="97" t="s">
        <v>9615</v>
      </c>
      <c r="C1834" s="100"/>
    </row>
    <row r="1835" spans="1:3" x14ac:dyDescent="0.25">
      <c r="A1835" t="s">
        <v>393</v>
      </c>
      <c r="B1835" s="97" t="s">
        <v>9616</v>
      </c>
      <c r="C1835" s="100"/>
    </row>
    <row r="1836" spans="1:3" x14ac:dyDescent="0.25">
      <c r="A1836" t="s">
        <v>393</v>
      </c>
      <c r="B1836" s="97" t="s">
        <v>9617</v>
      </c>
      <c r="C1836" s="100"/>
    </row>
    <row r="1837" spans="1:3" x14ac:dyDescent="0.25">
      <c r="A1837" t="s">
        <v>393</v>
      </c>
      <c r="B1837" s="97" t="s">
        <v>9618</v>
      </c>
      <c r="C1837" s="100"/>
    </row>
    <row r="1838" spans="1:3" x14ac:dyDescent="0.25">
      <c r="A1838" t="s">
        <v>393</v>
      </c>
      <c r="B1838" s="97" t="s">
        <v>9619</v>
      </c>
      <c r="C1838" s="100"/>
    </row>
    <row r="1839" spans="1:3" x14ac:dyDescent="0.25">
      <c r="A1839" t="s">
        <v>393</v>
      </c>
      <c r="B1839" s="97" t="s">
        <v>9620</v>
      </c>
      <c r="C1839" s="100"/>
    </row>
    <row r="1840" spans="1:3" x14ac:dyDescent="0.25">
      <c r="A1840" t="s">
        <v>393</v>
      </c>
      <c r="B1840" s="97" t="s">
        <v>9621</v>
      </c>
      <c r="C1840" s="100"/>
    </row>
    <row r="1841" spans="1:3" x14ac:dyDescent="0.25">
      <c r="A1841" t="s">
        <v>393</v>
      </c>
      <c r="B1841" s="97" t="s">
        <v>9622</v>
      </c>
      <c r="C1841" s="100"/>
    </row>
    <row r="1842" spans="1:3" x14ac:dyDescent="0.25">
      <c r="A1842" t="s">
        <v>393</v>
      </c>
      <c r="B1842" s="97" t="s">
        <v>9623</v>
      </c>
      <c r="C1842" s="100"/>
    </row>
    <row r="1843" spans="1:3" x14ac:dyDescent="0.25">
      <c r="A1843" t="s">
        <v>393</v>
      </c>
      <c r="B1843" s="97" t="s">
        <v>9624</v>
      </c>
      <c r="C1843" s="100"/>
    </row>
    <row r="1844" spans="1:3" x14ac:dyDescent="0.25">
      <c r="A1844" t="s">
        <v>393</v>
      </c>
      <c r="B1844" s="97" t="s">
        <v>9625</v>
      </c>
      <c r="C1844" s="100"/>
    </row>
    <row r="1845" spans="1:3" x14ac:dyDescent="0.25">
      <c r="A1845" t="s">
        <v>393</v>
      </c>
      <c r="B1845" s="97" t="s">
        <v>9626</v>
      </c>
      <c r="C1845" s="100"/>
    </row>
    <row r="1846" spans="1:3" x14ac:dyDescent="0.25">
      <c r="A1846" t="s">
        <v>393</v>
      </c>
      <c r="B1846" s="97" t="s">
        <v>9627</v>
      </c>
      <c r="C1846" s="100"/>
    </row>
    <row r="1847" spans="1:3" x14ac:dyDescent="0.25">
      <c r="A1847" t="s">
        <v>393</v>
      </c>
      <c r="B1847" s="97" t="s">
        <v>9628</v>
      </c>
      <c r="C1847" s="100"/>
    </row>
    <row r="1848" spans="1:3" x14ac:dyDescent="0.25">
      <c r="A1848" t="s">
        <v>393</v>
      </c>
      <c r="B1848" s="97" t="s">
        <v>9629</v>
      </c>
      <c r="C1848" s="100"/>
    </row>
    <row r="1849" spans="1:3" x14ac:dyDescent="0.25">
      <c r="A1849" t="s">
        <v>393</v>
      </c>
      <c r="B1849" s="97" t="s">
        <v>9630</v>
      </c>
      <c r="C1849" s="100"/>
    </row>
    <row r="1850" spans="1:3" x14ac:dyDescent="0.25">
      <c r="A1850" t="s">
        <v>393</v>
      </c>
      <c r="B1850" s="97" t="s">
        <v>9631</v>
      </c>
      <c r="C1850" s="100"/>
    </row>
    <row r="1851" spans="1:3" x14ac:dyDescent="0.25">
      <c r="A1851" t="s">
        <v>393</v>
      </c>
      <c r="B1851" s="97" t="s">
        <v>9632</v>
      </c>
      <c r="C1851" s="100"/>
    </row>
    <row r="1852" spans="1:3" x14ac:dyDescent="0.25">
      <c r="A1852" t="s">
        <v>393</v>
      </c>
      <c r="B1852" s="97" t="s">
        <v>9633</v>
      </c>
      <c r="C1852" s="100"/>
    </row>
    <row r="1853" spans="1:3" x14ac:dyDescent="0.25">
      <c r="A1853" t="s">
        <v>393</v>
      </c>
      <c r="B1853" s="97" t="s">
        <v>9634</v>
      </c>
      <c r="C1853" s="100"/>
    </row>
    <row r="1854" spans="1:3" x14ac:dyDescent="0.25">
      <c r="A1854" t="s">
        <v>393</v>
      </c>
      <c r="B1854" s="97" t="s">
        <v>9635</v>
      </c>
      <c r="C1854" s="100"/>
    </row>
    <row r="1855" spans="1:3" x14ac:dyDescent="0.25">
      <c r="A1855" t="s">
        <v>393</v>
      </c>
      <c r="B1855" s="97" t="s">
        <v>9636</v>
      </c>
      <c r="C1855" s="100"/>
    </row>
    <row r="1856" spans="1:3" x14ac:dyDescent="0.25">
      <c r="A1856" t="s">
        <v>393</v>
      </c>
      <c r="B1856" s="97" t="s">
        <v>9637</v>
      </c>
      <c r="C1856" s="100"/>
    </row>
    <row r="1857" spans="1:3" x14ac:dyDescent="0.25">
      <c r="A1857" t="s">
        <v>393</v>
      </c>
      <c r="B1857" s="97" t="s">
        <v>9638</v>
      </c>
      <c r="C1857" s="100"/>
    </row>
    <row r="1858" spans="1:3" x14ac:dyDescent="0.25">
      <c r="A1858" t="s">
        <v>393</v>
      </c>
      <c r="B1858" s="97" t="s">
        <v>9639</v>
      </c>
      <c r="C1858" s="100"/>
    </row>
    <row r="1859" spans="1:3" x14ac:dyDescent="0.25">
      <c r="A1859" t="s">
        <v>393</v>
      </c>
      <c r="B1859" s="97" t="s">
        <v>9640</v>
      </c>
      <c r="C1859" s="100"/>
    </row>
    <row r="1860" spans="1:3" x14ac:dyDescent="0.25">
      <c r="A1860" t="s">
        <v>393</v>
      </c>
      <c r="B1860" s="97" t="s">
        <v>9641</v>
      </c>
      <c r="C1860" s="100"/>
    </row>
    <row r="1861" spans="1:3" x14ac:dyDescent="0.25">
      <c r="A1861" t="s">
        <v>393</v>
      </c>
      <c r="B1861" s="97" t="s">
        <v>9642</v>
      </c>
      <c r="C1861" s="100"/>
    </row>
    <row r="1862" spans="1:3" x14ac:dyDescent="0.25">
      <c r="A1862" t="s">
        <v>393</v>
      </c>
      <c r="B1862" s="97" t="s">
        <v>9643</v>
      </c>
      <c r="C1862" s="100"/>
    </row>
    <row r="1863" spans="1:3" x14ac:dyDescent="0.25">
      <c r="A1863" t="s">
        <v>393</v>
      </c>
      <c r="B1863" s="97" t="s">
        <v>9644</v>
      </c>
      <c r="C1863" s="100"/>
    </row>
    <row r="1864" spans="1:3" x14ac:dyDescent="0.25">
      <c r="A1864" t="s">
        <v>393</v>
      </c>
      <c r="B1864" s="97" t="s">
        <v>9645</v>
      </c>
      <c r="C1864" s="100"/>
    </row>
    <row r="1865" spans="1:3" x14ac:dyDescent="0.25">
      <c r="A1865" t="s">
        <v>393</v>
      </c>
      <c r="B1865" s="97" t="s">
        <v>9646</v>
      </c>
      <c r="C1865" s="100"/>
    </row>
    <row r="1866" spans="1:3" x14ac:dyDescent="0.25">
      <c r="A1866" t="s">
        <v>393</v>
      </c>
      <c r="B1866" s="97" t="s">
        <v>9647</v>
      </c>
      <c r="C1866" s="100"/>
    </row>
    <row r="1867" spans="1:3" x14ac:dyDescent="0.25">
      <c r="A1867" t="s">
        <v>393</v>
      </c>
      <c r="B1867" s="97" t="s">
        <v>9648</v>
      </c>
      <c r="C1867" s="100"/>
    </row>
    <row r="1868" spans="1:3" x14ac:dyDescent="0.25">
      <c r="A1868" t="s">
        <v>393</v>
      </c>
      <c r="B1868" s="97" t="s">
        <v>9649</v>
      </c>
      <c r="C1868" s="100"/>
    </row>
    <row r="1869" spans="1:3" x14ac:dyDescent="0.25">
      <c r="A1869" t="s">
        <v>393</v>
      </c>
      <c r="B1869" s="97" t="s">
        <v>9650</v>
      </c>
      <c r="C1869" s="100"/>
    </row>
    <row r="1870" spans="1:3" x14ac:dyDescent="0.25">
      <c r="A1870" t="s">
        <v>393</v>
      </c>
      <c r="B1870" s="97" t="s">
        <v>9651</v>
      </c>
      <c r="C1870" s="100"/>
    </row>
    <row r="1871" spans="1:3" x14ac:dyDescent="0.25">
      <c r="A1871" t="s">
        <v>393</v>
      </c>
      <c r="B1871" s="97" t="s">
        <v>9652</v>
      </c>
      <c r="C1871" s="100"/>
    </row>
    <row r="1872" spans="1:3" x14ac:dyDescent="0.25">
      <c r="A1872" t="s">
        <v>393</v>
      </c>
      <c r="B1872" s="97" t="s">
        <v>9653</v>
      </c>
      <c r="C1872" s="100"/>
    </row>
    <row r="1873" spans="1:3" x14ac:dyDescent="0.25">
      <c r="A1873" t="s">
        <v>393</v>
      </c>
      <c r="B1873" s="97" t="s">
        <v>9654</v>
      </c>
      <c r="C1873" s="100"/>
    </row>
    <row r="1874" spans="1:3" x14ac:dyDescent="0.25">
      <c r="A1874" t="s">
        <v>393</v>
      </c>
      <c r="B1874" s="97" t="s">
        <v>9655</v>
      </c>
      <c r="C1874" s="100"/>
    </row>
    <row r="1875" spans="1:3" x14ac:dyDescent="0.25">
      <c r="A1875" t="s">
        <v>393</v>
      </c>
      <c r="B1875" s="97" t="s">
        <v>9656</v>
      </c>
      <c r="C1875" s="100"/>
    </row>
    <row r="1876" spans="1:3" x14ac:dyDescent="0.25">
      <c r="A1876" t="s">
        <v>393</v>
      </c>
      <c r="B1876" s="97" t="s">
        <v>9657</v>
      </c>
      <c r="C1876" s="100"/>
    </row>
    <row r="1877" spans="1:3" x14ac:dyDescent="0.25">
      <c r="A1877" t="s">
        <v>393</v>
      </c>
      <c r="B1877" s="97" t="s">
        <v>9658</v>
      </c>
      <c r="C1877" s="100"/>
    </row>
    <row r="1878" spans="1:3" x14ac:dyDescent="0.25">
      <c r="A1878" t="s">
        <v>393</v>
      </c>
      <c r="B1878" s="97" t="s">
        <v>9659</v>
      </c>
      <c r="C1878" s="100"/>
    </row>
    <row r="1879" spans="1:3" x14ac:dyDescent="0.25">
      <c r="A1879" t="s">
        <v>393</v>
      </c>
      <c r="B1879" s="97" t="s">
        <v>9660</v>
      </c>
      <c r="C1879" s="100"/>
    </row>
    <row r="1880" spans="1:3" x14ac:dyDescent="0.25">
      <c r="A1880" t="s">
        <v>393</v>
      </c>
      <c r="B1880" s="97" t="s">
        <v>9661</v>
      </c>
      <c r="C1880" s="100"/>
    </row>
    <row r="1881" spans="1:3" x14ac:dyDescent="0.25">
      <c r="A1881" t="s">
        <v>393</v>
      </c>
      <c r="B1881" s="97" t="s">
        <v>9662</v>
      </c>
      <c r="C1881" s="100"/>
    </row>
    <row r="1882" spans="1:3" x14ac:dyDescent="0.25">
      <c r="A1882" t="s">
        <v>393</v>
      </c>
      <c r="B1882" s="97" t="s">
        <v>9663</v>
      </c>
      <c r="C1882" s="100"/>
    </row>
    <row r="1883" spans="1:3" x14ac:dyDescent="0.25">
      <c r="A1883" t="s">
        <v>393</v>
      </c>
      <c r="B1883" s="97" t="s">
        <v>9664</v>
      </c>
      <c r="C1883" s="100"/>
    </row>
    <row r="1884" spans="1:3" x14ac:dyDescent="0.25">
      <c r="A1884" t="s">
        <v>393</v>
      </c>
      <c r="B1884" s="97" t="s">
        <v>9665</v>
      </c>
      <c r="C1884" s="100"/>
    </row>
    <row r="1885" spans="1:3" x14ac:dyDescent="0.25">
      <c r="A1885" t="s">
        <v>393</v>
      </c>
      <c r="B1885" s="97" t="s">
        <v>9666</v>
      </c>
      <c r="C1885" s="100"/>
    </row>
    <row r="1886" spans="1:3" x14ac:dyDescent="0.25">
      <c r="A1886" t="s">
        <v>393</v>
      </c>
      <c r="B1886" s="97" t="s">
        <v>9667</v>
      </c>
      <c r="C1886" s="100"/>
    </row>
    <row r="1887" spans="1:3" x14ac:dyDescent="0.25">
      <c r="A1887" t="s">
        <v>393</v>
      </c>
      <c r="B1887" s="97" t="s">
        <v>9668</v>
      </c>
      <c r="C1887" s="100"/>
    </row>
    <row r="1888" spans="1:3" x14ac:dyDescent="0.25">
      <c r="A1888" t="s">
        <v>393</v>
      </c>
      <c r="B1888" s="97" t="s">
        <v>9669</v>
      </c>
      <c r="C1888" s="100"/>
    </row>
    <row r="1889" spans="1:3" x14ac:dyDescent="0.25">
      <c r="A1889" t="s">
        <v>393</v>
      </c>
      <c r="B1889" s="97" t="s">
        <v>9670</v>
      </c>
      <c r="C1889" s="100"/>
    </row>
    <row r="1890" spans="1:3" x14ac:dyDescent="0.25">
      <c r="A1890" t="s">
        <v>393</v>
      </c>
      <c r="B1890" s="97" t="s">
        <v>9671</v>
      </c>
      <c r="C1890" s="100"/>
    </row>
    <row r="1891" spans="1:3" x14ac:dyDescent="0.25">
      <c r="A1891" t="s">
        <v>393</v>
      </c>
      <c r="B1891" s="97" t="s">
        <v>9672</v>
      </c>
      <c r="C1891" s="100"/>
    </row>
    <row r="1892" spans="1:3" x14ac:dyDescent="0.25">
      <c r="A1892" t="s">
        <v>393</v>
      </c>
      <c r="B1892" s="97" t="s">
        <v>9673</v>
      </c>
      <c r="C1892" s="100"/>
    </row>
    <row r="1893" spans="1:3" x14ac:dyDescent="0.25">
      <c r="A1893" t="s">
        <v>393</v>
      </c>
      <c r="B1893" s="97" t="s">
        <v>9674</v>
      </c>
      <c r="C1893" s="100"/>
    </row>
    <row r="1894" spans="1:3" x14ac:dyDescent="0.25">
      <c r="A1894" t="s">
        <v>393</v>
      </c>
      <c r="B1894" s="97" t="s">
        <v>9675</v>
      </c>
      <c r="C1894" s="100"/>
    </row>
    <row r="1895" spans="1:3" x14ac:dyDescent="0.25">
      <c r="A1895" t="s">
        <v>393</v>
      </c>
      <c r="B1895" s="97" t="s">
        <v>9676</v>
      </c>
      <c r="C1895" s="100"/>
    </row>
    <row r="1896" spans="1:3" x14ac:dyDescent="0.25">
      <c r="A1896" t="s">
        <v>393</v>
      </c>
      <c r="B1896" s="97" t="s">
        <v>9677</v>
      </c>
      <c r="C1896" s="100"/>
    </row>
    <row r="1897" spans="1:3" x14ac:dyDescent="0.25">
      <c r="A1897" t="s">
        <v>393</v>
      </c>
      <c r="B1897" s="97" t="s">
        <v>9678</v>
      </c>
      <c r="C1897" s="100"/>
    </row>
    <row r="1898" spans="1:3" x14ac:dyDescent="0.25">
      <c r="A1898" t="s">
        <v>393</v>
      </c>
      <c r="B1898" s="97" t="s">
        <v>9679</v>
      </c>
      <c r="C1898" s="100"/>
    </row>
    <row r="1899" spans="1:3" x14ac:dyDescent="0.25">
      <c r="A1899" t="s">
        <v>393</v>
      </c>
      <c r="B1899" s="97" t="s">
        <v>9680</v>
      </c>
      <c r="C1899" s="100"/>
    </row>
    <row r="1900" spans="1:3" x14ac:dyDescent="0.25">
      <c r="A1900" t="s">
        <v>393</v>
      </c>
      <c r="B1900" s="97" t="s">
        <v>9681</v>
      </c>
      <c r="C1900" s="100"/>
    </row>
    <row r="1901" spans="1:3" x14ac:dyDescent="0.25">
      <c r="A1901" t="s">
        <v>393</v>
      </c>
      <c r="B1901" s="97" t="s">
        <v>9682</v>
      </c>
      <c r="C1901" s="100"/>
    </row>
    <row r="1902" spans="1:3" x14ac:dyDescent="0.25">
      <c r="A1902" t="s">
        <v>393</v>
      </c>
      <c r="B1902" s="97" t="s">
        <v>9683</v>
      </c>
      <c r="C1902" s="100"/>
    </row>
    <row r="1903" spans="1:3" x14ac:dyDescent="0.25">
      <c r="A1903" t="s">
        <v>393</v>
      </c>
      <c r="B1903" s="97" t="s">
        <v>9684</v>
      </c>
      <c r="C1903" s="100"/>
    </row>
    <row r="1904" spans="1:3" x14ac:dyDescent="0.25">
      <c r="A1904" t="s">
        <v>393</v>
      </c>
      <c r="B1904" s="97" t="s">
        <v>9685</v>
      </c>
      <c r="C1904" s="100"/>
    </row>
    <row r="1905" spans="1:3" x14ac:dyDescent="0.25">
      <c r="A1905" t="s">
        <v>393</v>
      </c>
      <c r="B1905" s="97" t="s">
        <v>9686</v>
      </c>
      <c r="C1905" s="100"/>
    </row>
    <row r="1906" spans="1:3" x14ac:dyDescent="0.25">
      <c r="A1906" t="s">
        <v>393</v>
      </c>
      <c r="B1906" s="97" t="s">
        <v>9687</v>
      </c>
      <c r="C1906" s="100"/>
    </row>
    <row r="1907" spans="1:3" x14ac:dyDescent="0.25">
      <c r="A1907" t="s">
        <v>393</v>
      </c>
      <c r="B1907" s="97" t="s">
        <v>9688</v>
      </c>
      <c r="C1907" s="100"/>
    </row>
    <row r="1908" spans="1:3" x14ac:dyDescent="0.25">
      <c r="A1908" t="s">
        <v>393</v>
      </c>
      <c r="B1908" s="97" t="s">
        <v>9689</v>
      </c>
      <c r="C1908" s="100"/>
    </row>
    <row r="1909" spans="1:3" x14ac:dyDescent="0.25">
      <c r="A1909" t="s">
        <v>393</v>
      </c>
      <c r="B1909" s="97" t="s">
        <v>9690</v>
      </c>
      <c r="C1909" s="100"/>
    </row>
    <row r="1910" spans="1:3" x14ac:dyDescent="0.25">
      <c r="A1910" t="s">
        <v>393</v>
      </c>
      <c r="B1910" s="97" t="s">
        <v>9691</v>
      </c>
      <c r="C1910" s="100"/>
    </row>
    <row r="1911" spans="1:3" x14ac:dyDescent="0.25">
      <c r="A1911" t="s">
        <v>393</v>
      </c>
      <c r="B1911" s="97" t="s">
        <v>9692</v>
      </c>
      <c r="C1911" s="100"/>
    </row>
    <row r="1912" spans="1:3" x14ac:dyDescent="0.25">
      <c r="A1912" t="s">
        <v>393</v>
      </c>
      <c r="B1912" s="97" t="s">
        <v>9693</v>
      </c>
      <c r="C1912" s="100"/>
    </row>
    <row r="1913" spans="1:3" x14ac:dyDescent="0.25">
      <c r="A1913" t="s">
        <v>393</v>
      </c>
      <c r="B1913" s="97" t="s">
        <v>9694</v>
      </c>
      <c r="C1913" s="100"/>
    </row>
    <row r="1914" spans="1:3" x14ac:dyDescent="0.25">
      <c r="A1914" t="s">
        <v>393</v>
      </c>
      <c r="B1914" s="97" t="s">
        <v>9695</v>
      </c>
      <c r="C1914" s="100"/>
    </row>
    <row r="1915" spans="1:3" x14ac:dyDescent="0.25">
      <c r="A1915" t="s">
        <v>393</v>
      </c>
      <c r="B1915" s="97" t="s">
        <v>9696</v>
      </c>
      <c r="C1915" s="100"/>
    </row>
    <row r="1916" spans="1:3" x14ac:dyDescent="0.25">
      <c r="A1916" t="s">
        <v>393</v>
      </c>
      <c r="B1916" s="97" t="s">
        <v>9697</v>
      </c>
      <c r="C1916" s="100"/>
    </row>
    <row r="1917" spans="1:3" x14ac:dyDescent="0.25">
      <c r="A1917" t="s">
        <v>393</v>
      </c>
      <c r="B1917" s="97" t="s">
        <v>9698</v>
      </c>
      <c r="C1917" s="100"/>
    </row>
    <row r="1918" spans="1:3" x14ac:dyDescent="0.25">
      <c r="A1918" t="s">
        <v>393</v>
      </c>
      <c r="B1918" s="97" t="s">
        <v>9699</v>
      </c>
      <c r="C1918" s="100"/>
    </row>
    <row r="1919" spans="1:3" x14ac:dyDescent="0.25">
      <c r="A1919" t="s">
        <v>393</v>
      </c>
      <c r="B1919" s="97" t="s">
        <v>9700</v>
      </c>
      <c r="C1919" s="100"/>
    </row>
    <row r="1920" spans="1:3" x14ac:dyDescent="0.25">
      <c r="A1920" t="s">
        <v>393</v>
      </c>
      <c r="B1920" s="97" t="s">
        <v>9701</v>
      </c>
      <c r="C1920" s="100"/>
    </row>
    <row r="1921" spans="1:3" x14ac:dyDescent="0.25">
      <c r="A1921" t="s">
        <v>393</v>
      </c>
      <c r="B1921" s="97" t="s">
        <v>9702</v>
      </c>
      <c r="C1921" s="100"/>
    </row>
    <row r="1922" spans="1:3" x14ac:dyDescent="0.25">
      <c r="A1922" t="s">
        <v>393</v>
      </c>
      <c r="B1922" s="97" t="s">
        <v>9703</v>
      </c>
      <c r="C1922" s="100"/>
    </row>
    <row r="1923" spans="1:3" x14ac:dyDescent="0.25">
      <c r="A1923" t="s">
        <v>393</v>
      </c>
      <c r="B1923" s="97" t="s">
        <v>9704</v>
      </c>
      <c r="C1923" s="100"/>
    </row>
    <row r="1924" spans="1:3" x14ac:dyDescent="0.25">
      <c r="A1924" t="s">
        <v>393</v>
      </c>
      <c r="B1924" s="97" t="s">
        <v>9705</v>
      </c>
      <c r="C1924" s="100"/>
    </row>
    <row r="1925" spans="1:3" x14ac:dyDescent="0.25">
      <c r="A1925" t="s">
        <v>393</v>
      </c>
      <c r="B1925" s="97" t="s">
        <v>9706</v>
      </c>
      <c r="C1925" s="100"/>
    </row>
    <row r="1926" spans="1:3" x14ac:dyDescent="0.25">
      <c r="A1926" t="s">
        <v>393</v>
      </c>
      <c r="B1926" s="97" t="s">
        <v>9707</v>
      </c>
      <c r="C1926" s="100"/>
    </row>
    <row r="1927" spans="1:3" x14ac:dyDescent="0.25">
      <c r="A1927" t="s">
        <v>393</v>
      </c>
      <c r="B1927" s="97" t="s">
        <v>9708</v>
      </c>
      <c r="C1927" s="100"/>
    </row>
    <row r="1928" spans="1:3" x14ac:dyDescent="0.25">
      <c r="A1928" t="s">
        <v>393</v>
      </c>
      <c r="B1928" s="97" t="s">
        <v>9709</v>
      </c>
      <c r="C1928" s="100"/>
    </row>
    <row r="1929" spans="1:3" x14ac:dyDescent="0.25">
      <c r="A1929" t="s">
        <v>393</v>
      </c>
      <c r="B1929" s="97" t="s">
        <v>9710</v>
      </c>
      <c r="C1929" s="100"/>
    </row>
    <row r="1930" spans="1:3" x14ac:dyDescent="0.25">
      <c r="A1930" t="s">
        <v>393</v>
      </c>
      <c r="B1930" s="97" t="s">
        <v>9711</v>
      </c>
      <c r="C1930" s="100"/>
    </row>
    <row r="1931" spans="1:3" x14ac:dyDescent="0.25">
      <c r="A1931" t="s">
        <v>393</v>
      </c>
      <c r="B1931" s="97" t="s">
        <v>9712</v>
      </c>
      <c r="C1931" s="100"/>
    </row>
    <row r="1932" spans="1:3" x14ac:dyDescent="0.25">
      <c r="A1932" t="s">
        <v>393</v>
      </c>
      <c r="B1932" s="97" t="s">
        <v>9713</v>
      </c>
      <c r="C1932" s="100"/>
    </row>
    <row r="1933" spans="1:3" x14ac:dyDescent="0.25">
      <c r="A1933" t="s">
        <v>393</v>
      </c>
      <c r="B1933" s="97" t="s">
        <v>9714</v>
      </c>
      <c r="C1933" s="100"/>
    </row>
    <row r="1934" spans="1:3" x14ac:dyDescent="0.25">
      <c r="A1934" t="s">
        <v>393</v>
      </c>
      <c r="B1934" s="97" t="s">
        <v>9715</v>
      </c>
      <c r="C1934" s="100"/>
    </row>
    <row r="1935" spans="1:3" x14ac:dyDescent="0.25">
      <c r="A1935" t="s">
        <v>393</v>
      </c>
      <c r="B1935" s="97" t="s">
        <v>9716</v>
      </c>
      <c r="C1935" s="100"/>
    </row>
    <row r="1936" spans="1:3" x14ac:dyDescent="0.25">
      <c r="A1936" t="s">
        <v>393</v>
      </c>
      <c r="B1936" s="97" t="s">
        <v>9717</v>
      </c>
      <c r="C1936" s="100"/>
    </row>
    <row r="1937" spans="1:3" x14ac:dyDescent="0.25">
      <c r="A1937" t="s">
        <v>393</v>
      </c>
      <c r="B1937" s="97" t="s">
        <v>9718</v>
      </c>
      <c r="C1937" s="100"/>
    </row>
    <row r="1938" spans="1:3" x14ac:dyDescent="0.25">
      <c r="A1938" t="s">
        <v>393</v>
      </c>
      <c r="B1938" s="97" t="s">
        <v>9719</v>
      </c>
      <c r="C1938" s="100"/>
    </row>
    <row r="1939" spans="1:3" x14ac:dyDescent="0.25">
      <c r="A1939" t="s">
        <v>393</v>
      </c>
      <c r="B1939" s="97" t="s">
        <v>9720</v>
      </c>
      <c r="C1939" s="100"/>
    </row>
    <row r="1940" spans="1:3" x14ac:dyDescent="0.25">
      <c r="A1940" t="s">
        <v>393</v>
      </c>
      <c r="B1940" s="97" t="s">
        <v>9721</v>
      </c>
      <c r="C1940" s="100"/>
    </row>
    <row r="1941" spans="1:3" x14ac:dyDescent="0.25">
      <c r="A1941" t="s">
        <v>393</v>
      </c>
      <c r="B1941" s="97" t="s">
        <v>9722</v>
      </c>
      <c r="C1941" s="100"/>
    </row>
    <row r="1942" spans="1:3" x14ac:dyDescent="0.25">
      <c r="A1942" t="s">
        <v>393</v>
      </c>
      <c r="B1942" s="97" t="s">
        <v>9723</v>
      </c>
      <c r="C1942" s="100"/>
    </row>
    <row r="1943" spans="1:3" x14ac:dyDescent="0.25">
      <c r="A1943" t="s">
        <v>393</v>
      </c>
      <c r="B1943" s="97" t="s">
        <v>9724</v>
      </c>
      <c r="C1943" s="100"/>
    </row>
    <row r="1944" spans="1:3" x14ac:dyDescent="0.25">
      <c r="A1944" t="s">
        <v>393</v>
      </c>
      <c r="B1944" s="97" t="s">
        <v>9725</v>
      </c>
      <c r="C1944" s="100"/>
    </row>
    <row r="1945" spans="1:3" x14ac:dyDescent="0.25">
      <c r="A1945" t="s">
        <v>393</v>
      </c>
      <c r="B1945" s="97" t="s">
        <v>9726</v>
      </c>
      <c r="C1945" s="100"/>
    </row>
    <row r="1946" spans="1:3" x14ac:dyDescent="0.25">
      <c r="A1946" t="s">
        <v>393</v>
      </c>
      <c r="B1946" s="97" t="s">
        <v>9727</v>
      </c>
      <c r="C1946" s="100"/>
    </row>
    <row r="1947" spans="1:3" x14ac:dyDescent="0.25">
      <c r="A1947" t="s">
        <v>393</v>
      </c>
      <c r="B1947" s="97" t="s">
        <v>9728</v>
      </c>
      <c r="C1947" s="100"/>
    </row>
    <row r="1948" spans="1:3" x14ac:dyDescent="0.25">
      <c r="A1948" t="s">
        <v>393</v>
      </c>
      <c r="B1948" s="97" t="s">
        <v>9729</v>
      </c>
      <c r="C1948" s="100"/>
    </row>
    <row r="1949" spans="1:3" x14ac:dyDescent="0.25">
      <c r="A1949" t="s">
        <v>393</v>
      </c>
      <c r="B1949" s="97" t="s">
        <v>9730</v>
      </c>
      <c r="C1949" s="100"/>
    </row>
    <row r="1950" spans="1:3" x14ac:dyDescent="0.25">
      <c r="A1950" t="s">
        <v>393</v>
      </c>
      <c r="B1950" s="97" t="s">
        <v>9731</v>
      </c>
      <c r="C1950" s="100"/>
    </row>
    <row r="1951" spans="1:3" x14ac:dyDescent="0.25">
      <c r="A1951" t="s">
        <v>393</v>
      </c>
      <c r="B1951" s="97" t="s">
        <v>9732</v>
      </c>
      <c r="C1951" s="100"/>
    </row>
    <row r="1952" spans="1:3" x14ac:dyDescent="0.25">
      <c r="A1952" t="s">
        <v>393</v>
      </c>
      <c r="B1952" s="97" t="s">
        <v>9733</v>
      </c>
      <c r="C1952" s="100"/>
    </row>
    <row r="1953" spans="1:3" x14ac:dyDescent="0.25">
      <c r="A1953" t="s">
        <v>393</v>
      </c>
      <c r="B1953" s="97" t="s">
        <v>9734</v>
      </c>
      <c r="C1953" s="100"/>
    </row>
    <row r="1954" spans="1:3" x14ac:dyDescent="0.25">
      <c r="A1954" t="s">
        <v>393</v>
      </c>
      <c r="B1954" s="97" t="s">
        <v>9735</v>
      </c>
      <c r="C1954" s="100"/>
    </row>
    <row r="1955" spans="1:3" x14ac:dyDescent="0.25">
      <c r="A1955" t="s">
        <v>491</v>
      </c>
      <c r="B1955" s="97" t="s">
        <v>9736</v>
      </c>
      <c r="C1955" s="100"/>
    </row>
  </sheetData>
  <sheetProtection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D9"/>
  <sheetViews>
    <sheetView topLeftCell="B3" workbookViewId="0"/>
  </sheetViews>
  <sheetFormatPr defaultRowHeight="13.2" x14ac:dyDescent="0.25"/>
  <cols>
    <col min="1" max="1" width="9.109375" hidden="1" customWidth="1"/>
    <col min="2" max="2" width="34.44140625" bestFit="1" customWidth="1"/>
  </cols>
  <sheetData>
    <row r="1" spans="1:4" hidden="1" x14ac:dyDescent="0.25">
      <c r="A1" t="s">
        <v>9737</v>
      </c>
      <c r="B1" s="97"/>
      <c r="C1" s="100"/>
    </row>
    <row r="2" spans="1:4" hidden="1" x14ac:dyDescent="0.25">
      <c r="A2" t="s">
        <v>398</v>
      </c>
      <c r="B2" s="97"/>
      <c r="C2" s="100"/>
    </row>
    <row r="3" spans="1:4" x14ac:dyDescent="0.25">
      <c r="B3" s="97"/>
      <c r="C3" s="100"/>
    </row>
    <row r="4" spans="1:4" hidden="1" x14ac:dyDescent="0.25">
      <c r="A4" t="s">
        <v>399</v>
      </c>
      <c r="B4" s="97" t="s">
        <v>388</v>
      </c>
      <c r="C4" s="100" t="s">
        <v>9</v>
      </c>
      <c r="D4" s="97"/>
    </row>
    <row r="5" spans="1:4" x14ac:dyDescent="0.25">
      <c r="B5" s="97"/>
      <c r="C5" s="100"/>
    </row>
    <row r="6" spans="1:4" x14ac:dyDescent="0.25">
      <c r="A6" t="s">
        <v>393</v>
      </c>
      <c r="B6" s="97" t="s">
        <v>9738</v>
      </c>
      <c r="C6" s="100"/>
    </row>
    <row r="7" spans="1:4" x14ac:dyDescent="0.25">
      <c r="A7" t="s">
        <v>393</v>
      </c>
      <c r="B7" s="97" t="s">
        <v>9739</v>
      </c>
      <c r="C7" s="100"/>
    </row>
    <row r="8" spans="1:4" x14ac:dyDescent="0.25">
      <c r="A8" t="s">
        <v>393</v>
      </c>
      <c r="B8" s="97" t="s">
        <v>9740</v>
      </c>
      <c r="C8" s="100"/>
    </row>
    <row r="9" spans="1:4" x14ac:dyDescent="0.25">
      <c r="A9" t="s">
        <v>491</v>
      </c>
      <c r="B9" s="97" t="s">
        <v>9741</v>
      </c>
      <c r="C9" s="100"/>
    </row>
  </sheetData>
  <sheetProtection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D264"/>
  <sheetViews>
    <sheetView topLeftCell="B3" workbookViewId="0"/>
  </sheetViews>
  <sheetFormatPr defaultRowHeight="13.2" x14ac:dyDescent="0.25"/>
  <cols>
    <col min="1" max="1" width="9.109375" hidden="1" customWidth="1"/>
    <col min="2" max="2" width="61.6640625" bestFit="1" customWidth="1"/>
  </cols>
  <sheetData>
    <row r="1" spans="1:4" hidden="1" x14ac:dyDescent="0.25">
      <c r="A1" t="s">
        <v>9742</v>
      </c>
      <c r="B1" s="97"/>
      <c r="C1" s="100"/>
    </row>
    <row r="2" spans="1:4" hidden="1" x14ac:dyDescent="0.25">
      <c r="A2" t="s">
        <v>398</v>
      </c>
      <c r="B2" s="97"/>
      <c r="C2" s="100"/>
    </row>
    <row r="3" spans="1:4" x14ac:dyDescent="0.25">
      <c r="B3" s="97"/>
      <c r="C3" s="100"/>
    </row>
    <row r="4" spans="1:4" hidden="1" x14ac:dyDescent="0.25">
      <c r="A4" t="s">
        <v>399</v>
      </c>
      <c r="B4" s="97" t="s">
        <v>388</v>
      </c>
      <c r="C4" s="100" t="s">
        <v>9</v>
      </c>
      <c r="D4" s="97"/>
    </row>
    <row r="5" spans="1:4" x14ac:dyDescent="0.25">
      <c r="B5" s="97"/>
      <c r="C5" s="100"/>
    </row>
    <row r="6" spans="1:4" x14ac:dyDescent="0.25">
      <c r="A6" t="s">
        <v>393</v>
      </c>
      <c r="B6" s="97" t="s">
        <v>9743</v>
      </c>
      <c r="C6" s="100"/>
    </row>
    <row r="7" spans="1:4" x14ac:dyDescent="0.25">
      <c r="A7" t="s">
        <v>393</v>
      </c>
      <c r="B7" s="97" t="s">
        <v>9744</v>
      </c>
      <c r="C7" s="100"/>
    </row>
    <row r="8" spans="1:4" x14ac:dyDescent="0.25">
      <c r="A8" t="s">
        <v>393</v>
      </c>
      <c r="B8" s="97" t="s">
        <v>9745</v>
      </c>
      <c r="C8" s="100"/>
    </row>
    <row r="9" spans="1:4" x14ac:dyDescent="0.25">
      <c r="A9" t="s">
        <v>393</v>
      </c>
      <c r="B9" s="97" t="s">
        <v>9746</v>
      </c>
      <c r="C9" s="100"/>
    </row>
    <row r="10" spans="1:4" x14ac:dyDescent="0.25">
      <c r="A10" t="s">
        <v>393</v>
      </c>
      <c r="B10" s="97" t="s">
        <v>9747</v>
      </c>
      <c r="C10" s="100"/>
    </row>
    <row r="11" spans="1:4" x14ac:dyDescent="0.25">
      <c r="A11" t="s">
        <v>393</v>
      </c>
      <c r="B11" s="97" t="s">
        <v>9748</v>
      </c>
      <c r="C11" s="100"/>
    </row>
    <row r="12" spans="1:4" x14ac:dyDescent="0.25">
      <c r="A12" t="s">
        <v>393</v>
      </c>
      <c r="B12" s="97" t="s">
        <v>9749</v>
      </c>
      <c r="C12" s="100"/>
    </row>
    <row r="13" spans="1:4" x14ac:dyDescent="0.25">
      <c r="A13" t="s">
        <v>393</v>
      </c>
      <c r="B13" s="97" t="s">
        <v>9750</v>
      </c>
      <c r="C13" s="100"/>
    </row>
    <row r="14" spans="1:4" x14ac:dyDescent="0.25">
      <c r="A14" t="s">
        <v>393</v>
      </c>
      <c r="B14" s="97" t="s">
        <v>9751</v>
      </c>
      <c r="C14" s="100"/>
    </row>
    <row r="15" spans="1:4" x14ac:dyDescent="0.25">
      <c r="A15" t="s">
        <v>393</v>
      </c>
      <c r="B15" s="97" t="s">
        <v>9752</v>
      </c>
      <c r="C15" s="100"/>
    </row>
    <row r="16" spans="1:4" x14ac:dyDescent="0.25">
      <c r="A16" t="s">
        <v>393</v>
      </c>
      <c r="B16" s="97" t="s">
        <v>9753</v>
      </c>
      <c r="C16" s="100"/>
    </row>
    <row r="17" spans="1:3" x14ac:dyDescent="0.25">
      <c r="A17" t="s">
        <v>393</v>
      </c>
      <c r="B17" s="97" t="s">
        <v>9754</v>
      </c>
      <c r="C17" s="100"/>
    </row>
    <row r="18" spans="1:3" x14ac:dyDescent="0.25">
      <c r="A18" t="s">
        <v>393</v>
      </c>
      <c r="B18" s="97" t="s">
        <v>9755</v>
      </c>
      <c r="C18" s="100"/>
    </row>
    <row r="19" spans="1:3" x14ac:dyDescent="0.25">
      <c r="A19" t="s">
        <v>393</v>
      </c>
      <c r="B19" s="97" t="s">
        <v>9756</v>
      </c>
      <c r="C19" s="100"/>
    </row>
    <row r="20" spans="1:3" x14ac:dyDescent="0.25">
      <c r="A20" t="s">
        <v>393</v>
      </c>
      <c r="B20" s="97" t="s">
        <v>9757</v>
      </c>
      <c r="C20" s="100"/>
    </row>
    <row r="21" spans="1:3" x14ac:dyDescent="0.25">
      <c r="A21" t="s">
        <v>393</v>
      </c>
      <c r="B21" s="97" t="s">
        <v>9758</v>
      </c>
      <c r="C21" s="100"/>
    </row>
    <row r="22" spans="1:3" x14ac:dyDescent="0.25">
      <c r="A22" t="s">
        <v>393</v>
      </c>
      <c r="B22" s="97" t="s">
        <v>9759</v>
      </c>
      <c r="C22" s="100"/>
    </row>
    <row r="23" spans="1:3" x14ac:dyDescent="0.25">
      <c r="A23" t="s">
        <v>393</v>
      </c>
      <c r="B23" s="97" t="s">
        <v>9760</v>
      </c>
      <c r="C23" s="100"/>
    </row>
    <row r="24" spans="1:3" x14ac:dyDescent="0.25">
      <c r="A24" t="s">
        <v>393</v>
      </c>
      <c r="B24" s="97" t="s">
        <v>9761</v>
      </c>
      <c r="C24" s="100"/>
    </row>
    <row r="25" spans="1:3" x14ac:dyDescent="0.25">
      <c r="A25" t="s">
        <v>393</v>
      </c>
      <c r="B25" s="97" t="s">
        <v>9762</v>
      </c>
      <c r="C25" s="100"/>
    </row>
    <row r="26" spans="1:3" x14ac:dyDescent="0.25">
      <c r="A26" t="s">
        <v>393</v>
      </c>
      <c r="B26" s="97" t="s">
        <v>9763</v>
      </c>
      <c r="C26" s="100"/>
    </row>
    <row r="27" spans="1:3" x14ac:dyDescent="0.25">
      <c r="A27" t="s">
        <v>393</v>
      </c>
      <c r="B27" s="97" t="s">
        <v>9764</v>
      </c>
      <c r="C27" s="100"/>
    </row>
    <row r="28" spans="1:3" x14ac:dyDescent="0.25">
      <c r="A28" t="s">
        <v>393</v>
      </c>
      <c r="B28" s="97" t="s">
        <v>9765</v>
      </c>
      <c r="C28" s="100"/>
    </row>
    <row r="29" spans="1:3" x14ac:dyDescent="0.25">
      <c r="A29" t="s">
        <v>393</v>
      </c>
      <c r="B29" s="97" t="s">
        <v>9766</v>
      </c>
      <c r="C29" s="100"/>
    </row>
    <row r="30" spans="1:3" x14ac:dyDescent="0.25">
      <c r="A30" t="s">
        <v>393</v>
      </c>
      <c r="B30" s="97" t="s">
        <v>9767</v>
      </c>
      <c r="C30" s="100"/>
    </row>
    <row r="31" spans="1:3" x14ac:dyDescent="0.25">
      <c r="A31" t="s">
        <v>393</v>
      </c>
      <c r="B31" s="97" t="s">
        <v>9768</v>
      </c>
      <c r="C31" s="100"/>
    </row>
    <row r="32" spans="1:3" x14ac:dyDescent="0.25">
      <c r="A32" t="s">
        <v>393</v>
      </c>
      <c r="B32" s="97" t="s">
        <v>9769</v>
      </c>
      <c r="C32" s="100"/>
    </row>
    <row r="33" spans="1:3" x14ac:dyDescent="0.25">
      <c r="A33" t="s">
        <v>393</v>
      </c>
      <c r="B33" s="97" t="s">
        <v>9770</v>
      </c>
      <c r="C33" s="100"/>
    </row>
    <row r="34" spans="1:3" x14ac:dyDescent="0.25">
      <c r="A34" t="s">
        <v>393</v>
      </c>
      <c r="B34" s="97" t="s">
        <v>9771</v>
      </c>
      <c r="C34" s="100"/>
    </row>
    <row r="35" spans="1:3" x14ac:dyDescent="0.25">
      <c r="A35" t="s">
        <v>393</v>
      </c>
      <c r="B35" s="97" t="s">
        <v>9772</v>
      </c>
      <c r="C35" s="100"/>
    </row>
    <row r="36" spans="1:3" x14ac:dyDescent="0.25">
      <c r="A36" t="s">
        <v>393</v>
      </c>
      <c r="B36" s="97" t="s">
        <v>9773</v>
      </c>
      <c r="C36" s="100"/>
    </row>
    <row r="37" spans="1:3" x14ac:dyDescent="0.25">
      <c r="A37" t="s">
        <v>393</v>
      </c>
      <c r="B37" s="97" t="s">
        <v>9774</v>
      </c>
      <c r="C37" s="100"/>
    </row>
    <row r="38" spans="1:3" x14ac:dyDescent="0.25">
      <c r="A38" t="s">
        <v>393</v>
      </c>
      <c r="B38" s="97" t="s">
        <v>9775</v>
      </c>
      <c r="C38" s="100"/>
    </row>
    <row r="39" spans="1:3" x14ac:dyDescent="0.25">
      <c r="A39" t="s">
        <v>393</v>
      </c>
      <c r="B39" s="97" t="s">
        <v>9776</v>
      </c>
      <c r="C39" s="100"/>
    </row>
    <row r="40" spans="1:3" x14ac:dyDescent="0.25">
      <c r="A40" t="s">
        <v>393</v>
      </c>
      <c r="B40" s="97" t="s">
        <v>9777</v>
      </c>
      <c r="C40" s="100"/>
    </row>
    <row r="41" spans="1:3" x14ac:dyDescent="0.25">
      <c r="A41" t="s">
        <v>393</v>
      </c>
      <c r="B41" s="97" t="s">
        <v>9778</v>
      </c>
      <c r="C41" s="100"/>
    </row>
    <row r="42" spans="1:3" x14ac:dyDescent="0.25">
      <c r="A42" t="s">
        <v>393</v>
      </c>
      <c r="B42" s="97" t="s">
        <v>9779</v>
      </c>
      <c r="C42" s="100"/>
    </row>
    <row r="43" spans="1:3" x14ac:dyDescent="0.25">
      <c r="A43" t="s">
        <v>393</v>
      </c>
      <c r="B43" s="97" t="s">
        <v>9780</v>
      </c>
      <c r="C43" s="100"/>
    </row>
    <row r="44" spans="1:3" x14ac:dyDescent="0.25">
      <c r="A44" t="s">
        <v>393</v>
      </c>
      <c r="B44" s="97" t="s">
        <v>9781</v>
      </c>
      <c r="C44" s="100"/>
    </row>
    <row r="45" spans="1:3" x14ac:dyDescent="0.25">
      <c r="A45" t="s">
        <v>393</v>
      </c>
      <c r="B45" s="97" t="s">
        <v>9782</v>
      </c>
      <c r="C45" s="100"/>
    </row>
    <row r="46" spans="1:3" x14ac:dyDescent="0.25">
      <c r="A46" t="s">
        <v>393</v>
      </c>
      <c r="B46" s="97" t="s">
        <v>9783</v>
      </c>
      <c r="C46" s="100"/>
    </row>
    <row r="47" spans="1:3" x14ac:dyDescent="0.25">
      <c r="A47" t="s">
        <v>393</v>
      </c>
      <c r="B47" s="97" t="s">
        <v>9784</v>
      </c>
      <c r="C47" s="100"/>
    </row>
    <row r="48" spans="1:3" x14ac:dyDescent="0.25">
      <c r="A48" t="s">
        <v>393</v>
      </c>
      <c r="B48" s="97" t="s">
        <v>9785</v>
      </c>
      <c r="C48" s="100"/>
    </row>
    <row r="49" spans="1:3" x14ac:dyDescent="0.25">
      <c r="A49" t="s">
        <v>393</v>
      </c>
      <c r="B49" s="97" t="s">
        <v>9786</v>
      </c>
      <c r="C49" s="100"/>
    </row>
    <row r="50" spans="1:3" x14ac:dyDescent="0.25">
      <c r="A50" t="s">
        <v>393</v>
      </c>
      <c r="B50" s="97" t="s">
        <v>9787</v>
      </c>
      <c r="C50" s="100"/>
    </row>
    <row r="51" spans="1:3" x14ac:dyDescent="0.25">
      <c r="A51" t="s">
        <v>393</v>
      </c>
      <c r="B51" s="97" t="s">
        <v>9788</v>
      </c>
      <c r="C51" s="100"/>
    </row>
    <row r="52" spans="1:3" x14ac:dyDescent="0.25">
      <c r="A52" t="s">
        <v>393</v>
      </c>
      <c r="B52" s="97" t="s">
        <v>9789</v>
      </c>
      <c r="C52" s="100"/>
    </row>
    <row r="53" spans="1:3" x14ac:dyDescent="0.25">
      <c r="A53" t="s">
        <v>393</v>
      </c>
      <c r="B53" s="97" t="s">
        <v>9790</v>
      </c>
      <c r="C53" s="100"/>
    </row>
    <row r="54" spans="1:3" x14ac:dyDescent="0.25">
      <c r="A54" t="s">
        <v>393</v>
      </c>
      <c r="B54" s="97" t="s">
        <v>9791</v>
      </c>
      <c r="C54" s="100"/>
    </row>
    <row r="55" spans="1:3" x14ac:dyDescent="0.25">
      <c r="A55" t="s">
        <v>393</v>
      </c>
      <c r="B55" s="97" t="s">
        <v>9792</v>
      </c>
      <c r="C55" s="100"/>
    </row>
    <row r="56" spans="1:3" x14ac:dyDescent="0.25">
      <c r="A56" t="s">
        <v>393</v>
      </c>
      <c r="B56" s="97" t="s">
        <v>9793</v>
      </c>
      <c r="C56" s="100"/>
    </row>
    <row r="57" spans="1:3" x14ac:dyDescent="0.25">
      <c r="A57" t="s">
        <v>393</v>
      </c>
      <c r="B57" s="97" t="s">
        <v>9794</v>
      </c>
      <c r="C57" s="100"/>
    </row>
    <row r="58" spans="1:3" x14ac:dyDescent="0.25">
      <c r="A58" t="s">
        <v>393</v>
      </c>
      <c r="B58" s="97" t="s">
        <v>9795</v>
      </c>
      <c r="C58" s="100"/>
    </row>
    <row r="59" spans="1:3" x14ac:dyDescent="0.25">
      <c r="A59" t="s">
        <v>393</v>
      </c>
      <c r="B59" s="97" t="s">
        <v>9796</v>
      </c>
      <c r="C59" s="100"/>
    </row>
    <row r="60" spans="1:3" x14ac:dyDescent="0.25">
      <c r="A60" t="s">
        <v>393</v>
      </c>
      <c r="B60" s="97" t="s">
        <v>9797</v>
      </c>
      <c r="C60" s="100"/>
    </row>
    <row r="61" spans="1:3" x14ac:dyDescent="0.25">
      <c r="A61" t="s">
        <v>393</v>
      </c>
      <c r="B61" s="97" t="s">
        <v>9798</v>
      </c>
      <c r="C61" s="100"/>
    </row>
    <row r="62" spans="1:3" x14ac:dyDescent="0.25">
      <c r="A62" t="s">
        <v>393</v>
      </c>
      <c r="B62" s="97" t="s">
        <v>9799</v>
      </c>
      <c r="C62" s="100"/>
    </row>
    <row r="63" spans="1:3" x14ac:dyDescent="0.25">
      <c r="A63" t="s">
        <v>393</v>
      </c>
      <c r="B63" s="97" t="s">
        <v>9800</v>
      </c>
      <c r="C63" s="100"/>
    </row>
    <row r="64" spans="1:3" x14ac:dyDescent="0.25">
      <c r="A64" t="s">
        <v>393</v>
      </c>
      <c r="B64" s="97" t="s">
        <v>9801</v>
      </c>
      <c r="C64" s="100"/>
    </row>
    <row r="65" spans="1:3" x14ac:dyDescent="0.25">
      <c r="A65" t="s">
        <v>393</v>
      </c>
      <c r="B65" s="97" t="s">
        <v>9802</v>
      </c>
      <c r="C65" s="100"/>
    </row>
    <row r="66" spans="1:3" x14ac:dyDescent="0.25">
      <c r="A66" t="s">
        <v>393</v>
      </c>
      <c r="B66" s="97" t="s">
        <v>9803</v>
      </c>
      <c r="C66" s="100"/>
    </row>
    <row r="67" spans="1:3" x14ac:dyDescent="0.25">
      <c r="A67" t="s">
        <v>393</v>
      </c>
      <c r="B67" s="97" t="s">
        <v>9804</v>
      </c>
      <c r="C67" s="100"/>
    </row>
    <row r="68" spans="1:3" x14ac:dyDescent="0.25">
      <c r="A68" t="s">
        <v>393</v>
      </c>
      <c r="B68" s="97" t="s">
        <v>9805</v>
      </c>
      <c r="C68" s="100"/>
    </row>
    <row r="69" spans="1:3" x14ac:dyDescent="0.25">
      <c r="A69" t="s">
        <v>393</v>
      </c>
      <c r="B69" s="97" t="s">
        <v>9806</v>
      </c>
      <c r="C69" s="100"/>
    </row>
    <row r="70" spans="1:3" x14ac:dyDescent="0.25">
      <c r="A70" t="s">
        <v>393</v>
      </c>
      <c r="B70" s="97" t="s">
        <v>9807</v>
      </c>
      <c r="C70" s="100"/>
    </row>
    <row r="71" spans="1:3" x14ac:dyDescent="0.25">
      <c r="A71" t="s">
        <v>393</v>
      </c>
      <c r="B71" s="97" t="s">
        <v>9808</v>
      </c>
      <c r="C71" s="100"/>
    </row>
    <row r="72" spans="1:3" x14ac:dyDescent="0.25">
      <c r="A72" t="s">
        <v>393</v>
      </c>
      <c r="B72" s="97" t="s">
        <v>9809</v>
      </c>
      <c r="C72" s="100"/>
    </row>
    <row r="73" spans="1:3" x14ac:dyDescent="0.25">
      <c r="A73" t="s">
        <v>393</v>
      </c>
      <c r="B73" s="97" t="s">
        <v>9810</v>
      </c>
      <c r="C73" s="100"/>
    </row>
    <row r="74" spans="1:3" x14ac:dyDescent="0.25">
      <c r="A74" t="s">
        <v>393</v>
      </c>
      <c r="B74" s="97" t="s">
        <v>9811</v>
      </c>
      <c r="C74" s="100"/>
    </row>
    <row r="75" spans="1:3" x14ac:dyDescent="0.25">
      <c r="A75" t="s">
        <v>393</v>
      </c>
      <c r="B75" s="97" t="s">
        <v>9812</v>
      </c>
      <c r="C75" s="100"/>
    </row>
    <row r="76" spans="1:3" x14ac:dyDescent="0.25">
      <c r="A76" t="s">
        <v>393</v>
      </c>
      <c r="B76" s="97" t="s">
        <v>9813</v>
      </c>
      <c r="C76" s="100"/>
    </row>
    <row r="77" spans="1:3" x14ac:dyDescent="0.25">
      <c r="A77" t="s">
        <v>393</v>
      </c>
      <c r="B77" s="97" t="s">
        <v>9814</v>
      </c>
      <c r="C77" s="100"/>
    </row>
    <row r="78" spans="1:3" x14ac:dyDescent="0.25">
      <c r="A78" t="s">
        <v>393</v>
      </c>
      <c r="B78" s="97" t="s">
        <v>9815</v>
      </c>
      <c r="C78" s="100"/>
    </row>
    <row r="79" spans="1:3" x14ac:dyDescent="0.25">
      <c r="A79" t="s">
        <v>393</v>
      </c>
      <c r="B79" s="97" t="s">
        <v>9816</v>
      </c>
      <c r="C79" s="100"/>
    </row>
    <row r="80" spans="1:3" x14ac:dyDescent="0.25">
      <c r="A80" t="s">
        <v>393</v>
      </c>
      <c r="B80" s="97" t="s">
        <v>9817</v>
      </c>
      <c r="C80" s="100"/>
    </row>
    <row r="81" spans="1:3" x14ac:dyDescent="0.25">
      <c r="A81" t="s">
        <v>393</v>
      </c>
      <c r="B81" s="97" t="s">
        <v>9818</v>
      </c>
      <c r="C81" s="100"/>
    </row>
    <row r="82" spans="1:3" x14ac:dyDescent="0.25">
      <c r="A82" t="s">
        <v>393</v>
      </c>
      <c r="B82" s="97" t="s">
        <v>9819</v>
      </c>
      <c r="C82" s="100"/>
    </row>
    <row r="83" spans="1:3" x14ac:dyDescent="0.25">
      <c r="A83" t="s">
        <v>393</v>
      </c>
      <c r="B83" s="97" t="s">
        <v>9820</v>
      </c>
      <c r="C83" s="100"/>
    </row>
    <row r="84" spans="1:3" x14ac:dyDescent="0.25">
      <c r="A84" t="s">
        <v>393</v>
      </c>
      <c r="B84" s="97" t="s">
        <v>9821</v>
      </c>
      <c r="C84" s="100"/>
    </row>
    <row r="85" spans="1:3" x14ac:dyDescent="0.25">
      <c r="A85" t="s">
        <v>393</v>
      </c>
      <c r="B85" s="97" t="s">
        <v>9822</v>
      </c>
      <c r="C85" s="100"/>
    </row>
    <row r="86" spans="1:3" x14ac:dyDescent="0.25">
      <c r="A86" t="s">
        <v>393</v>
      </c>
      <c r="B86" s="97" t="s">
        <v>9823</v>
      </c>
      <c r="C86" s="100"/>
    </row>
    <row r="87" spans="1:3" x14ac:dyDescent="0.25">
      <c r="A87" t="s">
        <v>393</v>
      </c>
      <c r="B87" s="97" t="s">
        <v>9824</v>
      </c>
      <c r="C87" s="100"/>
    </row>
    <row r="88" spans="1:3" x14ac:dyDescent="0.25">
      <c r="A88" t="s">
        <v>393</v>
      </c>
      <c r="B88" s="97" t="s">
        <v>9825</v>
      </c>
      <c r="C88" s="100"/>
    </row>
    <row r="89" spans="1:3" x14ac:dyDescent="0.25">
      <c r="A89" t="s">
        <v>393</v>
      </c>
      <c r="B89" s="97" t="s">
        <v>9826</v>
      </c>
      <c r="C89" s="100"/>
    </row>
    <row r="90" spans="1:3" x14ac:dyDescent="0.25">
      <c r="A90" t="s">
        <v>393</v>
      </c>
      <c r="B90" s="97" t="s">
        <v>9827</v>
      </c>
      <c r="C90" s="100"/>
    </row>
    <row r="91" spans="1:3" x14ac:dyDescent="0.25">
      <c r="A91" t="s">
        <v>393</v>
      </c>
      <c r="B91" s="97" t="s">
        <v>9828</v>
      </c>
      <c r="C91" s="100"/>
    </row>
    <row r="92" spans="1:3" x14ac:dyDescent="0.25">
      <c r="A92" t="s">
        <v>393</v>
      </c>
      <c r="B92" s="97" t="s">
        <v>9829</v>
      </c>
      <c r="C92" s="100"/>
    </row>
    <row r="93" spans="1:3" x14ac:dyDescent="0.25">
      <c r="A93" t="s">
        <v>393</v>
      </c>
      <c r="B93" s="97" t="s">
        <v>9830</v>
      </c>
      <c r="C93" s="100"/>
    </row>
    <row r="94" spans="1:3" x14ac:dyDescent="0.25">
      <c r="A94" t="s">
        <v>393</v>
      </c>
      <c r="B94" s="97" t="s">
        <v>9831</v>
      </c>
      <c r="C94" s="100"/>
    </row>
    <row r="95" spans="1:3" x14ac:dyDescent="0.25">
      <c r="A95" t="s">
        <v>393</v>
      </c>
      <c r="B95" s="97" t="s">
        <v>9832</v>
      </c>
      <c r="C95" s="100"/>
    </row>
    <row r="96" spans="1:3" x14ac:dyDescent="0.25">
      <c r="A96" t="s">
        <v>393</v>
      </c>
      <c r="B96" s="97" t="s">
        <v>9833</v>
      </c>
      <c r="C96" s="100"/>
    </row>
    <row r="97" spans="1:3" x14ac:dyDescent="0.25">
      <c r="A97" t="s">
        <v>393</v>
      </c>
      <c r="B97" s="97" t="s">
        <v>9834</v>
      </c>
      <c r="C97" s="100"/>
    </row>
    <row r="98" spans="1:3" x14ac:dyDescent="0.25">
      <c r="A98" t="s">
        <v>393</v>
      </c>
      <c r="B98" s="97" t="s">
        <v>9835</v>
      </c>
      <c r="C98" s="100"/>
    </row>
    <row r="99" spans="1:3" x14ac:dyDescent="0.25">
      <c r="A99" t="s">
        <v>393</v>
      </c>
      <c r="B99" s="97" t="s">
        <v>9836</v>
      </c>
      <c r="C99" s="100"/>
    </row>
    <row r="100" spans="1:3" x14ac:dyDescent="0.25">
      <c r="A100" t="s">
        <v>393</v>
      </c>
      <c r="B100" s="97" t="s">
        <v>9837</v>
      </c>
      <c r="C100" s="100"/>
    </row>
    <row r="101" spans="1:3" x14ac:dyDescent="0.25">
      <c r="A101" t="s">
        <v>393</v>
      </c>
      <c r="B101" s="97" t="s">
        <v>9838</v>
      </c>
      <c r="C101" s="100"/>
    </row>
    <row r="102" spans="1:3" x14ac:dyDescent="0.25">
      <c r="A102" t="s">
        <v>393</v>
      </c>
      <c r="B102" s="97" t="s">
        <v>9839</v>
      </c>
      <c r="C102" s="100"/>
    </row>
    <row r="103" spans="1:3" x14ac:dyDescent="0.25">
      <c r="A103" t="s">
        <v>393</v>
      </c>
      <c r="B103" s="97" t="s">
        <v>9840</v>
      </c>
      <c r="C103" s="100"/>
    </row>
    <row r="104" spans="1:3" x14ac:dyDescent="0.25">
      <c r="A104" t="s">
        <v>393</v>
      </c>
      <c r="B104" s="97" t="s">
        <v>9841</v>
      </c>
      <c r="C104" s="100"/>
    </row>
    <row r="105" spans="1:3" x14ac:dyDescent="0.25">
      <c r="A105" t="s">
        <v>393</v>
      </c>
      <c r="B105" s="97" t="s">
        <v>9842</v>
      </c>
      <c r="C105" s="100"/>
    </row>
    <row r="106" spans="1:3" x14ac:dyDescent="0.25">
      <c r="A106" t="s">
        <v>393</v>
      </c>
      <c r="B106" s="97" t="s">
        <v>9843</v>
      </c>
      <c r="C106" s="100"/>
    </row>
    <row r="107" spans="1:3" x14ac:dyDescent="0.25">
      <c r="A107" t="s">
        <v>393</v>
      </c>
      <c r="B107" s="97" t="s">
        <v>9844</v>
      </c>
      <c r="C107" s="100"/>
    </row>
    <row r="108" spans="1:3" x14ac:dyDescent="0.25">
      <c r="A108" t="s">
        <v>393</v>
      </c>
      <c r="B108" s="97" t="s">
        <v>9845</v>
      </c>
      <c r="C108" s="100"/>
    </row>
    <row r="109" spans="1:3" x14ac:dyDescent="0.25">
      <c r="A109" t="s">
        <v>393</v>
      </c>
      <c r="B109" s="97" t="s">
        <v>9846</v>
      </c>
      <c r="C109" s="100"/>
    </row>
    <row r="110" spans="1:3" x14ac:dyDescent="0.25">
      <c r="A110" t="s">
        <v>393</v>
      </c>
      <c r="B110" s="97" t="s">
        <v>9847</v>
      </c>
      <c r="C110" s="100"/>
    </row>
    <row r="111" spans="1:3" x14ac:dyDescent="0.25">
      <c r="A111" t="s">
        <v>393</v>
      </c>
      <c r="B111" s="97" t="s">
        <v>9848</v>
      </c>
      <c r="C111" s="100"/>
    </row>
    <row r="112" spans="1:3" x14ac:dyDescent="0.25">
      <c r="A112" t="s">
        <v>393</v>
      </c>
      <c r="B112" s="97" t="s">
        <v>9849</v>
      </c>
      <c r="C112" s="100"/>
    </row>
    <row r="113" spans="1:3" x14ac:dyDescent="0.25">
      <c r="A113" t="s">
        <v>393</v>
      </c>
      <c r="B113" s="97" t="s">
        <v>9850</v>
      </c>
      <c r="C113" s="100"/>
    </row>
    <row r="114" spans="1:3" x14ac:dyDescent="0.25">
      <c r="A114" t="s">
        <v>393</v>
      </c>
      <c r="B114" s="97" t="s">
        <v>9851</v>
      </c>
      <c r="C114" s="100"/>
    </row>
    <row r="115" spans="1:3" x14ac:dyDescent="0.25">
      <c r="A115" t="s">
        <v>393</v>
      </c>
      <c r="B115" s="97" t="s">
        <v>9852</v>
      </c>
      <c r="C115" s="100"/>
    </row>
    <row r="116" spans="1:3" x14ac:dyDescent="0.25">
      <c r="A116" t="s">
        <v>393</v>
      </c>
      <c r="B116" s="97" t="s">
        <v>9853</v>
      </c>
      <c r="C116" s="100"/>
    </row>
    <row r="117" spans="1:3" x14ac:dyDescent="0.25">
      <c r="A117" t="s">
        <v>393</v>
      </c>
      <c r="B117" s="97" t="s">
        <v>9854</v>
      </c>
      <c r="C117" s="100"/>
    </row>
    <row r="118" spans="1:3" x14ac:dyDescent="0.25">
      <c r="A118" t="s">
        <v>393</v>
      </c>
      <c r="B118" s="97" t="s">
        <v>9855</v>
      </c>
      <c r="C118" s="100"/>
    </row>
    <row r="119" spans="1:3" x14ac:dyDescent="0.25">
      <c r="A119" t="s">
        <v>393</v>
      </c>
      <c r="B119" s="97" t="s">
        <v>9856</v>
      </c>
      <c r="C119" s="100"/>
    </row>
    <row r="120" spans="1:3" x14ac:dyDescent="0.25">
      <c r="A120" t="s">
        <v>393</v>
      </c>
      <c r="B120" s="97" t="s">
        <v>9857</v>
      </c>
      <c r="C120" s="100"/>
    </row>
    <row r="121" spans="1:3" x14ac:dyDescent="0.25">
      <c r="A121" t="s">
        <v>393</v>
      </c>
      <c r="B121" s="97" t="s">
        <v>9858</v>
      </c>
      <c r="C121" s="100"/>
    </row>
    <row r="122" spans="1:3" x14ac:dyDescent="0.25">
      <c r="A122" t="s">
        <v>393</v>
      </c>
      <c r="B122" s="97" t="s">
        <v>9859</v>
      </c>
      <c r="C122" s="100"/>
    </row>
    <row r="123" spans="1:3" x14ac:dyDescent="0.25">
      <c r="A123" t="s">
        <v>393</v>
      </c>
      <c r="B123" s="97" t="s">
        <v>9860</v>
      </c>
      <c r="C123" s="100"/>
    </row>
    <row r="124" spans="1:3" x14ac:dyDescent="0.25">
      <c r="A124" t="s">
        <v>393</v>
      </c>
      <c r="B124" s="97" t="s">
        <v>9861</v>
      </c>
      <c r="C124" s="100"/>
    </row>
    <row r="125" spans="1:3" x14ac:dyDescent="0.25">
      <c r="A125" t="s">
        <v>393</v>
      </c>
      <c r="B125" s="97" t="s">
        <v>9862</v>
      </c>
      <c r="C125" s="100"/>
    </row>
    <row r="126" spans="1:3" x14ac:dyDescent="0.25">
      <c r="A126" t="s">
        <v>393</v>
      </c>
      <c r="B126" s="97" t="s">
        <v>9863</v>
      </c>
      <c r="C126" s="100"/>
    </row>
    <row r="127" spans="1:3" x14ac:dyDescent="0.25">
      <c r="A127" t="s">
        <v>393</v>
      </c>
      <c r="B127" s="97" t="s">
        <v>9864</v>
      </c>
      <c r="C127" s="100"/>
    </row>
    <row r="128" spans="1:3" x14ac:dyDescent="0.25">
      <c r="A128" t="s">
        <v>393</v>
      </c>
      <c r="B128" s="97" t="s">
        <v>9865</v>
      </c>
      <c r="C128" s="100"/>
    </row>
    <row r="129" spans="1:3" x14ac:dyDescent="0.25">
      <c r="A129" t="s">
        <v>393</v>
      </c>
      <c r="B129" s="97" t="s">
        <v>9866</v>
      </c>
      <c r="C129" s="100"/>
    </row>
    <row r="130" spans="1:3" x14ac:dyDescent="0.25">
      <c r="A130" t="s">
        <v>393</v>
      </c>
      <c r="B130" s="97" t="s">
        <v>9867</v>
      </c>
      <c r="C130" s="100"/>
    </row>
    <row r="131" spans="1:3" x14ac:dyDescent="0.25">
      <c r="A131" t="s">
        <v>393</v>
      </c>
      <c r="B131" s="97" t="s">
        <v>9868</v>
      </c>
      <c r="C131" s="100"/>
    </row>
    <row r="132" spans="1:3" x14ac:dyDescent="0.25">
      <c r="A132" t="s">
        <v>393</v>
      </c>
      <c r="B132" s="97" t="s">
        <v>9869</v>
      </c>
      <c r="C132" s="100"/>
    </row>
    <row r="133" spans="1:3" x14ac:dyDescent="0.25">
      <c r="A133" t="s">
        <v>393</v>
      </c>
      <c r="B133" s="97" t="s">
        <v>9870</v>
      </c>
      <c r="C133" s="100"/>
    </row>
    <row r="134" spans="1:3" x14ac:dyDescent="0.25">
      <c r="A134" t="s">
        <v>393</v>
      </c>
      <c r="B134" s="97" t="s">
        <v>9871</v>
      </c>
      <c r="C134" s="100"/>
    </row>
    <row r="135" spans="1:3" x14ac:dyDescent="0.25">
      <c r="A135" t="s">
        <v>393</v>
      </c>
      <c r="B135" s="97" t="s">
        <v>9872</v>
      </c>
      <c r="C135" s="100"/>
    </row>
    <row r="136" spans="1:3" x14ac:dyDescent="0.25">
      <c r="A136" t="s">
        <v>393</v>
      </c>
      <c r="B136" s="97" t="s">
        <v>9873</v>
      </c>
      <c r="C136" s="100"/>
    </row>
    <row r="137" spans="1:3" x14ac:dyDescent="0.25">
      <c r="A137" t="s">
        <v>393</v>
      </c>
      <c r="B137" s="97" t="s">
        <v>9874</v>
      </c>
      <c r="C137" s="100"/>
    </row>
    <row r="138" spans="1:3" x14ac:dyDescent="0.25">
      <c r="A138" t="s">
        <v>393</v>
      </c>
      <c r="B138" s="97" t="s">
        <v>9875</v>
      </c>
      <c r="C138" s="100"/>
    </row>
    <row r="139" spans="1:3" x14ac:dyDescent="0.25">
      <c r="A139" t="s">
        <v>393</v>
      </c>
      <c r="B139" s="97" t="s">
        <v>9876</v>
      </c>
      <c r="C139" s="100"/>
    </row>
    <row r="140" spans="1:3" x14ac:dyDescent="0.25">
      <c r="A140" t="s">
        <v>393</v>
      </c>
      <c r="B140" s="97" t="s">
        <v>9877</v>
      </c>
      <c r="C140" s="100"/>
    </row>
    <row r="141" spans="1:3" x14ac:dyDescent="0.25">
      <c r="A141" t="s">
        <v>393</v>
      </c>
      <c r="B141" s="97" t="s">
        <v>9878</v>
      </c>
      <c r="C141" s="100"/>
    </row>
    <row r="142" spans="1:3" x14ac:dyDescent="0.25">
      <c r="A142" t="s">
        <v>393</v>
      </c>
      <c r="B142" s="97" t="s">
        <v>9879</v>
      </c>
      <c r="C142" s="100"/>
    </row>
    <row r="143" spans="1:3" x14ac:dyDescent="0.25">
      <c r="A143" t="s">
        <v>393</v>
      </c>
      <c r="B143" s="97" t="s">
        <v>9880</v>
      </c>
      <c r="C143" s="100"/>
    </row>
    <row r="144" spans="1:3" x14ac:dyDescent="0.25">
      <c r="A144" t="s">
        <v>393</v>
      </c>
      <c r="B144" s="97" t="s">
        <v>9881</v>
      </c>
      <c r="C144" s="100"/>
    </row>
    <row r="145" spans="1:3" x14ac:dyDescent="0.25">
      <c r="A145" t="s">
        <v>393</v>
      </c>
      <c r="B145" s="97" t="s">
        <v>9882</v>
      </c>
      <c r="C145" s="100"/>
    </row>
    <row r="146" spans="1:3" x14ac:dyDescent="0.25">
      <c r="A146" t="s">
        <v>393</v>
      </c>
      <c r="B146" s="97" t="s">
        <v>9883</v>
      </c>
      <c r="C146" s="100"/>
    </row>
    <row r="147" spans="1:3" x14ac:dyDescent="0.25">
      <c r="A147" t="s">
        <v>393</v>
      </c>
      <c r="B147" s="97" t="s">
        <v>9884</v>
      </c>
      <c r="C147" s="100"/>
    </row>
    <row r="148" spans="1:3" x14ac:dyDescent="0.25">
      <c r="A148" t="s">
        <v>393</v>
      </c>
      <c r="B148" s="97" t="s">
        <v>9885</v>
      </c>
      <c r="C148" s="100"/>
    </row>
    <row r="149" spans="1:3" x14ac:dyDescent="0.25">
      <c r="A149" t="s">
        <v>393</v>
      </c>
      <c r="B149" s="97" t="s">
        <v>9886</v>
      </c>
      <c r="C149" s="100"/>
    </row>
    <row r="150" spans="1:3" x14ac:dyDescent="0.25">
      <c r="A150" t="s">
        <v>393</v>
      </c>
      <c r="B150" s="97" t="s">
        <v>9887</v>
      </c>
      <c r="C150" s="100"/>
    </row>
    <row r="151" spans="1:3" x14ac:dyDescent="0.25">
      <c r="A151" t="s">
        <v>393</v>
      </c>
      <c r="B151" s="97" t="s">
        <v>9888</v>
      </c>
      <c r="C151" s="100"/>
    </row>
    <row r="152" spans="1:3" x14ac:dyDescent="0.25">
      <c r="A152" t="s">
        <v>393</v>
      </c>
      <c r="B152" s="97" t="s">
        <v>9889</v>
      </c>
      <c r="C152" s="100"/>
    </row>
    <row r="153" spans="1:3" x14ac:dyDescent="0.25">
      <c r="A153" t="s">
        <v>393</v>
      </c>
      <c r="B153" s="97" t="s">
        <v>9890</v>
      </c>
      <c r="C153" s="100"/>
    </row>
    <row r="154" spans="1:3" x14ac:dyDescent="0.25">
      <c r="A154" t="s">
        <v>393</v>
      </c>
      <c r="B154" s="97" t="s">
        <v>9891</v>
      </c>
      <c r="C154" s="100"/>
    </row>
    <row r="155" spans="1:3" x14ac:dyDescent="0.25">
      <c r="A155" t="s">
        <v>393</v>
      </c>
      <c r="B155" s="97" t="s">
        <v>9892</v>
      </c>
      <c r="C155" s="100"/>
    </row>
    <row r="156" spans="1:3" x14ac:dyDescent="0.25">
      <c r="A156" t="s">
        <v>393</v>
      </c>
      <c r="B156" s="97" t="s">
        <v>9893</v>
      </c>
      <c r="C156" s="100"/>
    </row>
    <row r="157" spans="1:3" x14ac:dyDescent="0.25">
      <c r="A157" t="s">
        <v>393</v>
      </c>
      <c r="B157" s="97" t="s">
        <v>9894</v>
      </c>
      <c r="C157" s="100"/>
    </row>
    <row r="158" spans="1:3" x14ac:dyDescent="0.25">
      <c r="A158" t="s">
        <v>393</v>
      </c>
      <c r="B158" s="97" t="s">
        <v>9895</v>
      </c>
      <c r="C158" s="100"/>
    </row>
    <row r="159" spans="1:3" x14ac:dyDescent="0.25">
      <c r="A159" t="s">
        <v>393</v>
      </c>
      <c r="B159" s="97" t="s">
        <v>9896</v>
      </c>
      <c r="C159" s="100"/>
    </row>
    <row r="160" spans="1:3" x14ac:dyDescent="0.25">
      <c r="A160" t="s">
        <v>393</v>
      </c>
      <c r="B160" s="97" t="s">
        <v>9897</v>
      </c>
      <c r="C160" s="100"/>
    </row>
    <row r="161" spans="1:3" x14ac:dyDescent="0.25">
      <c r="A161" t="s">
        <v>393</v>
      </c>
      <c r="B161" s="97" t="s">
        <v>9898</v>
      </c>
      <c r="C161" s="100"/>
    </row>
    <row r="162" spans="1:3" x14ac:dyDescent="0.25">
      <c r="A162" t="s">
        <v>393</v>
      </c>
      <c r="B162" s="97" t="s">
        <v>9899</v>
      </c>
      <c r="C162" s="100"/>
    </row>
    <row r="163" spans="1:3" x14ac:dyDescent="0.25">
      <c r="A163" t="s">
        <v>393</v>
      </c>
      <c r="B163" s="97" t="s">
        <v>9900</v>
      </c>
      <c r="C163" s="100"/>
    </row>
    <row r="164" spans="1:3" x14ac:dyDescent="0.25">
      <c r="A164" t="s">
        <v>393</v>
      </c>
      <c r="B164" s="97" t="s">
        <v>9901</v>
      </c>
      <c r="C164" s="100"/>
    </row>
    <row r="165" spans="1:3" x14ac:dyDescent="0.25">
      <c r="A165" t="s">
        <v>393</v>
      </c>
      <c r="B165" s="97" t="s">
        <v>9902</v>
      </c>
      <c r="C165" s="100"/>
    </row>
    <row r="166" spans="1:3" x14ac:dyDescent="0.25">
      <c r="A166" t="s">
        <v>393</v>
      </c>
      <c r="B166" s="97" t="s">
        <v>9903</v>
      </c>
      <c r="C166" s="100"/>
    </row>
    <row r="167" spans="1:3" x14ac:dyDescent="0.25">
      <c r="A167" t="s">
        <v>393</v>
      </c>
      <c r="B167" s="97" t="s">
        <v>9904</v>
      </c>
      <c r="C167" s="100"/>
    </row>
    <row r="168" spans="1:3" x14ac:dyDescent="0.25">
      <c r="A168" t="s">
        <v>393</v>
      </c>
      <c r="B168" s="97" t="s">
        <v>9905</v>
      </c>
      <c r="C168" s="100"/>
    </row>
    <row r="169" spans="1:3" x14ac:dyDescent="0.25">
      <c r="A169" t="s">
        <v>393</v>
      </c>
      <c r="B169" s="97" t="s">
        <v>9906</v>
      </c>
      <c r="C169" s="100"/>
    </row>
    <row r="170" spans="1:3" x14ac:dyDescent="0.25">
      <c r="A170" t="s">
        <v>393</v>
      </c>
      <c r="B170" s="97" t="s">
        <v>9907</v>
      </c>
      <c r="C170" s="100"/>
    </row>
    <row r="171" spans="1:3" x14ac:dyDescent="0.25">
      <c r="A171" t="s">
        <v>393</v>
      </c>
      <c r="B171" s="97" t="s">
        <v>9908</v>
      </c>
      <c r="C171" s="100"/>
    </row>
    <row r="172" spans="1:3" x14ac:dyDescent="0.25">
      <c r="A172" t="s">
        <v>393</v>
      </c>
      <c r="B172" s="97" t="s">
        <v>9909</v>
      </c>
      <c r="C172" s="100"/>
    </row>
    <row r="173" spans="1:3" x14ac:dyDescent="0.25">
      <c r="A173" t="s">
        <v>393</v>
      </c>
      <c r="B173" s="97" t="s">
        <v>9910</v>
      </c>
      <c r="C173" s="100"/>
    </row>
    <row r="174" spans="1:3" x14ac:dyDescent="0.25">
      <c r="A174" t="s">
        <v>393</v>
      </c>
      <c r="B174" s="97" t="s">
        <v>9911</v>
      </c>
      <c r="C174" s="100"/>
    </row>
    <row r="175" spans="1:3" x14ac:dyDescent="0.25">
      <c r="A175" t="s">
        <v>393</v>
      </c>
      <c r="B175" s="97" t="s">
        <v>9912</v>
      </c>
      <c r="C175" s="100"/>
    </row>
    <row r="176" spans="1:3" x14ac:dyDescent="0.25">
      <c r="A176" t="s">
        <v>393</v>
      </c>
      <c r="B176" s="97" t="s">
        <v>9913</v>
      </c>
      <c r="C176" s="100"/>
    </row>
    <row r="177" spans="1:3" x14ac:dyDescent="0.25">
      <c r="A177" t="s">
        <v>393</v>
      </c>
      <c r="B177" s="97" t="s">
        <v>9914</v>
      </c>
      <c r="C177" s="100"/>
    </row>
    <row r="178" spans="1:3" x14ac:dyDescent="0.25">
      <c r="A178" t="s">
        <v>393</v>
      </c>
      <c r="B178" s="97" t="s">
        <v>9915</v>
      </c>
      <c r="C178" s="100"/>
    </row>
    <row r="179" spans="1:3" x14ac:dyDescent="0.25">
      <c r="A179" t="s">
        <v>393</v>
      </c>
      <c r="B179" s="97" t="s">
        <v>9916</v>
      </c>
      <c r="C179" s="100"/>
    </row>
    <row r="180" spans="1:3" x14ac:dyDescent="0.25">
      <c r="A180" t="s">
        <v>393</v>
      </c>
      <c r="B180" s="97" t="s">
        <v>9917</v>
      </c>
      <c r="C180" s="100"/>
    </row>
    <row r="181" spans="1:3" x14ac:dyDescent="0.25">
      <c r="A181" t="s">
        <v>393</v>
      </c>
      <c r="B181" s="97" t="s">
        <v>9918</v>
      </c>
      <c r="C181" s="100"/>
    </row>
    <row r="182" spans="1:3" x14ac:dyDescent="0.25">
      <c r="A182" t="s">
        <v>393</v>
      </c>
      <c r="B182" s="97" t="s">
        <v>9919</v>
      </c>
      <c r="C182" s="100"/>
    </row>
    <row r="183" spans="1:3" x14ac:dyDescent="0.25">
      <c r="A183" t="s">
        <v>393</v>
      </c>
      <c r="B183" s="97" t="s">
        <v>9920</v>
      </c>
      <c r="C183" s="100"/>
    </row>
    <row r="184" spans="1:3" x14ac:dyDescent="0.25">
      <c r="A184" t="s">
        <v>393</v>
      </c>
      <c r="B184" s="97" t="s">
        <v>9921</v>
      </c>
      <c r="C184" s="100"/>
    </row>
    <row r="185" spans="1:3" x14ac:dyDescent="0.25">
      <c r="A185" t="s">
        <v>393</v>
      </c>
      <c r="B185" s="97" t="s">
        <v>9922</v>
      </c>
      <c r="C185" s="100"/>
    </row>
    <row r="186" spans="1:3" x14ac:dyDescent="0.25">
      <c r="A186" t="s">
        <v>393</v>
      </c>
      <c r="B186" s="97" t="s">
        <v>9923</v>
      </c>
      <c r="C186" s="100"/>
    </row>
    <row r="187" spans="1:3" x14ac:dyDescent="0.25">
      <c r="A187" t="s">
        <v>393</v>
      </c>
      <c r="B187" s="97" t="s">
        <v>9924</v>
      </c>
      <c r="C187" s="100"/>
    </row>
    <row r="188" spans="1:3" x14ac:dyDescent="0.25">
      <c r="A188" t="s">
        <v>393</v>
      </c>
      <c r="B188" s="97" t="s">
        <v>9925</v>
      </c>
      <c r="C188" s="100"/>
    </row>
    <row r="189" spans="1:3" x14ac:dyDescent="0.25">
      <c r="A189" t="s">
        <v>393</v>
      </c>
      <c r="B189" s="97" t="s">
        <v>9926</v>
      </c>
      <c r="C189" s="100"/>
    </row>
    <row r="190" spans="1:3" x14ac:dyDescent="0.25">
      <c r="A190" t="s">
        <v>393</v>
      </c>
      <c r="B190" s="97" t="s">
        <v>9927</v>
      </c>
      <c r="C190" s="100"/>
    </row>
    <row r="191" spans="1:3" x14ac:dyDescent="0.25">
      <c r="A191" t="s">
        <v>393</v>
      </c>
      <c r="B191" s="97" t="s">
        <v>9928</v>
      </c>
      <c r="C191" s="100"/>
    </row>
    <row r="192" spans="1:3" x14ac:dyDescent="0.25">
      <c r="A192" t="s">
        <v>393</v>
      </c>
      <c r="B192" s="97" t="s">
        <v>9929</v>
      </c>
      <c r="C192" s="100"/>
    </row>
    <row r="193" spans="1:3" x14ac:dyDescent="0.25">
      <c r="A193" t="s">
        <v>393</v>
      </c>
      <c r="B193" s="97" t="s">
        <v>9930</v>
      </c>
      <c r="C193" s="100"/>
    </row>
    <row r="194" spans="1:3" x14ac:dyDescent="0.25">
      <c r="A194" t="s">
        <v>393</v>
      </c>
      <c r="B194" s="97" t="s">
        <v>9931</v>
      </c>
      <c r="C194" s="100"/>
    </row>
    <row r="195" spans="1:3" x14ac:dyDescent="0.25">
      <c r="A195" t="s">
        <v>393</v>
      </c>
      <c r="B195" s="97" t="s">
        <v>9932</v>
      </c>
      <c r="C195" s="100"/>
    </row>
    <row r="196" spans="1:3" x14ac:dyDescent="0.25">
      <c r="A196" t="s">
        <v>393</v>
      </c>
      <c r="B196" s="97" t="s">
        <v>9933</v>
      </c>
      <c r="C196" s="100"/>
    </row>
    <row r="197" spans="1:3" x14ac:dyDescent="0.25">
      <c r="A197" t="s">
        <v>393</v>
      </c>
      <c r="B197" s="97" t="s">
        <v>9934</v>
      </c>
      <c r="C197" s="100"/>
    </row>
    <row r="198" spans="1:3" x14ac:dyDescent="0.25">
      <c r="A198" t="s">
        <v>393</v>
      </c>
      <c r="B198" s="97" t="s">
        <v>9935</v>
      </c>
      <c r="C198" s="100"/>
    </row>
    <row r="199" spans="1:3" x14ac:dyDescent="0.25">
      <c r="A199" t="s">
        <v>393</v>
      </c>
      <c r="B199" s="97" t="s">
        <v>9936</v>
      </c>
      <c r="C199" s="100"/>
    </row>
    <row r="200" spans="1:3" x14ac:dyDescent="0.25">
      <c r="A200" t="s">
        <v>393</v>
      </c>
      <c r="B200" s="97" t="s">
        <v>9937</v>
      </c>
      <c r="C200" s="100"/>
    </row>
    <row r="201" spans="1:3" x14ac:dyDescent="0.25">
      <c r="A201" t="s">
        <v>393</v>
      </c>
      <c r="B201" s="97" t="s">
        <v>9938</v>
      </c>
      <c r="C201" s="100"/>
    </row>
    <row r="202" spans="1:3" x14ac:dyDescent="0.25">
      <c r="A202" t="s">
        <v>393</v>
      </c>
      <c r="B202" s="97" t="s">
        <v>9939</v>
      </c>
      <c r="C202" s="100"/>
    </row>
    <row r="203" spans="1:3" x14ac:dyDescent="0.25">
      <c r="A203" t="s">
        <v>393</v>
      </c>
      <c r="B203" s="97" t="s">
        <v>9940</v>
      </c>
      <c r="C203" s="100"/>
    </row>
    <row r="204" spans="1:3" x14ac:dyDescent="0.25">
      <c r="A204" t="s">
        <v>393</v>
      </c>
      <c r="B204" s="97" t="s">
        <v>9941</v>
      </c>
      <c r="C204" s="100"/>
    </row>
    <row r="205" spans="1:3" x14ac:dyDescent="0.25">
      <c r="A205" t="s">
        <v>393</v>
      </c>
      <c r="B205" s="97" t="s">
        <v>9942</v>
      </c>
      <c r="C205" s="100"/>
    </row>
    <row r="206" spans="1:3" x14ac:dyDescent="0.25">
      <c r="A206" t="s">
        <v>393</v>
      </c>
      <c r="B206" s="97" t="s">
        <v>9943</v>
      </c>
      <c r="C206" s="100"/>
    </row>
    <row r="207" spans="1:3" x14ac:dyDescent="0.25">
      <c r="A207" t="s">
        <v>393</v>
      </c>
      <c r="B207" s="97" t="s">
        <v>9944</v>
      </c>
      <c r="C207" s="100"/>
    </row>
    <row r="208" spans="1:3" x14ac:dyDescent="0.25">
      <c r="A208" t="s">
        <v>393</v>
      </c>
      <c r="B208" s="97" t="s">
        <v>9945</v>
      </c>
      <c r="C208" s="100"/>
    </row>
    <row r="209" spans="1:3" x14ac:dyDescent="0.25">
      <c r="A209" t="s">
        <v>393</v>
      </c>
      <c r="B209" s="97" t="s">
        <v>9946</v>
      </c>
      <c r="C209" s="100"/>
    </row>
    <row r="210" spans="1:3" x14ac:dyDescent="0.25">
      <c r="A210" t="s">
        <v>393</v>
      </c>
      <c r="B210" s="97" t="s">
        <v>9947</v>
      </c>
      <c r="C210" s="100"/>
    </row>
    <row r="211" spans="1:3" x14ac:dyDescent="0.25">
      <c r="A211" t="s">
        <v>393</v>
      </c>
      <c r="B211" s="97" t="s">
        <v>9948</v>
      </c>
      <c r="C211" s="100"/>
    </row>
    <row r="212" spans="1:3" x14ac:dyDescent="0.25">
      <c r="A212" t="s">
        <v>393</v>
      </c>
      <c r="B212" s="97" t="s">
        <v>9949</v>
      </c>
      <c r="C212" s="100"/>
    </row>
    <row r="213" spans="1:3" x14ac:dyDescent="0.25">
      <c r="A213" t="s">
        <v>393</v>
      </c>
      <c r="B213" s="97" t="s">
        <v>9950</v>
      </c>
      <c r="C213" s="100"/>
    </row>
    <row r="214" spans="1:3" x14ac:dyDescent="0.25">
      <c r="A214" t="s">
        <v>393</v>
      </c>
      <c r="B214" s="97" t="s">
        <v>9951</v>
      </c>
      <c r="C214" s="100"/>
    </row>
    <row r="215" spans="1:3" x14ac:dyDescent="0.25">
      <c r="A215" t="s">
        <v>393</v>
      </c>
      <c r="B215" s="97" t="s">
        <v>9952</v>
      </c>
      <c r="C215" s="100"/>
    </row>
    <row r="216" spans="1:3" x14ac:dyDescent="0.25">
      <c r="A216" t="s">
        <v>393</v>
      </c>
      <c r="B216" s="97" t="s">
        <v>9953</v>
      </c>
      <c r="C216" s="100"/>
    </row>
    <row r="217" spans="1:3" x14ac:dyDescent="0.25">
      <c r="A217" t="s">
        <v>393</v>
      </c>
      <c r="B217" s="97" t="s">
        <v>9954</v>
      </c>
      <c r="C217" s="100"/>
    </row>
    <row r="218" spans="1:3" x14ac:dyDescent="0.25">
      <c r="A218" t="s">
        <v>393</v>
      </c>
      <c r="B218" s="97" t="s">
        <v>9955</v>
      </c>
      <c r="C218" s="100"/>
    </row>
    <row r="219" spans="1:3" x14ac:dyDescent="0.25">
      <c r="A219" t="s">
        <v>393</v>
      </c>
      <c r="B219" s="97" t="s">
        <v>9956</v>
      </c>
      <c r="C219" s="100"/>
    </row>
    <row r="220" spans="1:3" x14ac:dyDescent="0.25">
      <c r="A220" t="s">
        <v>393</v>
      </c>
      <c r="B220" s="97" t="s">
        <v>9957</v>
      </c>
      <c r="C220" s="100"/>
    </row>
    <row r="221" spans="1:3" x14ac:dyDescent="0.25">
      <c r="A221" t="s">
        <v>393</v>
      </c>
      <c r="B221" s="97" t="s">
        <v>9958</v>
      </c>
      <c r="C221" s="100"/>
    </row>
    <row r="222" spans="1:3" x14ac:dyDescent="0.25">
      <c r="A222" t="s">
        <v>393</v>
      </c>
      <c r="B222" s="97" t="s">
        <v>9959</v>
      </c>
      <c r="C222" s="100"/>
    </row>
    <row r="223" spans="1:3" x14ac:dyDescent="0.25">
      <c r="A223" t="s">
        <v>393</v>
      </c>
      <c r="B223" s="97" t="s">
        <v>9960</v>
      </c>
      <c r="C223" s="100"/>
    </row>
    <row r="224" spans="1:3" x14ac:dyDescent="0.25">
      <c r="A224" t="s">
        <v>393</v>
      </c>
      <c r="B224" s="97" t="s">
        <v>9961</v>
      </c>
      <c r="C224" s="100"/>
    </row>
    <row r="225" spans="1:3" x14ac:dyDescent="0.25">
      <c r="A225" t="s">
        <v>393</v>
      </c>
      <c r="B225" s="97" t="s">
        <v>9962</v>
      </c>
      <c r="C225" s="100"/>
    </row>
    <row r="226" spans="1:3" x14ac:dyDescent="0.25">
      <c r="A226" t="s">
        <v>393</v>
      </c>
      <c r="B226" s="97" t="s">
        <v>9963</v>
      </c>
      <c r="C226" s="100"/>
    </row>
    <row r="227" spans="1:3" x14ac:dyDescent="0.25">
      <c r="A227" t="s">
        <v>393</v>
      </c>
      <c r="B227" s="97" t="s">
        <v>9964</v>
      </c>
      <c r="C227" s="100"/>
    </row>
    <row r="228" spans="1:3" x14ac:dyDescent="0.25">
      <c r="A228" t="s">
        <v>393</v>
      </c>
      <c r="B228" s="97" t="s">
        <v>9965</v>
      </c>
      <c r="C228" s="100"/>
    </row>
    <row r="229" spans="1:3" x14ac:dyDescent="0.25">
      <c r="A229" t="s">
        <v>393</v>
      </c>
      <c r="B229" s="97" t="s">
        <v>9966</v>
      </c>
      <c r="C229" s="100"/>
    </row>
    <row r="230" spans="1:3" x14ac:dyDescent="0.25">
      <c r="A230" t="s">
        <v>393</v>
      </c>
      <c r="B230" s="97" t="s">
        <v>9967</v>
      </c>
      <c r="C230" s="100"/>
    </row>
    <row r="231" spans="1:3" x14ac:dyDescent="0.25">
      <c r="A231" t="s">
        <v>393</v>
      </c>
      <c r="B231" s="97" t="s">
        <v>9968</v>
      </c>
      <c r="C231" s="100"/>
    </row>
    <row r="232" spans="1:3" x14ac:dyDescent="0.25">
      <c r="A232" t="s">
        <v>393</v>
      </c>
      <c r="B232" s="97" t="s">
        <v>9969</v>
      </c>
      <c r="C232" s="100"/>
    </row>
    <row r="233" spans="1:3" x14ac:dyDescent="0.25">
      <c r="A233" t="s">
        <v>393</v>
      </c>
      <c r="B233" s="97" t="s">
        <v>9970</v>
      </c>
      <c r="C233" s="100"/>
    </row>
    <row r="234" spans="1:3" x14ac:dyDescent="0.25">
      <c r="A234" t="s">
        <v>393</v>
      </c>
      <c r="B234" s="97" t="s">
        <v>9971</v>
      </c>
      <c r="C234" s="100"/>
    </row>
    <row r="235" spans="1:3" x14ac:dyDescent="0.25">
      <c r="A235" t="s">
        <v>393</v>
      </c>
      <c r="B235" s="97" t="s">
        <v>9972</v>
      </c>
      <c r="C235" s="100"/>
    </row>
    <row r="236" spans="1:3" x14ac:dyDescent="0.25">
      <c r="A236" t="s">
        <v>393</v>
      </c>
      <c r="B236" s="97" t="s">
        <v>9973</v>
      </c>
      <c r="C236" s="100"/>
    </row>
    <row r="237" spans="1:3" x14ac:dyDescent="0.25">
      <c r="A237" t="s">
        <v>393</v>
      </c>
      <c r="B237" s="97" t="s">
        <v>9974</v>
      </c>
      <c r="C237" s="100"/>
    </row>
    <row r="238" spans="1:3" x14ac:dyDescent="0.25">
      <c r="A238" t="s">
        <v>393</v>
      </c>
      <c r="B238" s="97" t="s">
        <v>9975</v>
      </c>
      <c r="C238" s="100"/>
    </row>
    <row r="239" spans="1:3" x14ac:dyDescent="0.25">
      <c r="A239" t="s">
        <v>393</v>
      </c>
      <c r="B239" s="97" t="s">
        <v>9976</v>
      </c>
      <c r="C239" s="100"/>
    </row>
    <row r="240" spans="1:3" x14ac:dyDescent="0.25">
      <c r="A240" t="s">
        <v>393</v>
      </c>
      <c r="B240" s="97" t="s">
        <v>9977</v>
      </c>
      <c r="C240" s="100"/>
    </row>
    <row r="241" spans="1:3" x14ac:dyDescent="0.25">
      <c r="A241" t="s">
        <v>393</v>
      </c>
      <c r="B241" s="97" t="s">
        <v>9978</v>
      </c>
      <c r="C241" s="100"/>
    </row>
    <row r="242" spans="1:3" x14ac:dyDescent="0.25">
      <c r="A242" t="s">
        <v>393</v>
      </c>
      <c r="B242" s="97" t="s">
        <v>9979</v>
      </c>
      <c r="C242" s="100"/>
    </row>
    <row r="243" spans="1:3" x14ac:dyDescent="0.25">
      <c r="A243" t="s">
        <v>393</v>
      </c>
      <c r="B243" s="97" t="s">
        <v>9980</v>
      </c>
      <c r="C243" s="100"/>
    </row>
    <row r="244" spans="1:3" x14ac:dyDescent="0.25">
      <c r="A244" t="s">
        <v>393</v>
      </c>
      <c r="B244" s="97" t="s">
        <v>9981</v>
      </c>
      <c r="C244" s="100"/>
    </row>
    <row r="245" spans="1:3" x14ac:dyDescent="0.25">
      <c r="A245" t="s">
        <v>393</v>
      </c>
      <c r="B245" s="97" t="s">
        <v>9982</v>
      </c>
      <c r="C245" s="100"/>
    </row>
    <row r="246" spans="1:3" x14ac:dyDescent="0.25">
      <c r="A246" t="s">
        <v>393</v>
      </c>
      <c r="B246" s="97" t="s">
        <v>9983</v>
      </c>
      <c r="C246" s="100"/>
    </row>
    <row r="247" spans="1:3" x14ac:dyDescent="0.25">
      <c r="A247" t="s">
        <v>393</v>
      </c>
      <c r="B247" s="97" t="s">
        <v>9984</v>
      </c>
      <c r="C247" s="100"/>
    </row>
    <row r="248" spans="1:3" x14ac:dyDescent="0.25">
      <c r="A248" t="s">
        <v>393</v>
      </c>
      <c r="B248" s="97" t="s">
        <v>9985</v>
      </c>
      <c r="C248" s="100"/>
    </row>
    <row r="249" spans="1:3" x14ac:dyDescent="0.25">
      <c r="A249" t="s">
        <v>393</v>
      </c>
      <c r="B249" s="97" t="s">
        <v>9986</v>
      </c>
      <c r="C249" s="100"/>
    </row>
    <row r="250" spans="1:3" x14ac:dyDescent="0.25">
      <c r="A250" t="s">
        <v>393</v>
      </c>
      <c r="B250" s="97" t="s">
        <v>9987</v>
      </c>
      <c r="C250" s="100"/>
    </row>
    <row r="251" spans="1:3" x14ac:dyDescent="0.25">
      <c r="A251" t="s">
        <v>393</v>
      </c>
      <c r="B251" s="97" t="s">
        <v>9988</v>
      </c>
      <c r="C251" s="100"/>
    </row>
    <row r="252" spans="1:3" x14ac:dyDescent="0.25">
      <c r="A252" t="s">
        <v>393</v>
      </c>
      <c r="B252" s="97" t="s">
        <v>9989</v>
      </c>
      <c r="C252" s="100"/>
    </row>
    <row r="253" spans="1:3" x14ac:dyDescent="0.25">
      <c r="A253" t="s">
        <v>393</v>
      </c>
      <c r="B253" s="97" t="s">
        <v>9990</v>
      </c>
      <c r="C253" s="100"/>
    </row>
    <row r="254" spans="1:3" x14ac:dyDescent="0.25">
      <c r="A254" t="s">
        <v>393</v>
      </c>
      <c r="B254" s="97" t="s">
        <v>9991</v>
      </c>
      <c r="C254" s="100"/>
    </row>
    <row r="255" spans="1:3" x14ac:dyDescent="0.25">
      <c r="A255" t="s">
        <v>393</v>
      </c>
      <c r="B255" s="97" t="s">
        <v>9992</v>
      </c>
      <c r="C255" s="100"/>
    </row>
    <row r="256" spans="1:3" x14ac:dyDescent="0.25">
      <c r="A256" t="s">
        <v>393</v>
      </c>
      <c r="B256" s="97" t="s">
        <v>9993</v>
      </c>
      <c r="C256" s="100"/>
    </row>
    <row r="257" spans="1:3" x14ac:dyDescent="0.25">
      <c r="A257" t="s">
        <v>393</v>
      </c>
      <c r="B257" s="97" t="s">
        <v>9994</v>
      </c>
      <c r="C257" s="100"/>
    </row>
    <row r="258" spans="1:3" x14ac:dyDescent="0.25">
      <c r="A258" t="s">
        <v>393</v>
      </c>
      <c r="B258" s="97" t="s">
        <v>9995</v>
      </c>
      <c r="C258" s="100"/>
    </row>
    <row r="259" spans="1:3" x14ac:dyDescent="0.25">
      <c r="A259" t="s">
        <v>393</v>
      </c>
      <c r="B259" s="97" t="s">
        <v>9996</v>
      </c>
      <c r="C259" s="100"/>
    </row>
    <row r="260" spans="1:3" x14ac:dyDescent="0.25">
      <c r="A260" t="s">
        <v>393</v>
      </c>
      <c r="B260" s="97" t="s">
        <v>9997</v>
      </c>
      <c r="C260" s="100"/>
    </row>
    <row r="261" spans="1:3" x14ac:dyDescent="0.25">
      <c r="A261" t="s">
        <v>393</v>
      </c>
      <c r="B261" s="97" t="s">
        <v>9998</v>
      </c>
      <c r="C261" s="100"/>
    </row>
    <row r="262" spans="1:3" x14ac:dyDescent="0.25">
      <c r="A262" t="s">
        <v>393</v>
      </c>
      <c r="B262" s="97" t="s">
        <v>9999</v>
      </c>
      <c r="C262" s="100"/>
    </row>
    <row r="263" spans="1:3" x14ac:dyDescent="0.25">
      <c r="A263" t="s">
        <v>393</v>
      </c>
      <c r="B263" s="97" t="s">
        <v>10000</v>
      </c>
      <c r="C263" s="100"/>
    </row>
    <row r="264" spans="1:3" x14ac:dyDescent="0.25">
      <c r="A264" t="s">
        <v>491</v>
      </c>
      <c r="B264" s="97" t="s">
        <v>10001</v>
      </c>
      <c r="C264" s="100"/>
    </row>
  </sheetData>
  <sheetProtection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45"/>
  <sheetViews>
    <sheetView topLeftCell="B6" workbookViewId="0"/>
  </sheetViews>
  <sheetFormatPr defaultRowHeight="13.2" x14ac:dyDescent="0.25"/>
  <cols>
    <col min="1" max="1" width="9.109375" hidden="1" customWidth="1"/>
    <col min="2" max="2" width="17.109375" customWidth="1"/>
  </cols>
  <sheetData>
    <row r="1" spans="1:2" hidden="1" x14ac:dyDescent="0.25">
      <c r="A1" t="s">
        <v>10002</v>
      </c>
    </row>
    <row r="2" spans="1:2" hidden="1" x14ac:dyDescent="0.25">
      <c r="A2" t="s">
        <v>10003</v>
      </c>
    </row>
    <row r="3" spans="1:2" hidden="1" x14ac:dyDescent="0.25">
      <c r="A3" t="s">
        <v>10004</v>
      </c>
    </row>
    <row r="4" spans="1:2" hidden="1" x14ac:dyDescent="0.25">
      <c r="A4" t="s">
        <v>10005</v>
      </c>
    </row>
    <row r="5" spans="1:2" hidden="1" x14ac:dyDescent="0.25">
      <c r="A5" t="s">
        <v>10006</v>
      </c>
    </row>
    <row r="7" spans="1:2" hidden="1" x14ac:dyDescent="0.25">
      <c r="A7" t="s">
        <v>10007</v>
      </c>
      <c r="B7" t="s">
        <v>400</v>
      </c>
    </row>
    <row r="9" spans="1:2" x14ac:dyDescent="0.25">
      <c r="A9" t="s">
        <v>393</v>
      </c>
      <c r="B9" t="s">
        <v>10008</v>
      </c>
    </row>
    <row r="10" spans="1:2" x14ac:dyDescent="0.25">
      <c r="A10" t="s">
        <v>393</v>
      </c>
      <c r="B10" t="s">
        <v>10009</v>
      </c>
    </row>
    <row r="11" spans="1:2" x14ac:dyDescent="0.25">
      <c r="A11" t="s">
        <v>393</v>
      </c>
      <c r="B11" t="s">
        <v>10010</v>
      </c>
    </row>
    <row r="12" spans="1:2" x14ac:dyDescent="0.25">
      <c r="A12" t="s">
        <v>393</v>
      </c>
      <c r="B12" t="s">
        <v>10011</v>
      </c>
    </row>
    <row r="13" spans="1:2" x14ac:dyDescent="0.25">
      <c r="A13" t="s">
        <v>393</v>
      </c>
      <c r="B13" t="s">
        <v>10012</v>
      </c>
    </row>
    <row r="14" spans="1:2" x14ac:dyDescent="0.25">
      <c r="A14" t="s">
        <v>393</v>
      </c>
      <c r="B14" t="s">
        <v>10013</v>
      </c>
    </row>
    <row r="15" spans="1:2" x14ac:dyDescent="0.25">
      <c r="A15" t="s">
        <v>393</v>
      </c>
      <c r="B15" t="s">
        <v>10014</v>
      </c>
    </row>
    <row r="16" spans="1:2" x14ac:dyDescent="0.25">
      <c r="A16" t="s">
        <v>393</v>
      </c>
      <c r="B16" t="s">
        <v>10015</v>
      </c>
    </row>
    <row r="17" spans="1:2" x14ac:dyDescent="0.25">
      <c r="A17" t="s">
        <v>393</v>
      </c>
      <c r="B17" t="s">
        <v>10016</v>
      </c>
    </row>
    <row r="18" spans="1:2" x14ac:dyDescent="0.25">
      <c r="A18" t="s">
        <v>393</v>
      </c>
      <c r="B18" t="s">
        <v>10017</v>
      </c>
    </row>
    <row r="19" spans="1:2" x14ac:dyDescent="0.25">
      <c r="A19" t="s">
        <v>393</v>
      </c>
      <c r="B19" t="s">
        <v>10018</v>
      </c>
    </row>
    <row r="20" spans="1:2" x14ac:dyDescent="0.25">
      <c r="A20" t="s">
        <v>393</v>
      </c>
      <c r="B20" t="s">
        <v>10019</v>
      </c>
    </row>
    <row r="21" spans="1:2" x14ac:dyDescent="0.25">
      <c r="A21" t="s">
        <v>393</v>
      </c>
      <c r="B21" t="s">
        <v>10020</v>
      </c>
    </row>
    <row r="22" spans="1:2" x14ac:dyDescent="0.25">
      <c r="A22" t="s">
        <v>393</v>
      </c>
      <c r="B22" t="s">
        <v>10021</v>
      </c>
    </row>
    <row r="23" spans="1:2" x14ac:dyDescent="0.25">
      <c r="A23" t="s">
        <v>393</v>
      </c>
      <c r="B23" t="s">
        <v>10022</v>
      </c>
    </row>
    <row r="24" spans="1:2" x14ac:dyDescent="0.25">
      <c r="A24" t="s">
        <v>393</v>
      </c>
      <c r="B24" t="s">
        <v>10023</v>
      </c>
    </row>
    <row r="25" spans="1:2" x14ac:dyDescent="0.25">
      <c r="A25" t="s">
        <v>393</v>
      </c>
      <c r="B25" t="s">
        <v>10024</v>
      </c>
    </row>
    <row r="26" spans="1:2" x14ac:dyDescent="0.25">
      <c r="A26" t="s">
        <v>393</v>
      </c>
      <c r="B26" t="s">
        <v>10025</v>
      </c>
    </row>
    <row r="27" spans="1:2" x14ac:dyDescent="0.25">
      <c r="A27" t="s">
        <v>393</v>
      </c>
      <c r="B27" t="s">
        <v>10026</v>
      </c>
    </row>
    <row r="28" spans="1:2" x14ac:dyDescent="0.25">
      <c r="A28" t="s">
        <v>393</v>
      </c>
      <c r="B28" t="s">
        <v>10027</v>
      </c>
    </row>
    <row r="29" spans="1:2" x14ac:dyDescent="0.25">
      <c r="A29" t="s">
        <v>393</v>
      </c>
      <c r="B29" t="s">
        <v>10028</v>
      </c>
    </row>
    <row r="30" spans="1:2" x14ac:dyDescent="0.25">
      <c r="A30" t="s">
        <v>393</v>
      </c>
      <c r="B30" t="s">
        <v>10029</v>
      </c>
    </row>
    <row r="31" spans="1:2" x14ac:dyDescent="0.25">
      <c r="A31" t="s">
        <v>393</v>
      </c>
      <c r="B31" t="s">
        <v>10030</v>
      </c>
    </row>
    <row r="32" spans="1:2" x14ac:dyDescent="0.25">
      <c r="A32" t="s">
        <v>393</v>
      </c>
      <c r="B32" t="s">
        <v>10031</v>
      </c>
    </row>
    <row r="33" spans="1:2" x14ac:dyDescent="0.25">
      <c r="A33" t="s">
        <v>393</v>
      </c>
      <c r="B33" t="s">
        <v>10032</v>
      </c>
    </row>
    <row r="34" spans="1:2" x14ac:dyDescent="0.25">
      <c r="A34" t="s">
        <v>393</v>
      </c>
      <c r="B34" t="s">
        <v>10033</v>
      </c>
    </row>
    <row r="35" spans="1:2" x14ac:dyDescent="0.25">
      <c r="A35" t="s">
        <v>393</v>
      </c>
      <c r="B35" t="s">
        <v>10034</v>
      </c>
    </row>
    <row r="36" spans="1:2" x14ac:dyDescent="0.25">
      <c r="A36" t="s">
        <v>393</v>
      </c>
      <c r="B36" t="s">
        <v>10035</v>
      </c>
    </row>
    <row r="37" spans="1:2" x14ac:dyDescent="0.25">
      <c r="A37" t="s">
        <v>393</v>
      </c>
      <c r="B37" t="s">
        <v>10036</v>
      </c>
    </row>
    <row r="38" spans="1:2" x14ac:dyDescent="0.25">
      <c r="A38" t="s">
        <v>393</v>
      </c>
      <c r="B38" t="s">
        <v>10037</v>
      </c>
    </row>
    <row r="39" spans="1:2" x14ac:dyDescent="0.25">
      <c r="A39" t="s">
        <v>393</v>
      </c>
      <c r="B39" t="s">
        <v>10038</v>
      </c>
    </row>
    <row r="40" spans="1:2" x14ac:dyDescent="0.25">
      <c r="A40" t="s">
        <v>393</v>
      </c>
      <c r="B40" t="s">
        <v>10039</v>
      </c>
    </row>
    <row r="41" spans="1:2" x14ac:dyDescent="0.25">
      <c r="A41" t="s">
        <v>393</v>
      </c>
      <c r="B41" t="s">
        <v>10040</v>
      </c>
    </row>
    <row r="42" spans="1:2" x14ac:dyDescent="0.25">
      <c r="A42" t="s">
        <v>393</v>
      </c>
      <c r="B42" t="s">
        <v>10041</v>
      </c>
    </row>
    <row r="43" spans="1:2" x14ac:dyDescent="0.25">
      <c r="A43" t="s">
        <v>393</v>
      </c>
      <c r="B43" t="s">
        <v>10042</v>
      </c>
    </row>
    <row r="44" spans="1:2" x14ac:dyDescent="0.25">
      <c r="A44" t="s">
        <v>393</v>
      </c>
      <c r="B44" t="s">
        <v>10043</v>
      </c>
    </row>
    <row r="45" spans="1:2" x14ac:dyDescent="0.25">
      <c r="A45" t="s">
        <v>10044</v>
      </c>
      <c r="B45" t="s">
        <v>10045</v>
      </c>
    </row>
  </sheetData>
  <sheetProtection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D72"/>
  <sheetViews>
    <sheetView topLeftCell="B3" workbookViewId="0"/>
  </sheetViews>
  <sheetFormatPr defaultRowHeight="13.2" x14ac:dyDescent="0.25"/>
  <cols>
    <col min="1" max="1" width="9.109375" hidden="1" customWidth="1"/>
    <col min="2" max="2" width="34.5546875" customWidth="1"/>
  </cols>
  <sheetData>
    <row r="1" spans="1:4" hidden="1" x14ac:dyDescent="0.25">
      <c r="A1" t="s">
        <v>10046</v>
      </c>
      <c r="B1" s="97"/>
      <c r="C1" s="100"/>
    </row>
    <row r="2" spans="1:4" hidden="1" x14ac:dyDescent="0.25">
      <c r="A2" t="s">
        <v>398</v>
      </c>
      <c r="B2" s="97"/>
      <c r="C2" s="100"/>
    </row>
    <row r="3" spans="1:4" x14ac:dyDescent="0.25">
      <c r="B3" s="97"/>
      <c r="C3" s="100"/>
    </row>
    <row r="4" spans="1:4" hidden="1" x14ac:dyDescent="0.25">
      <c r="A4" t="s">
        <v>399</v>
      </c>
      <c r="B4" s="97" t="s">
        <v>388</v>
      </c>
      <c r="C4" s="100" t="s">
        <v>9</v>
      </c>
      <c r="D4" s="97"/>
    </row>
    <row r="5" spans="1:4" x14ac:dyDescent="0.25">
      <c r="B5" s="97"/>
      <c r="C5" s="100"/>
    </row>
    <row r="6" spans="1:4" x14ac:dyDescent="0.25">
      <c r="A6" t="s">
        <v>393</v>
      </c>
      <c r="B6" s="97" t="s">
        <v>10047</v>
      </c>
      <c r="C6" s="100"/>
    </row>
    <row r="7" spans="1:4" x14ac:dyDescent="0.25">
      <c r="A7" t="s">
        <v>393</v>
      </c>
      <c r="B7" s="97" t="s">
        <v>10048</v>
      </c>
      <c r="C7" s="100"/>
    </row>
    <row r="8" spans="1:4" x14ac:dyDescent="0.25">
      <c r="A8" t="s">
        <v>393</v>
      </c>
      <c r="B8" s="97" t="s">
        <v>10049</v>
      </c>
      <c r="C8" s="100"/>
    </row>
    <row r="9" spans="1:4" x14ac:dyDescent="0.25">
      <c r="A9" t="s">
        <v>393</v>
      </c>
      <c r="B9" s="97" t="s">
        <v>10050</v>
      </c>
      <c r="C9" s="100"/>
    </row>
    <row r="10" spans="1:4" x14ac:dyDescent="0.25">
      <c r="A10" t="s">
        <v>393</v>
      </c>
      <c r="B10" s="97" t="s">
        <v>10051</v>
      </c>
      <c r="C10" s="100"/>
    </row>
    <row r="11" spans="1:4" x14ac:dyDescent="0.25">
      <c r="A11" t="s">
        <v>393</v>
      </c>
      <c r="B11" s="97" t="s">
        <v>10052</v>
      </c>
      <c r="C11" s="100"/>
    </row>
    <row r="12" spans="1:4" x14ac:dyDescent="0.25">
      <c r="A12" t="s">
        <v>393</v>
      </c>
      <c r="B12" s="97" t="s">
        <v>10053</v>
      </c>
      <c r="C12" s="100"/>
    </row>
    <row r="13" spans="1:4" x14ac:dyDescent="0.25">
      <c r="A13" t="s">
        <v>393</v>
      </c>
      <c r="B13" s="97" t="s">
        <v>10054</v>
      </c>
      <c r="C13" s="100"/>
    </row>
    <row r="14" spans="1:4" x14ac:dyDescent="0.25">
      <c r="A14" t="s">
        <v>393</v>
      </c>
      <c r="B14" s="97" t="s">
        <v>10055</v>
      </c>
      <c r="C14" s="100"/>
    </row>
    <row r="15" spans="1:4" x14ac:dyDescent="0.25">
      <c r="A15" t="s">
        <v>393</v>
      </c>
      <c r="B15" s="97" t="s">
        <v>10056</v>
      </c>
      <c r="C15" s="100"/>
    </row>
    <row r="16" spans="1:4" x14ac:dyDescent="0.25">
      <c r="A16" t="s">
        <v>393</v>
      </c>
      <c r="B16" s="97" t="s">
        <v>10057</v>
      </c>
      <c r="C16" s="100"/>
    </row>
    <row r="17" spans="1:3" x14ac:dyDescent="0.25">
      <c r="A17" t="s">
        <v>393</v>
      </c>
      <c r="B17" s="97" t="s">
        <v>10058</v>
      </c>
      <c r="C17" s="100"/>
    </row>
    <row r="18" spans="1:3" x14ac:dyDescent="0.25">
      <c r="A18" t="s">
        <v>393</v>
      </c>
      <c r="B18" s="97" t="s">
        <v>10059</v>
      </c>
      <c r="C18" s="100"/>
    </row>
    <row r="19" spans="1:3" x14ac:dyDescent="0.25">
      <c r="A19" t="s">
        <v>393</v>
      </c>
      <c r="B19" s="97" t="s">
        <v>10060</v>
      </c>
      <c r="C19" s="100"/>
    </row>
    <row r="20" spans="1:3" x14ac:dyDescent="0.25">
      <c r="A20" t="s">
        <v>393</v>
      </c>
      <c r="B20" s="97" t="s">
        <v>10061</v>
      </c>
      <c r="C20" s="100"/>
    </row>
    <row r="21" spans="1:3" x14ac:dyDescent="0.25">
      <c r="A21" t="s">
        <v>393</v>
      </c>
      <c r="B21" s="97" t="s">
        <v>10062</v>
      </c>
      <c r="C21" s="100"/>
    </row>
    <row r="22" spans="1:3" x14ac:dyDescent="0.25">
      <c r="A22" t="s">
        <v>393</v>
      </c>
      <c r="B22" s="97" t="s">
        <v>10063</v>
      </c>
      <c r="C22" s="100"/>
    </row>
    <row r="23" spans="1:3" x14ac:dyDescent="0.25">
      <c r="A23" t="s">
        <v>393</v>
      </c>
      <c r="B23" s="97" t="s">
        <v>10064</v>
      </c>
      <c r="C23" s="100"/>
    </row>
    <row r="24" spans="1:3" x14ac:dyDescent="0.25">
      <c r="A24" t="s">
        <v>393</v>
      </c>
      <c r="B24" s="97" t="s">
        <v>10065</v>
      </c>
      <c r="C24" s="100"/>
    </row>
    <row r="25" spans="1:3" x14ac:dyDescent="0.25">
      <c r="A25" t="s">
        <v>393</v>
      </c>
      <c r="B25" s="97" t="s">
        <v>10066</v>
      </c>
      <c r="C25" s="100"/>
    </row>
    <row r="26" spans="1:3" x14ac:dyDescent="0.25">
      <c r="A26" t="s">
        <v>393</v>
      </c>
      <c r="B26" s="97" t="s">
        <v>10067</v>
      </c>
      <c r="C26" s="100"/>
    </row>
    <row r="27" spans="1:3" x14ac:dyDescent="0.25">
      <c r="A27" t="s">
        <v>393</v>
      </c>
      <c r="B27" s="97" t="s">
        <v>10068</v>
      </c>
      <c r="C27" s="100"/>
    </row>
    <row r="28" spans="1:3" x14ac:dyDescent="0.25">
      <c r="A28" t="s">
        <v>393</v>
      </c>
      <c r="B28" s="97" t="s">
        <v>10069</v>
      </c>
      <c r="C28" s="100"/>
    </row>
    <row r="29" spans="1:3" x14ac:dyDescent="0.25">
      <c r="A29" t="s">
        <v>393</v>
      </c>
      <c r="B29" s="97" t="s">
        <v>10070</v>
      </c>
      <c r="C29" s="100"/>
    </row>
    <row r="30" spans="1:3" x14ac:dyDescent="0.25">
      <c r="A30" t="s">
        <v>393</v>
      </c>
      <c r="B30" s="97" t="s">
        <v>10071</v>
      </c>
      <c r="C30" s="100"/>
    </row>
    <row r="31" spans="1:3" x14ac:dyDescent="0.25">
      <c r="A31" t="s">
        <v>393</v>
      </c>
      <c r="B31" s="97" t="s">
        <v>10072</v>
      </c>
      <c r="C31" s="100"/>
    </row>
    <row r="32" spans="1:3" x14ac:dyDescent="0.25">
      <c r="A32" t="s">
        <v>393</v>
      </c>
      <c r="B32" s="97" t="s">
        <v>10073</v>
      </c>
      <c r="C32" s="100"/>
    </row>
    <row r="33" spans="1:3" x14ac:dyDescent="0.25">
      <c r="A33" t="s">
        <v>393</v>
      </c>
      <c r="B33" s="97" t="s">
        <v>10074</v>
      </c>
      <c r="C33" s="100"/>
    </row>
    <row r="34" spans="1:3" x14ac:dyDescent="0.25">
      <c r="A34" t="s">
        <v>393</v>
      </c>
      <c r="B34" s="97" t="s">
        <v>10075</v>
      </c>
      <c r="C34" s="100"/>
    </row>
    <row r="35" spans="1:3" x14ac:dyDescent="0.25">
      <c r="A35" t="s">
        <v>393</v>
      </c>
      <c r="B35" s="97" t="s">
        <v>10076</v>
      </c>
      <c r="C35" s="100"/>
    </row>
    <row r="36" spans="1:3" x14ac:dyDescent="0.25">
      <c r="A36" t="s">
        <v>393</v>
      </c>
      <c r="B36" s="97" t="s">
        <v>10077</v>
      </c>
      <c r="C36" s="100"/>
    </row>
    <row r="37" spans="1:3" x14ac:dyDescent="0.25">
      <c r="A37" t="s">
        <v>393</v>
      </c>
      <c r="B37" s="97" t="s">
        <v>10078</v>
      </c>
      <c r="C37" s="100"/>
    </row>
    <row r="38" spans="1:3" x14ac:dyDescent="0.25">
      <c r="A38" t="s">
        <v>393</v>
      </c>
      <c r="B38" s="97" t="s">
        <v>10079</v>
      </c>
      <c r="C38" s="100"/>
    </row>
    <row r="39" spans="1:3" x14ac:dyDescent="0.25">
      <c r="A39" t="s">
        <v>393</v>
      </c>
      <c r="B39" s="97" t="s">
        <v>10080</v>
      </c>
      <c r="C39" s="100"/>
    </row>
    <row r="40" spans="1:3" x14ac:dyDescent="0.25">
      <c r="A40" t="s">
        <v>393</v>
      </c>
      <c r="B40" s="97" t="s">
        <v>10081</v>
      </c>
      <c r="C40" s="100"/>
    </row>
    <row r="41" spans="1:3" x14ac:dyDescent="0.25">
      <c r="A41" t="s">
        <v>393</v>
      </c>
      <c r="B41" s="97" t="s">
        <v>10082</v>
      </c>
      <c r="C41" s="100"/>
    </row>
    <row r="42" spans="1:3" x14ac:dyDescent="0.25">
      <c r="A42" t="s">
        <v>393</v>
      </c>
      <c r="B42" s="97" t="s">
        <v>10083</v>
      </c>
      <c r="C42" s="100"/>
    </row>
    <row r="43" spans="1:3" x14ac:dyDescent="0.25">
      <c r="A43" t="s">
        <v>393</v>
      </c>
      <c r="B43" s="97" t="s">
        <v>10084</v>
      </c>
      <c r="C43" s="100"/>
    </row>
    <row r="44" spans="1:3" x14ac:dyDescent="0.25">
      <c r="A44" t="s">
        <v>393</v>
      </c>
      <c r="B44" s="97" t="s">
        <v>10085</v>
      </c>
      <c r="C44" s="100"/>
    </row>
    <row r="45" spans="1:3" x14ac:dyDescent="0.25">
      <c r="A45" t="s">
        <v>393</v>
      </c>
      <c r="B45" s="97" t="s">
        <v>10086</v>
      </c>
      <c r="C45" s="100"/>
    </row>
    <row r="46" spans="1:3" x14ac:dyDescent="0.25">
      <c r="A46" t="s">
        <v>393</v>
      </c>
      <c r="B46" s="97" t="s">
        <v>10087</v>
      </c>
      <c r="C46" s="100"/>
    </row>
    <row r="47" spans="1:3" x14ac:dyDescent="0.25">
      <c r="A47" t="s">
        <v>393</v>
      </c>
      <c r="B47" s="97" t="s">
        <v>10088</v>
      </c>
      <c r="C47" s="100"/>
    </row>
    <row r="48" spans="1:3" x14ac:dyDescent="0.25">
      <c r="A48" t="s">
        <v>393</v>
      </c>
      <c r="B48" s="97" t="s">
        <v>10089</v>
      </c>
      <c r="C48" s="100"/>
    </row>
    <row r="49" spans="1:3" x14ac:dyDescent="0.25">
      <c r="A49" t="s">
        <v>393</v>
      </c>
      <c r="B49" s="97" t="s">
        <v>10090</v>
      </c>
      <c r="C49" s="100"/>
    </row>
    <row r="50" spans="1:3" x14ac:dyDescent="0.25">
      <c r="A50" t="s">
        <v>393</v>
      </c>
      <c r="B50" s="97" t="s">
        <v>10091</v>
      </c>
      <c r="C50" s="100"/>
    </row>
    <row r="51" spans="1:3" x14ac:dyDescent="0.25">
      <c r="A51" t="s">
        <v>393</v>
      </c>
      <c r="B51" s="97" t="s">
        <v>10092</v>
      </c>
      <c r="C51" s="100"/>
    </row>
    <row r="52" spans="1:3" x14ac:dyDescent="0.25">
      <c r="A52" t="s">
        <v>393</v>
      </c>
      <c r="B52" s="97" t="s">
        <v>10093</v>
      </c>
      <c r="C52" s="100"/>
    </row>
    <row r="53" spans="1:3" x14ac:dyDescent="0.25">
      <c r="A53" t="s">
        <v>393</v>
      </c>
      <c r="B53" s="97" t="s">
        <v>10094</v>
      </c>
      <c r="C53" s="100"/>
    </row>
    <row r="54" spans="1:3" x14ac:dyDescent="0.25">
      <c r="A54" t="s">
        <v>393</v>
      </c>
      <c r="B54" s="97" t="s">
        <v>10095</v>
      </c>
      <c r="C54" s="100"/>
    </row>
    <row r="55" spans="1:3" x14ac:dyDescent="0.25">
      <c r="A55" t="s">
        <v>393</v>
      </c>
      <c r="B55" s="97" t="s">
        <v>10096</v>
      </c>
      <c r="C55" s="100"/>
    </row>
    <row r="56" spans="1:3" x14ac:dyDescent="0.25">
      <c r="A56" t="s">
        <v>393</v>
      </c>
      <c r="B56" s="97" t="s">
        <v>10097</v>
      </c>
      <c r="C56" s="100"/>
    </row>
    <row r="57" spans="1:3" x14ac:dyDescent="0.25">
      <c r="A57" t="s">
        <v>393</v>
      </c>
      <c r="B57" s="97" t="s">
        <v>10098</v>
      </c>
      <c r="C57" s="100"/>
    </row>
    <row r="58" spans="1:3" x14ac:dyDescent="0.25">
      <c r="A58" t="s">
        <v>393</v>
      </c>
      <c r="B58" s="97" t="s">
        <v>10099</v>
      </c>
      <c r="C58" s="100"/>
    </row>
    <row r="59" spans="1:3" x14ac:dyDescent="0.25">
      <c r="A59" t="s">
        <v>393</v>
      </c>
      <c r="B59" s="97" t="s">
        <v>10100</v>
      </c>
      <c r="C59" s="100"/>
    </row>
    <row r="60" spans="1:3" x14ac:dyDescent="0.25">
      <c r="A60" t="s">
        <v>393</v>
      </c>
      <c r="B60" s="97" t="s">
        <v>10101</v>
      </c>
      <c r="C60" s="100"/>
    </row>
    <row r="61" spans="1:3" x14ac:dyDescent="0.25">
      <c r="A61" t="s">
        <v>393</v>
      </c>
      <c r="B61" s="97" t="s">
        <v>10102</v>
      </c>
      <c r="C61" s="100"/>
    </row>
    <row r="62" spans="1:3" x14ac:dyDescent="0.25">
      <c r="A62" t="s">
        <v>393</v>
      </c>
      <c r="B62" s="97" t="s">
        <v>10103</v>
      </c>
      <c r="C62" s="100"/>
    </row>
    <row r="63" spans="1:3" x14ac:dyDescent="0.25">
      <c r="A63" t="s">
        <v>393</v>
      </c>
      <c r="B63" s="97" t="s">
        <v>10104</v>
      </c>
      <c r="C63" s="100"/>
    </row>
    <row r="64" spans="1:3" x14ac:dyDescent="0.25">
      <c r="A64" t="s">
        <v>393</v>
      </c>
      <c r="B64" s="97" t="s">
        <v>10105</v>
      </c>
      <c r="C64" s="100"/>
    </row>
    <row r="65" spans="1:3" x14ac:dyDescent="0.25">
      <c r="A65" t="s">
        <v>393</v>
      </c>
      <c r="B65" s="97" t="s">
        <v>10106</v>
      </c>
      <c r="C65" s="100"/>
    </row>
    <row r="66" spans="1:3" x14ac:dyDescent="0.25">
      <c r="A66" t="s">
        <v>393</v>
      </c>
      <c r="B66" s="97" t="s">
        <v>10107</v>
      </c>
      <c r="C66" s="100"/>
    </row>
    <row r="67" spans="1:3" x14ac:dyDescent="0.25">
      <c r="A67" t="s">
        <v>393</v>
      </c>
      <c r="B67" s="97" t="s">
        <v>10108</v>
      </c>
      <c r="C67" s="100"/>
    </row>
    <row r="68" spans="1:3" x14ac:dyDescent="0.25">
      <c r="A68" t="s">
        <v>393</v>
      </c>
      <c r="B68" s="97" t="s">
        <v>10109</v>
      </c>
      <c r="C68" s="100"/>
    </row>
    <row r="69" spans="1:3" x14ac:dyDescent="0.25">
      <c r="A69" t="s">
        <v>393</v>
      </c>
      <c r="B69" s="97" t="s">
        <v>10110</v>
      </c>
      <c r="C69" s="100"/>
    </row>
    <row r="70" spans="1:3" x14ac:dyDescent="0.25">
      <c r="A70" t="s">
        <v>491</v>
      </c>
      <c r="B70" s="97" t="s">
        <v>10111</v>
      </c>
      <c r="C70" s="100"/>
    </row>
    <row r="71" spans="1:3" x14ac:dyDescent="0.25">
      <c r="B71" s="97"/>
    </row>
    <row r="72" spans="1:3" x14ac:dyDescent="0.25">
      <c r="B72" s="97"/>
    </row>
  </sheetData>
  <sheetProtection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952"/>
  <sheetViews>
    <sheetView topLeftCell="B3" workbookViewId="0"/>
  </sheetViews>
  <sheetFormatPr defaultRowHeight="13.2" x14ac:dyDescent="0.25"/>
  <cols>
    <col min="1" max="1" width="9.109375" hidden="1" customWidth="1"/>
  </cols>
  <sheetData>
    <row r="1" spans="1:2" hidden="1" x14ac:dyDescent="0.25">
      <c r="A1" t="s">
        <v>10112</v>
      </c>
    </row>
    <row r="2" spans="1:2" hidden="1" x14ac:dyDescent="0.25">
      <c r="A2" t="s">
        <v>10006</v>
      </c>
    </row>
    <row r="4" spans="1:2" hidden="1" x14ac:dyDescent="0.25">
      <c r="A4" t="s">
        <v>10007</v>
      </c>
      <c r="B4" t="s">
        <v>10113</v>
      </c>
    </row>
    <row r="6" spans="1:2" x14ac:dyDescent="0.25">
      <c r="A6" t="s">
        <v>393</v>
      </c>
      <c r="B6" t="s">
        <v>10114</v>
      </c>
    </row>
    <row r="7" spans="1:2" x14ac:dyDescent="0.25">
      <c r="A7" t="s">
        <v>393</v>
      </c>
      <c r="B7" t="s">
        <v>10115</v>
      </c>
    </row>
    <row r="8" spans="1:2" x14ac:dyDescent="0.25">
      <c r="A8" t="s">
        <v>393</v>
      </c>
      <c r="B8" t="s">
        <v>10116</v>
      </c>
    </row>
    <row r="9" spans="1:2" x14ac:dyDescent="0.25">
      <c r="A9" t="s">
        <v>393</v>
      </c>
      <c r="B9" t="s">
        <v>10117</v>
      </c>
    </row>
    <row r="10" spans="1:2" x14ac:dyDescent="0.25">
      <c r="A10" t="s">
        <v>393</v>
      </c>
      <c r="B10" t="s">
        <v>10118</v>
      </c>
    </row>
    <row r="11" spans="1:2" x14ac:dyDescent="0.25">
      <c r="A11" t="s">
        <v>393</v>
      </c>
      <c r="B11" t="s">
        <v>10119</v>
      </c>
    </row>
    <row r="12" spans="1:2" x14ac:dyDescent="0.25">
      <c r="A12" t="s">
        <v>393</v>
      </c>
      <c r="B12" t="s">
        <v>10120</v>
      </c>
    </row>
    <row r="13" spans="1:2" x14ac:dyDescent="0.25">
      <c r="A13" t="s">
        <v>393</v>
      </c>
      <c r="B13" t="s">
        <v>10121</v>
      </c>
    </row>
    <row r="14" spans="1:2" x14ac:dyDescent="0.25">
      <c r="A14" t="s">
        <v>393</v>
      </c>
      <c r="B14" t="s">
        <v>10122</v>
      </c>
    </row>
    <row r="15" spans="1:2" x14ac:dyDescent="0.25">
      <c r="A15" t="s">
        <v>393</v>
      </c>
      <c r="B15" t="s">
        <v>10123</v>
      </c>
    </row>
    <row r="16" spans="1:2" x14ac:dyDescent="0.25">
      <c r="A16" t="s">
        <v>393</v>
      </c>
      <c r="B16" t="s">
        <v>10124</v>
      </c>
    </row>
    <row r="17" spans="1:2" x14ac:dyDescent="0.25">
      <c r="A17" t="s">
        <v>393</v>
      </c>
      <c r="B17" t="s">
        <v>10125</v>
      </c>
    </row>
    <row r="18" spans="1:2" x14ac:dyDescent="0.25">
      <c r="A18" t="s">
        <v>393</v>
      </c>
      <c r="B18" t="s">
        <v>10126</v>
      </c>
    </row>
    <row r="19" spans="1:2" x14ac:dyDescent="0.25">
      <c r="A19" t="s">
        <v>393</v>
      </c>
      <c r="B19" t="s">
        <v>10127</v>
      </c>
    </row>
    <row r="20" spans="1:2" x14ac:dyDescent="0.25">
      <c r="A20" t="s">
        <v>393</v>
      </c>
      <c r="B20" t="s">
        <v>10128</v>
      </c>
    </row>
    <row r="21" spans="1:2" x14ac:dyDescent="0.25">
      <c r="A21" t="s">
        <v>393</v>
      </c>
      <c r="B21" t="s">
        <v>10129</v>
      </c>
    </row>
    <row r="22" spans="1:2" x14ac:dyDescent="0.25">
      <c r="A22" t="s">
        <v>393</v>
      </c>
      <c r="B22" t="s">
        <v>10130</v>
      </c>
    </row>
    <row r="23" spans="1:2" x14ac:dyDescent="0.25">
      <c r="A23" t="s">
        <v>393</v>
      </c>
      <c r="B23" t="s">
        <v>10131</v>
      </c>
    </row>
    <row r="24" spans="1:2" x14ac:dyDescent="0.25">
      <c r="A24" t="s">
        <v>393</v>
      </c>
      <c r="B24" t="s">
        <v>10132</v>
      </c>
    </row>
    <row r="25" spans="1:2" x14ac:dyDescent="0.25">
      <c r="A25" t="s">
        <v>393</v>
      </c>
      <c r="B25" t="s">
        <v>10133</v>
      </c>
    </row>
    <row r="26" spans="1:2" x14ac:dyDescent="0.25">
      <c r="A26" t="s">
        <v>393</v>
      </c>
      <c r="B26" t="s">
        <v>10134</v>
      </c>
    </row>
    <row r="27" spans="1:2" x14ac:dyDescent="0.25">
      <c r="A27" t="s">
        <v>393</v>
      </c>
      <c r="B27" t="s">
        <v>10135</v>
      </c>
    </row>
    <row r="28" spans="1:2" x14ac:dyDescent="0.25">
      <c r="A28" t="s">
        <v>393</v>
      </c>
      <c r="B28" t="s">
        <v>10136</v>
      </c>
    </row>
    <row r="29" spans="1:2" x14ac:dyDescent="0.25">
      <c r="A29" t="s">
        <v>393</v>
      </c>
      <c r="B29" t="s">
        <v>10137</v>
      </c>
    </row>
    <row r="30" spans="1:2" x14ac:dyDescent="0.25">
      <c r="A30" t="s">
        <v>393</v>
      </c>
      <c r="B30" t="s">
        <v>10138</v>
      </c>
    </row>
    <row r="31" spans="1:2" x14ac:dyDescent="0.25">
      <c r="A31" t="s">
        <v>393</v>
      </c>
      <c r="B31" t="s">
        <v>10139</v>
      </c>
    </row>
    <row r="32" spans="1:2" x14ac:dyDescent="0.25">
      <c r="A32" t="s">
        <v>393</v>
      </c>
      <c r="B32" t="s">
        <v>10140</v>
      </c>
    </row>
    <row r="33" spans="1:2" x14ac:dyDescent="0.25">
      <c r="A33" t="s">
        <v>393</v>
      </c>
      <c r="B33" t="s">
        <v>10141</v>
      </c>
    </row>
    <row r="34" spans="1:2" x14ac:dyDescent="0.25">
      <c r="A34" t="s">
        <v>393</v>
      </c>
      <c r="B34" t="s">
        <v>10142</v>
      </c>
    </row>
    <row r="35" spans="1:2" x14ac:dyDescent="0.25">
      <c r="A35" t="s">
        <v>393</v>
      </c>
      <c r="B35" t="s">
        <v>10143</v>
      </c>
    </row>
    <row r="36" spans="1:2" x14ac:dyDescent="0.25">
      <c r="A36" t="s">
        <v>393</v>
      </c>
      <c r="B36" t="s">
        <v>10144</v>
      </c>
    </row>
    <row r="37" spans="1:2" x14ac:dyDescent="0.25">
      <c r="A37" t="s">
        <v>393</v>
      </c>
      <c r="B37" t="s">
        <v>10145</v>
      </c>
    </row>
    <row r="38" spans="1:2" x14ac:dyDescent="0.25">
      <c r="A38" t="s">
        <v>393</v>
      </c>
      <c r="B38" t="s">
        <v>10146</v>
      </c>
    </row>
    <row r="39" spans="1:2" x14ac:dyDescent="0.25">
      <c r="A39" t="s">
        <v>393</v>
      </c>
      <c r="B39" t="s">
        <v>10147</v>
      </c>
    </row>
    <row r="40" spans="1:2" x14ac:dyDescent="0.25">
      <c r="A40" t="s">
        <v>393</v>
      </c>
      <c r="B40" t="s">
        <v>10148</v>
      </c>
    </row>
    <row r="41" spans="1:2" x14ac:dyDescent="0.25">
      <c r="A41" t="s">
        <v>393</v>
      </c>
      <c r="B41" t="s">
        <v>10149</v>
      </c>
    </row>
    <row r="42" spans="1:2" x14ac:dyDescent="0.25">
      <c r="A42" t="s">
        <v>393</v>
      </c>
      <c r="B42" t="s">
        <v>10150</v>
      </c>
    </row>
    <row r="43" spans="1:2" x14ac:dyDescent="0.25">
      <c r="A43" t="s">
        <v>393</v>
      </c>
      <c r="B43" t="s">
        <v>10151</v>
      </c>
    </row>
    <row r="44" spans="1:2" x14ac:dyDescent="0.25">
      <c r="A44" t="s">
        <v>393</v>
      </c>
      <c r="B44" t="s">
        <v>10152</v>
      </c>
    </row>
    <row r="45" spans="1:2" x14ac:dyDescent="0.25">
      <c r="A45" t="s">
        <v>393</v>
      </c>
      <c r="B45" t="s">
        <v>10153</v>
      </c>
    </row>
    <row r="46" spans="1:2" x14ac:dyDescent="0.25">
      <c r="A46" t="s">
        <v>393</v>
      </c>
      <c r="B46" t="s">
        <v>10154</v>
      </c>
    </row>
    <row r="47" spans="1:2" x14ac:dyDescent="0.25">
      <c r="A47" t="s">
        <v>393</v>
      </c>
      <c r="B47" t="s">
        <v>10155</v>
      </c>
    </row>
    <row r="48" spans="1:2" x14ac:dyDescent="0.25">
      <c r="A48" t="s">
        <v>393</v>
      </c>
      <c r="B48" t="s">
        <v>10156</v>
      </c>
    </row>
    <row r="49" spans="1:2" x14ac:dyDescent="0.25">
      <c r="A49" t="s">
        <v>393</v>
      </c>
      <c r="B49" t="s">
        <v>10157</v>
      </c>
    </row>
    <row r="50" spans="1:2" x14ac:dyDescent="0.25">
      <c r="A50" t="s">
        <v>393</v>
      </c>
      <c r="B50" t="s">
        <v>10158</v>
      </c>
    </row>
    <row r="51" spans="1:2" x14ac:dyDescent="0.25">
      <c r="A51" t="s">
        <v>393</v>
      </c>
      <c r="B51" t="s">
        <v>10159</v>
      </c>
    </row>
    <row r="52" spans="1:2" x14ac:dyDescent="0.25">
      <c r="A52" t="s">
        <v>393</v>
      </c>
      <c r="B52" t="s">
        <v>10160</v>
      </c>
    </row>
    <row r="53" spans="1:2" x14ac:dyDescent="0.25">
      <c r="A53" t="s">
        <v>393</v>
      </c>
      <c r="B53" t="s">
        <v>10161</v>
      </c>
    </row>
    <row r="54" spans="1:2" x14ac:dyDescent="0.25">
      <c r="A54" t="s">
        <v>393</v>
      </c>
      <c r="B54" t="s">
        <v>10162</v>
      </c>
    </row>
    <row r="55" spans="1:2" x14ac:dyDescent="0.25">
      <c r="A55" t="s">
        <v>393</v>
      </c>
      <c r="B55" t="s">
        <v>10163</v>
      </c>
    </row>
    <row r="56" spans="1:2" x14ac:dyDescent="0.25">
      <c r="A56" t="s">
        <v>393</v>
      </c>
      <c r="B56" t="s">
        <v>10164</v>
      </c>
    </row>
    <row r="57" spans="1:2" x14ac:dyDescent="0.25">
      <c r="A57" t="s">
        <v>393</v>
      </c>
      <c r="B57" t="s">
        <v>10165</v>
      </c>
    </row>
    <row r="58" spans="1:2" x14ac:dyDescent="0.25">
      <c r="A58" t="s">
        <v>393</v>
      </c>
      <c r="B58" t="s">
        <v>10166</v>
      </c>
    </row>
    <row r="59" spans="1:2" x14ac:dyDescent="0.25">
      <c r="A59" t="s">
        <v>393</v>
      </c>
      <c r="B59" t="s">
        <v>10167</v>
      </c>
    </row>
    <row r="60" spans="1:2" x14ac:dyDescent="0.25">
      <c r="A60" t="s">
        <v>393</v>
      </c>
      <c r="B60" t="s">
        <v>10168</v>
      </c>
    </row>
    <row r="61" spans="1:2" x14ac:dyDescent="0.25">
      <c r="A61" t="s">
        <v>393</v>
      </c>
      <c r="B61" t="s">
        <v>10169</v>
      </c>
    </row>
    <row r="62" spans="1:2" x14ac:dyDescent="0.25">
      <c r="A62" t="s">
        <v>393</v>
      </c>
      <c r="B62" t="s">
        <v>10170</v>
      </c>
    </row>
    <row r="63" spans="1:2" x14ac:dyDescent="0.25">
      <c r="A63" t="s">
        <v>393</v>
      </c>
      <c r="B63" t="s">
        <v>10171</v>
      </c>
    </row>
    <row r="64" spans="1:2" x14ac:dyDescent="0.25">
      <c r="A64" t="s">
        <v>393</v>
      </c>
      <c r="B64" t="s">
        <v>10172</v>
      </c>
    </row>
    <row r="65" spans="1:2" x14ac:dyDescent="0.25">
      <c r="A65" t="s">
        <v>393</v>
      </c>
      <c r="B65" t="s">
        <v>10173</v>
      </c>
    </row>
    <row r="66" spans="1:2" x14ac:dyDescent="0.25">
      <c r="A66" t="s">
        <v>393</v>
      </c>
      <c r="B66" t="s">
        <v>10174</v>
      </c>
    </row>
    <row r="67" spans="1:2" x14ac:dyDescent="0.25">
      <c r="A67" t="s">
        <v>393</v>
      </c>
      <c r="B67" t="s">
        <v>10175</v>
      </c>
    </row>
    <row r="68" spans="1:2" x14ac:dyDescent="0.25">
      <c r="A68" t="s">
        <v>393</v>
      </c>
      <c r="B68" t="s">
        <v>10176</v>
      </c>
    </row>
    <row r="69" spans="1:2" x14ac:dyDescent="0.25">
      <c r="A69" t="s">
        <v>393</v>
      </c>
      <c r="B69" t="s">
        <v>10177</v>
      </c>
    </row>
    <row r="70" spans="1:2" x14ac:dyDescent="0.25">
      <c r="A70" t="s">
        <v>393</v>
      </c>
      <c r="B70" t="s">
        <v>10178</v>
      </c>
    </row>
    <row r="71" spans="1:2" x14ac:dyDescent="0.25">
      <c r="A71" t="s">
        <v>393</v>
      </c>
      <c r="B71" t="s">
        <v>10179</v>
      </c>
    </row>
    <row r="72" spans="1:2" x14ac:dyDescent="0.25">
      <c r="A72" t="s">
        <v>393</v>
      </c>
      <c r="B72" t="s">
        <v>10180</v>
      </c>
    </row>
    <row r="73" spans="1:2" x14ac:dyDescent="0.25">
      <c r="A73" t="s">
        <v>393</v>
      </c>
      <c r="B73" t="s">
        <v>10181</v>
      </c>
    </row>
    <row r="74" spans="1:2" x14ac:dyDescent="0.25">
      <c r="A74" t="s">
        <v>393</v>
      </c>
      <c r="B74" t="s">
        <v>10182</v>
      </c>
    </row>
    <row r="75" spans="1:2" x14ac:dyDescent="0.25">
      <c r="A75" t="s">
        <v>393</v>
      </c>
      <c r="B75" t="s">
        <v>10183</v>
      </c>
    </row>
    <row r="76" spans="1:2" x14ac:dyDescent="0.25">
      <c r="A76" t="s">
        <v>393</v>
      </c>
      <c r="B76" t="s">
        <v>10184</v>
      </c>
    </row>
    <row r="77" spans="1:2" x14ac:dyDescent="0.25">
      <c r="A77" t="s">
        <v>393</v>
      </c>
      <c r="B77" t="s">
        <v>10185</v>
      </c>
    </row>
    <row r="78" spans="1:2" x14ac:dyDescent="0.25">
      <c r="A78" t="s">
        <v>393</v>
      </c>
      <c r="B78" t="s">
        <v>10186</v>
      </c>
    </row>
    <row r="79" spans="1:2" x14ac:dyDescent="0.25">
      <c r="A79" t="s">
        <v>393</v>
      </c>
      <c r="B79" t="s">
        <v>10187</v>
      </c>
    </row>
    <row r="80" spans="1:2" x14ac:dyDescent="0.25">
      <c r="A80" t="s">
        <v>393</v>
      </c>
      <c r="B80" t="s">
        <v>10188</v>
      </c>
    </row>
    <row r="81" spans="1:2" x14ac:dyDescent="0.25">
      <c r="A81" t="s">
        <v>393</v>
      </c>
      <c r="B81" t="s">
        <v>10189</v>
      </c>
    </row>
    <row r="82" spans="1:2" x14ac:dyDescent="0.25">
      <c r="A82" t="s">
        <v>393</v>
      </c>
      <c r="B82" t="s">
        <v>10190</v>
      </c>
    </row>
    <row r="83" spans="1:2" x14ac:dyDescent="0.25">
      <c r="A83" t="s">
        <v>393</v>
      </c>
      <c r="B83" t="s">
        <v>10191</v>
      </c>
    </row>
    <row r="84" spans="1:2" x14ac:dyDescent="0.25">
      <c r="A84" t="s">
        <v>393</v>
      </c>
      <c r="B84" t="s">
        <v>10192</v>
      </c>
    </row>
    <row r="85" spans="1:2" x14ac:dyDescent="0.25">
      <c r="A85" t="s">
        <v>393</v>
      </c>
      <c r="B85" t="s">
        <v>10193</v>
      </c>
    </row>
    <row r="86" spans="1:2" x14ac:dyDescent="0.25">
      <c r="A86" t="s">
        <v>393</v>
      </c>
      <c r="B86" t="s">
        <v>10194</v>
      </c>
    </row>
    <row r="87" spans="1:2" x14ac:dyDescent="0.25">
      <c r="A87" t="s">
        <v>393</v>
      </c>
      <c r="B87" t="s">
        <v>10195</v>
      </c>
    </row>
    <row r="88" spans="1:2" x14ac:dyDescent="0.25">
      <c r="A88" t="s">
        <v>393</v>
      </c>
      <c r="B88" t="s">
        <v>10196</v>
      </c>
    </row>
    <row r="89" spans="1:2" x14ac:dyDescent="0.25">
      <c r="A89" t="s">
        <v>393</v>
      </c>
      <c r="B89" t="s">
        <v>10197</v>
      </c>
    </row>
    <row r="90" spans="1:2" x14ac:dyDescent="0.25">
      <c r="A90" t="s">
        <v>393</v>
      </c>
      <c r="B90" t="s">
        <v>10198</v>
      </c>
    </row>
    <row r="91" spans="1:2" x14ac:dyDescent="0.25">
      <c r="A91" t="s">
        <v>393</v>
      </c>
      <c r="B91" t="s">
        <v>10199</v>
      </c>
    </row>
    <row r="92" spans="1:2" x14ac:dyDescent="0.25">
      <c r="A92" t="s">
        <v>393</v>
      </c>
      <c r="B92" t="s">
        <v>10200</v>
      </c>
    </row>
    <row r="93" spans="1:2" x14ac:dyDescent="0.25">
      <c r="A93" t="s">
        <v>393</v>
      </c>
      <c r="B93" t="s">
        <v>10201</v>
      </c>
    </row>
    <row r="94" spans="1:2" x14ac:dyDescent="0.25">
      <c r="A94" t="s">
        <v>393</v>
      </c>
      <c r="B94" t="s">
        <v>10202</v>
      </c>
    </row>
    <row r="95" spans="1:2" x14ac:dyDescent="0.25">
      <c r="A95" t="s">
        <v>393</v>
      </c>
      <c r="B95" t="s">
        <v>10203</v>
      </c>
    </row>
    <row r="96" spans="1:2" x14ac:dyDescent="0.25">
      <c r="A96" t="s">
        <v>393</v>
      </c>
      <c r="B96" t="s">
        <v>10204</v>
      </c>
    </row>
    <row r="97" spans="1:2" x14ac:dyDescent="0.25">
      <c r="A97" t="s">
        <v>393</v>
      </c>
      <c r="B97" t="s">
        <v>10205</v>
      </c>
    </row>
    <row r="98" spans="1:2" x14ac:dyDescent="0.25">
      <c r="A98" t="s">
        <v>393</v>
      </c>
      <c r="B98" t="s">
        <v>10206</v>
      </c>
    </row>
    <row r="99" spans="1:2" x14ac:dyDescent="0.25">
      <c r="A99" t="s">
        <v>393</v>
      </c>
      <c r="B99" t="s">
        <v>10207</v>
      </c>
    </row>
    <row r="100" spans="1:2" x14ac:dyDescent="0.25">
      <c r="A100" t="s">
        <v>393</v>
      </c>
      <c r="B100" t="s">
        <v>10208</v>
      </c>
    </row>
    <row r="101" spans="1:2" x14ac:dyDescent="0.25">
      <c r="A101" t="s">
        <v>393</v>
      </c>
      <c r="B101" t="s">
        <v>10209</v>
      </c>
    </row>
    <row r="102" spans="1:2" x14ac:dyDescent="0.25">
      <c r="A102" t="s">
        <v>393</v>
      </c>
      <c r="B102" t="s">
        <v>10210</v>
      </c>
    </row>
    <row r="103" spans="1:2" x14ac:dyDescent="0.25">
      <c r="A103" t="s">
        <v>393</v>
      </c>
      <c r="B103" t="s">
        <v>10211</v>
      </c>
    </row>
    <row r="104" spans="1:2" x14ac:dyDescent="0.25">
      <c r="A104" t="s">
        <v>393</v>
      </c>
      <c r="B104" t="s">
        <v>10212</v>
      </c>
    </row>
    <row r="105" spans="1:2" x14ac:dyDescent="0.25">
      <c r="A105" t="s">
        <v>393</v>
      </c>
      <c r="B105" t="s">
        <v>10213</v>
      </c>
    </row>
    <row r="106" spans="1:2" x14ac:dyDescent="0.25">
      <c r="A106" t="s">
        <v>393</v>
      </c>
      <c r="B106" t="s">
        <v>10214</v>
      </c>
    </row>
    <row r="107" spans="1:2" x14ac:dyDescent="0.25">
      <c r="A107" t="s">
        <v>393</v>
      </c>
      <c r="B107" t="s">
        <v>10215</v>
      </c>
    </row>
    <row r="108" spans="1:2" x14ac:dyDescent="0.25">
      <c r="A108" t="s">
        <v>393</v>
      </c>
      <c r="B108" t="s">
        <v>10216</v>
      </c>
    </row>
    <row r="109" spans="1:2" x14ac:dyDescent="0.25">
      <c r="A109" t="s">
        <v>393</v>
      </c>
      <c r="B109" t="s">
        <v>10217</v>
      </c>
    </row>
    <row r="110" spans="1:2" x14ac:dyDescent="0.25">
      <c r="A110" t="s">
        <v>393</v>
      </c>
      <c r="B110" t="s">
        <v>10218</v>
      </c>
    </row>
    <row r="111" spans="1:2" x14ac:dyDescent="0.25">
      <c r="A111" t="s">
        <v>393</v>
      </c>
      <c r="B111" t="s">
        <v>10219</v>
      </c>
    </row>
    <row r="112" spans="1:2" x14ac:dyDescent="0.25">
      <c r="A112" t="s">
        <v>393</v>
      </c>
      <c r="B112" t="s">
        <v>10220</v>
      </c>
    </row>
    <row r="113" spans="1:2" x14ac:dyDescent="0.25">
      <c r="A113" t="s">
        <v>393</v>
      </c>
      <c r="B113" t="s">
        <v>10221</v>
      </c>
    </row>
    <row r="114" spans="1:2" x14ac:dyDescent="0.25">
      <c r="A114" t="s">
        <v>393</v>
      </c>
      <c r="B114" t="s">
        <v>10222</v>
      </c>
    </row>
    <row r="115" spans="1:2" x14ac:dyDescent="0.25">
      <c r="A115" t="s">
        <v>393</v>
      </c>
      <c r="B115" t="s">
        <v>10223</v>
      </c>
    </row>
    <row r="116" spans="1:2" x14ac:dyDescent="0.25">
      <c r="A116" t="s">
        <v>393</v>
      </c>
      <c r="B116" t="s">
        <v>10224</v>
      </c>
    </row>
    <row r="117" spans="1:2" x14ac:dyDescent="0.25">
      <c r="A117" t="s">
        <v>393</v>
      </c>
      <c r="B117" t="s">
        <v>10225</v>
      </c>
    </row>
    <row r="118" spans="1:2" x14ac:dyDescent="0.25">
      <c r="A118" t="s">
        <v>393</v>
      </c>
      <c r="B118" t="s">
        <v>10226</v>
      </c>
    </row>
    <row r="119" spans="1:2" x14ac:dyDescent="0.25">
      <c r="A119" t="s">
        <v>393</v>
      </c>
      <c r="B119" t="s">
        <v>10227</v>
      </c>
    </row>
    <row r="120" spans="1:2" x14ac:dyDescent="0.25">
      <c r="A120" t="s">
        <v>393</v>
      </c>
      <c r="B120" t="s">
        <v>10228</v>
      </c>
    </row>
    <row r="121" spans="1:2" x14ac:dyDescent="0.25">
      <c r="A121" t="s">
        <v>393</v>
      </c>
      <c r="B121" t="s">
        <v>10229</v>
      </c>
    </row>
    <row r="122" spans="1:2" x14ac:dyDescent="0.25">
      <c r="A122" t="s">
        <v>393</v>
      </c>
      <c r="B122" t="s">
        <v>10230</v>
      </c>
    </row>
    <row r="123" spans="1:2" x14ac:dyDescent="0.25">
      <c r="A123" t="s">
        <v>393</v>
      </c>
      <c r="B123" t="s">
        <v>10231</v>
      </c>
    </row>
    <row r="124" spans="1:2" x14ac:dyDescent="0.25">
      <c r="A124" t="s">
        <v>393</v>
      </c>
      <c r="B124" t="s">
        <v>10232</v>
      </c>
    </row>
    <row r="125" spans="1:2" x14ac:dyDescent="0.25">
      <c r="A125" t="s">
        <v>393</v>
      </c>
      <c r="B125" t="s">
        <v>10233</v>
      </c>
    </row>
    <row r="126" spans="1:2" x14ac:dyDescent="0.25">
      <c r="A126" t="s">
        <v>393</v>
      </c>
      <c r="B126" t="s">
        <v>10234</v>
      </c>
    </row>
    <row r="127" spans="1:2" x14ac:dyDescent="0.25">
      <c r="A127" t="s">
        <v>393</v>
      </c>
      <c r="B127" t="s">
        <v>10235</v>
      </c>
    </row>
    <row r="128" spans="1:2" x14ac:dyDescent="0.25">
      <c r="A128" t="s">
        <v>393</v>
      </c>
      <c r="B128" t="s">
        <v>10236</v>
      </c>
    </row>
    <row r="129" spans="1:2" x14ac:dyDescent="0.25">
      <c r="A129" t="s">
        <v>393</v>
      </c>
      <c r="B129" t="s">
        <v>10237</v>
      </c>
    </row>
    <row r="130" spans="1:2" x14ac:dyDescent="0.25">
      <c r="A130" t="s">
        <v>393</v>
      </c>
      <c r="B130" t="s">
        <v>10238</v>
      </c>
    </row>
    <row r="131" spans="1:2" x14ac:dyDescent="0.25">
      <c r="A131" t="s">
        <v>393</v>
      </c>
      <c r="B131" t="s">
        <v>10239</v>
      </c>
    </row>
    <row r="132" spans="1:2" x14ac:dyDescent="0.25">
      <c r="A132" t="s">
        <v>393</v>
      </c>
      <c r="B132" t="s">
        <v>10240</v>
      </c>
    </row>
    <row r="133" spans="1:2" x14ac:dyDescent="0.25">
      <c r="A133" t="s">
        <v>393</v>
      </c>
      <c r="B133" t="s">
        <v>10241</v>
      </c>
    </row>
    <row r="134" spans="1:2" x14ac:dyDescent="0.25">
      <c r="A134" t="s">
        <v>393</v>
      </c>
      <c r="B134" t="s">
        <v>10242</v>
      </c>
    </row>
    <row r="135" spans="1:2" x14ac:dyDescent="0.25">
      <c r="A135" t="s">
        <v>393</v>
      </c>
      <c r="B135" t="s">
        <v>10243</v>
      </c>
    </row>
    <row r="136" spans="1:2" x14ac:dyDescent="0.25">
      <c r="A136" t="s">
        <v>393</v>
      </c>
      <c r="B136" t="s">
        <v>10244</v>
      </c>
    </row>
    <row r="137" spans="1:2" x14ac:dyDescent="0.25">
      <c r="A137" t="s">
        <v>393</v>
      </c>
      <c r="B137" t="s">
        <v>10245</v>
      </c>
    </row>
    <row r="138" spans="1:2" x14ac:dyDescent="0.25">
      <c r="A138" t="s">
        <v>393</v>
      </c>
      <c r="B138" t="s">
        <v>10246</v>
      </c>
    </row>
    <row r="139" spans="1:2" x14ac:dyDescent="0.25">
      <c r="A139" t="s">
        <v>393</v>
      </c>
      <c r="B139" t="s">
        <v>10247</v>
      </c>
    </row>
    <row r="140" spans="1:2" x14ac:dyDescent="0.25">
      <c r="A140" t="s">
        <v>393</v>
      </c>
      <c r="B140" t="s">
        <v>10248</v>
      </c>
    </row>
    <row r="141" spans="1:2" x14ac:dyDescent="0.25">
      <c r="A141" t="s">
        <v>393</v>
      </c>
      <c r="B141" t="s">
        <v>10249</v>
      </c>
    </row>
    <row r="142" spans="1:2" x14ac:dyDescent="0.25">
      <c r="A142" t="s">
        <v>393</v>
      </c>
      <c r="B142" t="s">
        <v>10250</v>
      </c>
    </row>
    <row r="143" spans="1:2" x14ac:dyDescent="0.25">
      <c r="A143" t="s">
        <v>393</v>
      </c>
      <c r="B143" t="s">
        <v>10251</v>
      </c>
    </row>
    <row r="144" spans="1:2" x14ac:dyDescent="0.25">
      <c r="A144" t="s">
        <v>393</v>
      </c>
      <c r="B144" t="s">
        <v>10252</v>
      </c>
    </row>
    <row r="145" spans="1:2" x14ac:dyDescent="0.25">
      <c r="A145" t="s">
        <v>393</v>
      </c>
      <c r="B145" t="s">
        <v>10253</v>
      </c>
    </row>
    <row r="146" spans="1:2" x14ac:dyDescent="0.25">
      <c r="A146" t="s">
        <v>393</v>
      </c>
      <c r="B146" t="s">
        <v>10254</v>
      </c>
    </row>
    <row r="147" spans="1:2" x14ac:dyDescent="0.25">
      <c r="A147" t="s">
        <v>393</v>
      </c>
      <c r="B147" t="s">
        <v>10255</v>
      </c>
    </row>
    <row r="148" spans="1:2" x14ac:dyDescent="0.25">
      <c r="A148" t="s">
        <v>393</v>
      </c>
      <c r="B148" t="s">
        <v>10256</v>
      </c>
    </row>
    <row r="149" spans="1:2" x14ac:dyDescent="0.25">
      <c r="A149" t="s">
        <v>393</v>
      </c>
      <c r="B149" t="s">
        <v>10257</v>
      </c>
    </row>
    <row r="150" spans="1:2" x14ac:dyDescent="0.25">
      <c r="A150" t="s">
        <v>393</v>
      </c>
      <c r="B150" t="s">
        <v>10258</v>
      </c>
    </row>
    <row r="151" spans="1:2" x14ac:dyDescent="0.25">
      <c r="A151" t="s">
        <v>393</v>
      </c>
      <c r="B151" t="s">
        <v>10259</v>
      </c>
    </row>
    <row r="152" spans="1:2" x14ac:dyDescent="0.25">
      <c r="A152" t="s">
        <v>393</v>
      </c>
      <c r="B152" t="s">
        <v>10260</v>
      </c>
    </row>
    <row r="153" spans="1:2" x14ac:dyDescent="0.25">
      <c r="A153" t="s">
        <v>393</v>
      </c>
      <c r="B153" t="s">
        <v>10261</v>
      </c>
    </row>
    <row r="154" spans="1:2" x14ac:dyDescent="0.25">
      <c r="A154" t="s">
        <v>393</v>
      </c>
      <c r="B154" t="s">
        <v>10262</v>
      </c>
    </row>
    <row r="155" spans="1:2" x14ac:dyDescent="0.25">
      <c r="A155" t="s">
        <v>393</v>
      </c>
      <c r="B155" t="s">
        <v>10263</v>
      </c>
    </row>
    <row r="156" spans="1:2" x14ac:dyDescent="0.25">
      <c r="A156" t="s">
        <v>393</v>
      </c>
      <c r="B156" t="s">
        <v>10264</v>
      </c>
    </row>
    <row r="157" spans="1:2" x14ac:dyDescent="0.25">
      <c r="A157" t="s">
        <v>393</v>
      </c>
      <c r="B157" t="s">
        <v>10265</v>
      </c>
    </row>
    <row r="158" spans="1:2" x14ac:dyDescent="0.25">
      <c r="A158" t="s">
        <v>393</v>
      </c>
      <c r="B158" t="s">
        <v>10266</v>
      </c>
    </row>
    <row r="159" spans="1:2" x14ac:dyDescent="0.25">
      <c r="A159" t="s">
        <v>393</v>
      </c>
      <c r="B159" t="s">
        <v>10267</v>
      </c>
    </row>
    <row r="160" spans="1:2" x14ac:dyDescent="0.25">
      <c r="A160" t="s">
        <v>393</v>
      </c>
      <c r="B160" t="s">
        <v>10268</v>
      </c>
    </row>
    <row r="161" spans="1:2" x14ac:dyDescent="0.25">
      <c r="A161" t="s">
        <v>393</v>
      </c>
      <c r="B161" t="s">
        <v>10269</v>
      </c>
    </row>
    <row r="162" spans="1:2" x14ac:dyDescent="0.25">
      <c r="A162" t="s">
        <v>393</v>
      </c>
      <c r="B162" t="s">
        <v>10270</v>
      </c>
    </row>
    <row r="163" spans="1:2" x14ac:dyDescent="0.25">
      <c r="A163" t="s">
        <v>393</v>
      </c>
      <c r="B163" t="s">
        <v>10271</v>
      </c>
    </row>
    <row r="164" spans="1:2" x14ac:dyDescent="0.25">
      <c r="A164" t="s">
        <v>393</v>
      </c>
      <c r="B164" t="s">
        <v>10272</v>
      </c>
    </row>
    <row r="165" spans="1:2" x14ac:dyDescent="0.25">
      <c r="A165" t="s">
        <v>393</v>
      </c>
      <c r="B165" t="s">
        <v>10273</v>
      </c>
    </row>
    <row r="166" spans="1:2" x14ac:dyDescent="0.25">
      <c r="A166" t="s">
        <v>393</v>
      </c>
      <c r="B166" t="s">
        <v>10274</v>
      </c>
    </row>
    <row r="167" spans="1:2" x14ac:dyDescent="0.25">
      <c r="A167" t="s">
        <v>393</v>
      </c>
      <c r="B167" t="s">
        <v>10275</v>
      </c>
    </row>
    <row r="168" spans="1:2" x14ac:dyDescent="0.25">
      <c r="A168" t="s">
        <v>393</v>
      </c>
      <c r="B168" t="s">
        <v>10276</v>
      </c>
    </row>
    <row r="169" spans="1:2" x14ac:dyDescent="0.25">
      <c r="A169" t="s">
        <v>393</v>
      </c>
      <c r="B169" t="s">
        <v>10277</v>
      </c>
    </row>
    <row r="170" spans="1:2" x14ac:dyDescent="0.25">
      <c r="A170" t="s">
        <v>393</v>
      </c>
      <c r="B170" t="s">
        <v>10278</v>
      </c>
    </row>
    <row r="171" spans="1:2" x14ac:dyDescent="0.25">
      <c r="A171" t="s">
        <v>393</v>
      </c>
      <c r="B171" t="s">
        <v>10279</v>
      </c>
    </row>
    <row r="172" spans="1:2" x14ac:dyDescent="0.25">
      <c r="A172" t="s">
        <v>393</v>
      </c>
      <c r="B172" t="s">
        <v>10280</v>
      </c>
    </row>
    <row r="173" spans="1:2" x14ac:dyDescent="0.25">
      <c r="A173" t="s">
        <v>393</v>
      </c>
      <c r="B173" t="s">
        <v>10281</v>
      </c>
    </row>
    <row r="174" spans="1:2" x14ac:dyDescent="0.25">
      <c r="A174" t="s">
        <v>393</v>
      </c>
      <c r="B174" t="s">
        <v>10282</v>
      </c>
    </row>
    <row r="175" spans="1:2" x14ac:dyDescent="0.25">
      <c r="A175" t="s">
        <v>393</v>
      </c>
      <c r="B175" t="s">
        <v>10283</v>
      </c>
    </row>
    <row r="176" spans="1:2" x14ac:dyDescent="0.25">
      <c r="A176" t="s">
        <v>393</v>
      </c>
      <c r="B176" t="s">
        <v>10284</v>
      </c>
    </row>
    <row r="177" spans="1:2" x14ac:dyDescent="0.25">
      <c r="A177" t="s">
        <v>393</v>
      </c>
      <c r="B177" t="s">
        <v>10285</v>
      </c>
    </row>
    <row r="178" spans="1:2" x14ac:dyDescent="0.25">
      <c r="A178" t="s">
        <v>393</v>
      </c>
      <c r="B178" t="s">
        <v>10286</v>
      </c>
    </row>
    <row r="179" spans="1:2" x14ac:dyDescent="0.25">
      <c r="A179" t="s">
        <v>393</v>
      </c>
      <c r="B179" t="s">
        <v>10287</v>
      </c>
    </row>
    <row r="180" spans="1:2" x14ac:dyDescent="0.25">
      <c r="A180" t="s">
        <v>393</v>
      </c>
      <c r="B180" t="s">
        <v>10288</v>
      </c>
    </row>
    <row r="181" spans="1:2" x14ac:dyDescent="0.25">
      <c r="A181" t="s">
        <v>393</v>
      </c>
      <c r="B181" t="s">
        <v>10289</v>
      </c>
    </row>
    <row r="182" spans="1:2" x14ac:dyDescent="0.25">
      <c r="A182" t="s">
        <v>393</v>
      </c>
      <c r="B182" t="s">
        <v>10290</v>
      </c>
    </row>
    <row r="183" spans="1:2" x14ac:dyDescent="0.25">
      <c r="A183" t="s">
        <v>393</v>
      </c>
      <c r="B183" t="s">
        <v>10291</v>
      </c>
    </row>
    <row r="184" spans="1:2" x14ac:dyDescent="0.25">
      <c r="A184" t="s">
        <v>393</v>
      </c>
      <c r="B184" t="s">
        <v>10292</v>
      </c>
    </row>
    <row r="185" spans="1:2" x14ac:dyDescent="0.25">
      <c r="A185" t="s">
        <v>393</v>
      </c>
      <c r="B185" t="s">
        <v>10293</v>
      </c>
    </row>
    <row r="186" spans="1:2" x14ac:dyDescent="0.25">
      <c r="A186" t="s">
        <v>393</v>
      </c>
      <c r="B186" t="s">
        <v>10294</v>
      </c>
    </row>
    <row r="187" spans="1:2" x14ac:dyDescent="0.25">
      <c r="A187" t="s">
        <v>393</v>
      </c>
      <c r="B187" t="s">
        <v>10295</v>
      </c>
    </row>
    <row r="188" spans="1:2" x14ac:dyDescent="0.25">
      <c r="A188" t="s">
        <v>393</v>
      </c>
      <c r="B188" t="s">
        <v>10296</v>
      </c>
    </row>
    <row r="189" spans="1:2" x14ac:dyDescent="0.25">
      <c r="A189" t="s">
        <v>393</v>
      </c>
      <c r="B189" t="s">
        <v>10297</v>
      </c>
    </row>
    <row r="190" spans="1:2" x14ac:dyDescent="0.25">
      <c r="A190" t="s">
        <v>393</v>
      </c>
      <c r="B190" t="s">
        <v>10298</v>
      </c>
    </row>
    <row r="191" spans="1:2" x14ac:dyDescent="0.25">
      <c r="A191" t="s">
        <v>393</v>
      </c>
      <c r="B191" t="s">
        <v>10299</v>
      </c>
    </row>
    <row r="192" spans="1:2" x14ac:dyDescent="0.25">
      <c r="A192" t="s">
        <v>393</v>
      </c>
      <c r="B192" t="s">
        <v>10300</v>
      </c>
    </row>
    <row r="193" spans="1:2" x14ac:dyDescent="0.25">
      <c r="A193" t="s">
        <v>393</v>
      </c>
      <c r="B193" t="s">
        <v>10301</v>
      </c>
    </row>
    <row r="194" spans="1:2" x14ac:dyDescent="0.25">
      <c r="A194" t="s">
        <v>393</v>
      </c>
      <c r="B194" t="s">
        <v>10302</v>
      </c>
    </row>
    <row r="195" spans="1:2" x14ac:dyDescent="0.25">
      <c r="A195" t="s">
        <v>393</v>
      </c>
      <c r="B195" t="s">
        <v>10303</v>
      </c>
    </row>
    <row r="196" spans="1:2" x14ac:dyDescent="0.25">
      <c r="A196" t="s">
        <v>393</v>
      </c>
      <c r="B196" t="s">
        <v>10304</v>
      </c>
    </row>
    <row r="197" spans="1:2" x14ac:dyDescent="0.25">
      <c r="A197" t="s">
        <v>393</v>
      </c>
      <c r="B197" t="s">
        <v>10305</v>
      </c>
    </row>
    <row r="198" spans="1:2" x14ac:dyDescent="0.25">
      <c r="A198" t="s">
        <v>393</v>
      </c>
      <c r="B198" t="s">
        <v>10306</v>
      </c>
    </row>
    <row r="199" spans="1:2" x14ac:dyDescent="0.25">
      <c r="A199" t="s">
        <v>393</v>
      </c>
      <c r="B199" t="s">
        <v>10307</v>
      </c>
    </row>
    <row r="200" spans="1:2" x14ac:dyDescent="0.25">
      <c r="A200" t="s">
        <v>393</v>
      </c>
      <c r="B200" t="s">
        <v>10308</v>
      </c>
    </row>
    <row r="201" spans="1:2" x14ac:dyDescent="0.25">
      <c r="A201" t="s">
        <v>393</v>
      </c>
      <c r="B201" t="s">
        <v>10309</v>
      </c>
    </row>
    <row r="202" spans="1:2" x14ac:dyDescent="0.25">
      <c r="A202" t="s">
        <v>393</v>
      </c>
      <c r="B202" t="s">
        <v>10310</v>
      </c>
    </row>
    <row r="203" spans="1:2" x14ac:dyDescent="0.25">
      <c r="A203" t="s">
        <v>393</v>
      </c>
      <c r="B203" t="s">
        <v>10311</v>
      </c>
    </row>
    <row r="204" spans="1:2" x14ac:dyDescent="0.25">
      <c r="A204" t="s">
        <v>393</v>
      </c>
      <c r="B204" t="s">
        <v>10312</v>
      </c>
    </row>
    <row r="205" spans="1:2" x14ac:dyDescent="0.25">
      <c r="A205" t="s">
        <v>393</v>
      </c>
      <c r="B205" t="s">
        <v>10313</v>
      </c>
    </row>
    <row r="206" spans="1:2" x14ac:dyDescent="0.25">
      <c r="A206" t="s">
        <v>393</v>
      </c>
      <c r="B206" t="s">
        <v>10314</v>
      </c>
    </row>
    <row r="207" spans="1:2" x14ac:dyDescent="0.25">
      <c r="A207" t="s">
        <v>393</v>
      </c>
      <c r="B207" t="s">
        <v>10315</v>
      </c>
    </row>
    <row r="208" spans="1:2" x14ac:dyDescent="0.25">
      <c r="A208" t="s">
        <v>393</v>
      </c>
      <c r="B208" t="s">
        <v>10316</v>
      </c>
    </row>
    <row r="209" spans="1:2" x14ac:dyDescent="0.25">
      <c r="A209" t="s">
        <v>393</v>
      </c>
      <c r="B209" t="s">
        <v>10317</v>
      </c>
    </row>
    <row r="210" spans="1:2" x14ac:dyDescent="0.25">
      <c r="A210" t="s">
        <v>393</v>
      </c>
      <c r="B210" t="s">
        <v>10318</v>
      </c>
    </row>
    <row r="211" spans="1:2" x14ac:dyDescent="0.25">
      <c r="A211" t="s">
        <v>393</v>
      </c>
      <c r="B211" t="s">
        <v>10319</v>
      </c>
    </row>
    <row r="212" spans="1:2" x14ac:dyDescent="0.25">
      <c r="A212" t="s">
        <v>393</v>
      </c>
      <c r="B212" t="s">
        <v>10320</v>
      </c>
    </row>
    <row r="213" spans="1:2" x14ac:dyDescent="0.25">
      <c r="A213" t="s">
        <v>393</v>
      </c>
      <c r="B213" t="s">
        <v>10321</v>
      </c>
    </row>
    <row r="214" spans="1:2" x14ac:dyDescent="0.25">
      <c r="A214" t="s">
        <v>393</v>
      </c>
      <c r="B214" t="s">
        <v>10322</v>
      </c>
    </row>
    <row r="215" spans="1:2" x14ac:dyDescent="0.25">
      <c r="A215" t="s">
        <v>393</v>
      </c>
      <c r="B215" t="s">
        <v>10323</v>
      </c>
    </row>
    <row r="216" spans="1:2" x14ac:dyDescent="0.25">
      <c r="A216" t="s">
        <v>393</v>
      </c>
      <c r="B216" t="s">
        <v>10324</v>
      </c>
    </row>
    <row r="217" spans="1:2" x14ac:dyDescent="0.25">
      <c r="A217" t="s">
        <v>393</v>
      </c>
      <c r="B217" t="s">
        <v>10325</v>
      </c>
    </row>
    <row r="218" spans="1:2" x14ac:dyDescent="0.25">
      <c r="A218" t="s">
        <v>393</v>
      </c>
      <c r="B218" t="s">
        <v>10326</v>
      </c>
    </row>
    <row r="219" spans="1:2" x14ac:dyDescent="0.25">
      <c r="A219" t="s">
        <v>393</v>
      </c>
      <c r="B219" t="s">
        <v>10327</v>
      </c>
    </row>
    <row r="220" spans="1:2" x14ac:dyDescent="0.25">
      <c r="A220" t="s">
        <v>393</v>
      </c>
      <c r="B220" t="s">
        <v>10328</v>
      </c>
    </row>
    <row r="221" spans="1:2" x14ac:dyDescent="0.25">
      <c r="A221" t="s">
        <v>393</v>
      </c>
      <c r="B221" t="s">
        <v>10329</v>
      </c>
    </row>
    <row r="222" spans="1:2" x14ac:dyDescent="0.25">
      <c r="A222" t="s">
        <v>393</v>
      </c>
      <c r="B222" t="s">
        <v>10330</v>
      </c>
    </row>
    <row r="223" spans="1:2" x14ac:dyDescent="0.25">
      <c r="A223" t="s">
        <v>393</v>
      </c>
      <c r="B223" t="s">
        <v>10331</v>
      </c>
    </row>
    <row r="224" spans="1:2" x14ac:dyDescent="0.25">
      <c r="A224" t="s">
        <v>393</v>
      </c>
      <c r="B224" t="s">
        <v>10332</v>
      </c>
    </row>
    <row r="225" spans="1:2" x14ac:dyDescent="0.25">
      <c r="A225" t="s">
        <v>393</v>
      </c>
      <c r="B225" t="s">
        <v>10333</v>
      </c>
    </row>
    <row r="226" spans="1:2" x14ac:dyDescent="0.25">
      <c r="A226" t="s">
        <v>393</v>
      </c>
      <c r="B226" t="s">
        <v>10334</v>
      </c>
    </row>
    <row r="227" spans="1:2" x14ac:dyDescent="0.25">
      <c r="A227" t="s">
        <v>393</v>
      </c>
      <c r="B227" t="s">
        <v>10335</v>
      </c>
    </row>
    <row r="228" spans="1:2" x14ac:dyDescent="0.25">
      <c r="A228" t="s">
        <v>393</v>
      </c>
      <c r="B228" t="s">
        <v>10336</v>
      </c>
    </row>
    <row r="229" spans="1:2" x14ac:dyDescent="0.25">
      <c r="A229" t="s">
        <v>393</v>
      </c>
      <c r="B229" t="s">
        <v>10337</v>
      </c>
    </row>
    <row r="230" spans="1:2" x14ac:dyDescent="0.25">
      <c r="A230" t="s">
        <v>393</v>
      </c>
      <c r="B230" t="s">
        <v>10338</v>
      </c>
    </row>
    <row r="231" spans="1:2" x14ac:dyDescent="0.25">
      <c r="A231" t="s">
        <v>393</v>
      </c>
      <c r="B231" t="s">
        <v>10339</v>
      </c>
    </row>
    <row r="232" spans="1:2" x14ac:dyDescent="0.25">
      <c r="A232" t="s">
        <v>393</v>
      </c>
      <c r="B232" t="s">
        <v>10340</v>
      </c>
    </row>
    <row r="233" spans="1:2" x14ac:dyDescent="0.25">
      <c r="A233" t="s">
        <v>393</v>
      </c>
      <c r="B233" t="s">
        <v>10341</v>
      </c>
    </row>
    <row r="234" spans="1:2" x14ac:dyDescent="0.25">
      <c r="A234" t="s">
        <v>393</v>
      </c>
      <c r="B234" t="s">
        <v>10342</v>
      </c>
    </row>
    <row r="235" spans="1:2" x14ac:dyDescent="0.25">
      <c r="A235" t="s">
        <v>393</v>
      </c>
      <c r="B235" t="s">
        <v>10343</v>
      </c>
    </row>
    <row r="236" spans="1:2" x14ac:dyDescent="0.25">
      <c r="A236" t="s">
        <v>393</v>
      </c>
      <c r="B236" t="s">
        <v>10344</v>
      </c>
    </row>
    <row r="237" spans="1:2" x14ac:dyDescent="0.25">
      <c r="A237" t="s">
        <v>393</v>
      </c>
      <c r="B237" t="s">
        <v>10345</v>
      </c>
    </row>
    <row r="238" spans="1:2" x14ac:dyDescent="0.25">
      <c r="A238" t="s">
        <v>393</v>
      </c>
      <c r="B238" t="s">
        <v>10346</v>
      </c>
    </row>
    <row r="239" spans="1:2" x14ac:dyDescent="0.25">
      <c r="A239" t="s">
        <v>393</v>
      </c>
      <c r="B239" t="s">
        <v>10347</v>
      </c>
    </row>
    <row r="240" spans="1:2" x14ac:dyDescent="0.25">
      <c r="A240" t="s">
        <v>393</v>
      </c>
      <c r="B240" t="s">
        <v>10348</v>
      </c>
    </row>
    <row r="241" spans="1:2" x14ac:dyDescent="0.25">
      <c r="A241" t="s">
        <v>393</v>
      </c>
      <c r="B241" t="s">
        <v>10349</v>
      </c>
    </row>
    <row r="242" spans="1:2" x14ac:dyDescent="0.25">
      <c r="A242" t="s">
        <v>393</v>
      </c>
      <c r="B242" t="s">
        <v>10350</v>
      </c>
    </row>
    <row r="243" spans="1:2" x14ac:dyDescent="0.25">
      <c r="A243" t="s">
        <v>393</v>
      </c>
      <c r="B243" t="s">
        <v>10351</v>
      </c>
    </row>
    <row r="244" spans="1:2" x14ac:dyDescent="0.25">
      <c r="A244" t="s">
        <v>393</v>
      </c>
      <c r="B244" t="s">
        <v>10352</v>
      </c>
    </row>
    <row r="245" spans="1:2" x14ac:dyDescent="0.25">
      <c r="A245" t="s">
        <v>393</v>
      </c>
      <c r="B245" t="s">
        <v>10353</v>
      </c>
    </row>
    <row r="246" spans="1:2" x14ac:dyDescent="0.25">
      <c r="A246" t="s">
        <v>393</v>
      </c>
      <c r="B246" t="s">
        <v>10354</v>
      </c>
    </row>
    <row r="247" spans="1:2" x14ac:dyDescent="0.25">
      <c r="A247" t="s">
        <v>393</v>
      </c>
      <c r="B247" t="s">
        <v>10355</v>
      </c>
    </row>
    <row r="248" spans="1:2" x14ac:dyDescent="0.25">
      <c r="A248" t="s">
        <v>393</v>
      </c>
      <c r="B248" t="s">
        <v>10356</v>
      </c>
    </row>
    <row r="249" spans="1:2" x14ac:dyDescent="0.25">
      <c r="A249" t="s">
        <v>393</v>
      </c>
      <c r="B249" t="s">
        <v>10357</v>
      </c>
    </row>
    <row r="250" spans="1:2" x14ac:dyDescent="0.25">
      <c r="A250" t="s">
        <v>393</v>
      </c>
      <c r="B250" t="s">
        <v>10358</v>
      </c>
    </row>
    <row r="251" spans="1:2" x14ac:dyDescent="0.25">
      <c r="A251" t="s">
        <v>393</v>
      </c>
      <c r="B251" t="s">
        <v>10359</v>
      </c>
    </row>
    <row r="252" spans="1:2" x14ac:dyDescent="0.25">
      <c r="A252" t="s">
        <v>393</v>
      </c>
      <c r="B252" t="s">
        <v>10360</v>
      </c>
    </row>
    <row r="253" spans="1:2" x14ac:dyDescent="0.25">
      <c r="A253" t="s">
        <v>393</v>
      </c>
      <c r="B253" t="s">
        <v>10361</v>
      </c>
    </row>
    <row r="254" spans="1:2" x14ac:dyDescent="0.25">
      <c r="A254" t="s">
        <v>393</v>
      </c>
      <c r="B254" t="s">
        <v>10362</v>
      </c>
    </row>
    <row r="255" spans="1:2" x14ac:dyDescent="0.25">
      <c r="A255" t="s">
        <v>393</v>
      </c>
      <c r="B255" t="s">
        <v>10363</v>
      </c>
    </row>
    <row r="256" spans="1:2" x14ac:dyDescent="0.25">
      <c r="A256" t="s">
        <v>393</v>
      </c>
      <c r="B256" t="s">
        <v>10364</v>
      </c>
    </row>
    <row r="257" spans="1:2" x14ac:dyDescent="0.25">
      <c r="A257" t="s">
        <v>393</v>
      </c>
      <c r="B257" t="s">
        <v>10365</v>
      </c>
    </row>
    <row r="258" spans="1:2" x14ac:dyDescent="0.25">
      <c r="A258" t="s">
        <v>393</v>
      </c>
      <c r="B258" t="s">
        <v>10366</v>
      </c>
    </row>
    <row r="259" spans="1:2" x14ac:dyDescent="0.25">
      <c r="A259" t="s">
        <v>393</v>
      </c>
      <c r="B259" t="s">
        <v>10367</v>
      </c>
    </row>
    <row r="260" spans="1:2" x14ac:dyDescent="0.25">
      <c r="A260" t="s">
        <v>393</v>
      </c>
      <c r="B260" t="s">
        <v>10368</v>
      </c>
    </row>
    <row r="261" spans="1:2" x14ac:dyDescent="0.25">
      <c r="A261" t="s">
        <v>393</v>
      </c>
      <c r="B261" t="s">
        <v>10369</v>
      </c>
    </row>
    <row r="262" spans="1:2" x14ac:dyDescent="0.25">
      <c r="A262" t="s">
        <v>393</v>
      </c>
      <c r="B262" t="s">
        <v>10370</v>
      </c>
    </row>
    <row r="263" spans="1:2" x14ac:dyDescent="0.25">
      <c r="A263" t="s">
        <v>393</v>
      </c>
      <c r="B263" t="s">
        <v>10371</v>
      </c>
    </row>
    <row r="264" spans="1:2" x14ac:dyDescent="0.25">
      <c r="A264" t="s">
        <v>393</v>
      </c>
      <c r="B264" t="s">
        <v>10372</v>
      </c>
    </row>
    <row r="265" spans="1:2" x14ac:dyDescent="0.25">
      <c r="A265" t="s">
        <v>393</v>
      </c>
      <c r="B265" t="s">
        <v>10373</v>
      </c>
    </row>
    <row r="266" spans="1:2" x14ac:dyDescent="0.25">
      <c r="A266" t="s">
        <v>393</v>
      </c>
      <c r="B266" t="s">
        <v>10374</v>
      </c>
    </row>
    <row r="267" spans="1:2" x14ac:dyDescent="0.25">
      <c r="A267" t="s">
        <v>393</v>
      </c>
      <c r="B267" t="s">
        <v>10375</v>
      </c>
    </row>
    <row r="268" spans="1:2" x14ac:dyDescent="0.25">
      <c r="A268" t="s">
        <v>393</v>
      </c>
      <c r="B268" t="s">
        <v>10376</v>
      </c>
    </row>
    <row r="269" spans="1:2" x14ac:dyDescent="0.25">
      <c r="A269" t="s">
        <v>393</v>
      </c>
      <c r="B269" t="s">
        <v>10377</v>
      </c>
    </row>
    <row r="270" spans="1:2" x14ac:dyDescent="0.25">
      <c r="A270" t="s">
        <v>393</v>
      </c>
      <c r="B270" t="s">
        <v>10378</v>
      </c>
    </row>
    <row r="271" spans="1:2" x14ac:dyDescent="0.25">
      <c r="A271" t="s">
        <v>393</v>
      </c>
      <c r="B271" t="s">
        <v>10379</v>
      </c>
    </row>
    <row r="272" spans="1:2" x14ac:dyDescent="0.25">
      <c r="A272" t="s">
        <v>393</v>
      </c>
      <c r="B272" t="s">
        <v>10380</v>
      </c>
    </row>
    <row r="273" spans="1:2" x14ac:dyDescent="0.25">
      <c r="A273" t="s">
        <v>393</v>
      </c>
      <c r="B273" t="s">
        <v>10381</v>
      </c>
    </row>
    <row r="274" spans="1:2" x14ac:dyDescent="0.25">
      <c r="A274" t="s">
        <v>393</v>
      </c>
      <c r="B274" t="s">
        <v>10382</v>
      </c>
    </row>
    <row r="275" spans="1:2" x14ac:dyDescent="0.25">
      <c r="A275" t="s">
        <v>393</v>
      </c>
      <c r="B275" t="s">
        <v>10383</v>
      </c>
    </row>
    <row r="276" spans="1:2" x14ac:dyDescent="0.25">
      <c r="A276" t="s">
        <v>393</v>
      </c>
      <c r="B276" t="s">
        <v>10384</v>
      </c>
    </row>
    <row r="277" spans="1:2" x14ac:dyDescent="0.25">
      <c r="A277" t="s">
        <v>393</v>
      </c>
      <c r="B277" t="s">
        <v>10385</v>
      </c>
    </row>
    <row r="278" spans="1:2" x14ac:dyDescent="0.25">
      <c r="A278" t="s">
        <v>393</v>
      </c>
      <c r="B278" t="s">
        <v>10386</v>
      </c>
    </row>
    <row r="279" spans="1:2" x14ac:dyDescent="0.25">
      <c r="A279" t="s">
        <v>393</v>
      </c>
      <c r="B279" t="s">
        <v>10387</v>
      </c>
    </row>
    <row r="280" spans="1:2" x14ac:dyDescent="0.25">
      <c r="A280" t="s">
        <v>393</v>
      </c>
      <c r="B280" t="s">
        <v>10388</v>
      </c>
    </row>
    <row r="281" spans="1:2" x14ac:dyDescent="0.25">
      <c r="A281" t="s">
        <v>393</v>
      </c>
      <c r="B281" t="s">
        <v>10389</v>
      </c>
    </row>
    <row r="282" spans="1:2" x14ac:dyDescent="0.25">
      <c r="A282" t="s">
        <v>393</v>
      </c>
      <c r="B282" t="s">
        <v>10390</v>
      </c>
    </row>
    <row r="283" spans="1:2" x14ac:dyDescent="0.25">
      <c r="A283" t="s">
        <v>393</v>
      </c>
      <c r="B283" t="s">
        <v>10391</v>
      </c>
    </row>
    <row r="284" spans="1:2" x14ac:dyDescent="0.25">
      <c r="A284" t="s">
        <v>393</v>
      </c>
      <c r="B284" t="s">
        <v>10392</v>
      </c>
    </row>
    <row r="285" spans="1:2" x14ac:dyDescent="0.25">
      <c r="A285" t="s">
        <v>393</v>
      </c>
      <c r="B285" t="s">
        <v>10393</v>
      </c>
    </row>
    <row r="286" spans="1:2" x14ac:dyDescent="0.25">
      <c r="A286" t="s">
        <v>393</v>
      </c>
      <c r="B286" t="s">
        <v>10394</v>
      </c>
    </row>
    <row r="287" spans="1:2" x14ac:dyDescent="0.25">
      <c r="A287" t="s">
        <v>393</v>
      </c>
      <c r="B287" t="s">
        <v>10395</v>
      </c>
    </row>
    <row r="288" spans="1:2" x14ac:dyDescent="0.25">
      <c r="A288" t="s">
        <v>393</v>
      </c>
      <c r="B288" t="s">
        <v>10396</v>
      </c>
    </row>
    <row r="289" spans="1:2" x14ac:dyDescent="0.25">
      <c r="A289" t="s">
        <v>393</v>
      </c>
      <c r="B289" t="s">
        <v>10397</v>
      </c>
    </row>
    <row r="290" spans="1:2" x14ac:dyDescent="0.25">
      <c r="A290" t="s">
        <v>393</v>
      </c>
      <c r="B290" t="s">
        <v>10398</v>
      </c>
    </row>
    <row r="291" spans="1:2" x14ac:dyDescent="0.25">
      <c r="A291" t="s">
        <v>393</v>
      </c>
      <c r="B291" t="s">
        <v>10399</v>
      </c>
    </row>
    <row r="292" spans="1:2" x14ac:dyDescent="0.25">
      <c r="A292" t="s">
        <v>393</v>
      </c>
      <c r="B292" t="s">
        <v>10400</v>
      </c>
    </row>
    <row r="293" spans="1:2" x14ac:dyDescent="0.25">
      <c r="A293" t="s">
        <v>393</v>
      </c>
      <c r="B293" t="s">
        <v>10401</v>
      </c>
    </row>
    <row r="294" spans="1:2" x14ac:dyDescent="0.25">
      <c r="A294" t="s">
        <v>393</v>
      </c>
      <c r="B294" t="s">
        <v>10402</v>
      </c>
    </row>
    <row r="295" spans="1:2" x14ac:dyDescent="0.25">
      <c r="A295" t="s">
        <v>393</v>
      </c>
      <c r="B295" t="s">
        <v>10403</v>
      </c>
    </row>
    <row r="296" spans="1:2" x14ac:dyDescent="0.25">
      <c r="A296" t="s">
        <v>393</v>
      </c>
      <c r="B296" t="s">
        <v>10404</v>
      </c>
    </row>
    <row r="297" spans="1:2" x14ac:dyDescent="0.25">
      <c r="A297" t="s">
        <v>393</v>
      </c>
      <c r="B297" t="s">
        <v>10405</v>
      </c>
    </row>
    <row r="298" spans="1:2" x14ac:dyDescent="0.25">
      <c r="A298" t="s">
        <v>393</v>
      </c>
      <c r="B298" t="s">
        <v>10406</v>
      </c>
    </row>
    <row r="299" spans="1:2" x14ac:dyDescent="0.25">
      <c r="A299" t="s">
        <v>393</v>
      </c>
      <c r="B299" t="s">
        <v>10407</v>
      </c>
    </row>
    <row r="300" spans="1:2" x14ac:dyDescent="0.25">
      <c r="A300" t="s">
        <v>393</v>
      </c>
      <c r="B300" t="s">
        <v>10408</v>
      </c>
    </row>
    <row r="301" spans="1:2" x14ac:dyDescent="0.25">
      <c r="A301" t="s">
        <v>393</v>
      </c>
      <c r="B301" t="s">
        <v>10409</v>
      </c>
    </row>
    <row r="302" spans="1:2" x14ac:dyDescent="0.25">
      <c r="A302" t="s">
        <v>393</v>
      </c>
      <c r="B302" t="s">
        <v>10410</v>
      </c>
    </row>
    <row r="303" spans="1:2" x14ac:dyDescent="0.25">
      <c r="A303" t="s">
        <v>393</v>
      </c>
      <c r="B303" t="s">
        <v>10411</v>
      </c>
    </row>
    <row r="304" spans="1:2" x14ac:dyDescent="0.25">
      <c r="A304" t="s">
        <v>393</v>
      </c>
      <c r="B304" t="s">
        <v>10412</v>
      </c>
    </row>
    <row r="305" spans="1:2" x14ac:dyDescent="0.25">
      <c r="A305" t="s">
        <v>393</v>
      </c>
      <c r="B305" t="s">
        <v>10413</v>
      </c>
    </row>
    <row r="306" spans="1:2" x14ac:dyDescent="0.25">
      <c r="A306" t="s">
        <v>393</v>
      </c>
      <c r="B306" t="s">
        <v>10414</v>
      </c>
    </row>
    <row r="307" spans="1:2" x14ac:dyDescent="0.25">
      <c r="A307" t="s">
        <v>393</v>
      </c>
      <c r="B307" t="s">
        <v>10415</v>
      </c>
    </row>
    <row r="308" spans="1:2" x14ac:dyDescent="0.25">
      <c r="A308" t="s">
        <v>393</v>
      </c>
      <c r="B308" t="s">
        <v>10416</v>
      </c>
    </row>
    <row r="309" spans="1:2" x14ac:dyDescent="0.25">
      <c r="A309" t="s">
        <v>393</v>
      </c>
      <c r="B309" t="s">
        <v>10417</v>
      </c>
    </row>
    <row r="310" spans="1:2" x14ac:dyDescent="0.25">
      <c r="A310" t="s">
        <v>393</v>
      </c>
      <c r="B310" t="s">
        <v>10418</v>
      </c>
    </row>
    <row r="311" spans="1:2" x14ac:dyDescent="0.25">
      <c r="A311" t="s">
        <v>393</v>
      </c>
      <c r="B311" t="s">
        <v>10419</v>
      </c>
    </row>
    <row r="312" spans="1:2" x14ac:dyDescent="0.25">
      <c r="A312" t="s">
        <v>393</v>
      </c>
      <c r="B312" t="s">
        <v>10420</v>
      </c>
    </row>
    <row r="313" spans="1:2" x14ac:dyDescent="0.25">
      <c r="A313" t="s">
        <v>393</v>
      </c>
      <c r="B313" t="s">
        <v>10421</v>
      </c>
    </row>
    <row r="314" spans="1:2" x14ac:dyDescent="0.25">
      <c r="A314" t="s">
        <v>393</v>
      </c>
      <c r="B314" t="s">
        <v>10422</v>
      </c>
    </row>
    <row r="315" spans="1:2" x14ac:dyDescent="0.25">
      <c r="A315" t="s">
        <v>393</v>
      </c>
      <c r="B315" t="s">
        <v>10423</v>
      </c>
    </row>
    <row r="316" spans="1:2" x14ac:dyDescent="0.25">
      <c r="A316" t="s">
        <v>393</v>
      </c>
      <c r="B316" t="s">
        <v>10424</v>
      </c>
    </row>
    <row r="317" spans="1:2" x14ac:dyDescent="0.25">
      <c r="A317" t="s">
        <v>393</v>
      </c>
      <c r="B317" t="s">
        <v>10425</v>
      </c>
    </row>
    <row r="318" spans="1:2" x14ac:dyDescent="0.25">
      <c r="A318" t="s">
        <v>393</v>
      </c>
      <c r="B318" t="s">
        <v>10426</v>
      </c>
    </row>
    <row r="319" spans="1:2" x14ac:dyDescent="0.25">
      <c r="A319" t="s">
        <v>393</v>
      </c>
      <c r="B319" t="s">
        <v>10427</v>
      </c>
    </row>
    <row r="320" spans="1:2" x14ac:dyDescent="0.25">
      <c r="A320" t="s">
        <v>393</v>
      </c>
      <c r="B320" t="s">
        <v>10428</v>
      </c>
    </row>
    <row r="321" spans="1:2" x14ac:dyDescent="0.25">
      <c r="A321" t="s">
        <v>393</v>
      </c>
      <c r="B321" t="s">
        <v>10429</v>
      </c>
    </row>
    <row r="322" spans="1:2" x14ac:dyDescent="0.25">
      <c r="A322" t="s">
        <v>393</v>
      </c>
      <c r="B322" t="s">
        <v>10430</v>
      </c>
    </row>
    <row r="323" spans="1:2" x14ac:dyDescent="0.25">
      <c r="A323" t="s">
        <v>393</v>
      </c>
      <c r="B323" t="s">
        <v>10431</v>
      </c>
    </row>
    <row r="324" spans="1:2" x14ac:dyDescent="0.25">
      <c r="A324" t="s">
        <v>393</v>
      </c>
      <c r="B324" t="s">
        <v>10432</v>
      </c>
    </row>
    <row r="325" spans="1:2" x14ac:dyDescent="0.25">
      <c r="A325" t="s">
        <v>393</v>
      </c>
      <c r="B325" t="s">
        <v>10433</v>
      </c>
    </row>
    <row r="326" spans="1:2" x14ac:dyDescent="0.25">
      <c r="A326" t="s">
        <v>393</v>
      </c>
      <c r="B326" t="s">
        <v>10434</v>
      </c>
    </row>
    <row r="327" spans="1:2" x14ac:dyDescent="0.25">
      <c r="A327" t="s">
        <v>393</v>
      </c>
      <c r="B327" t="s">
        <v>10435</v>
      </c>
    </row>
    <row r="328" spans="1:2" x14ac:dyDescent="0.25">
      <c r="A328" t="s">
        <v>393</v>
      </c>
      <c r="B328" t="s">
        <v>10436</v>
      </c>
    </row>
    <row r="329" spans="1:2" x14ac:dyDescent="0.25">
      <c r="A329" t="s">
        <v>393</v>
      </c>
      <c r="B329" t="s">
        <v>10437</v>
      </c>
    </row>
    <row r="330" spans="1:2" x14ac:dyDescent="0.25">
      <c r="A330" t="s">
        <v>393</v>
      </c>
      <c r="B330" t="s">
        <v>10438</v>
      </c>
    </row>
    <row r="331" spans="1:2" x14ac:dyDescent="0.25">
      <c r="A331" t="s">
        <v>393</v>
      </c>
      <c r="B331" t="s">
        <v>10439</v>
      </c>
    </row>
    <row r="332" spans="1:2" x14ac:dyDescent="0.25">
      <c r="A332" t="s">
        <v>393</v>
      </c>
      <c r="B332" t="s">
        <v>10440</v>
      </c>
    </row>
    <row r="333" spans="1:2" x14ac:dyDescent="0.25">
      <c r="A333" t="s">
        <v>393</v>
      </c>
      <c r="B333" t="s">
        <v>10441</v>
      </c>
    </row>
    <row r="334" spans="1:2" x14ac:dyDescent="0.25">
      <c r="A334" t="s">
        <v>393</v>
      </c>
      <c r="B334" t="s">
        <v>10442</v>
      </c>
    </row>
    <row r="335" spans="1:2" x14ac:dyDescent="0.25">
      <c r="A335" t="s">
        <v>393</v>
      </c>
      <c r="B335" t="s">
        <v>10443</v>
      </c>
    </row>
    <row r="336" spans="1:2" x14ac:dyDescent="0.25">
      <c r="A336" t="s">
        <v>393</v>
      </c>
      <c r="B336" t="s">
        <v>10444</v>
      </c>
    </row>
    <row r="337" spans="1:2" x14ac:dyDescent="0.25">
      <c r="A337" t="s">
        <v>393</v>
      </c>
      <c r="B337" t="s">
        <v>10445</v>
      </c>
    </row>
    <row r="338" spans="1:2" x14ac:dyDescent="0.25">
      <c r="A338" t="s">
        <v>393</v>
      </c>
      <c r="B338" t="s">
        <v>10446</v>
      </c>
    </row>
    <row r="339" spans="1:2" x14ac:dyDescent="0.25">
      <c r="A339" t="s">
        <v>393</v>
      </c>
      <c r="B339" t="s">
        <v>10447</v>
      </c>
    </row>
    <row r="340" spans="1:2" x14ac:dyDescent="0.25">
      <c r="A340" t="s">
        <v>393</v>
      </c>
      <c r="B340" t="s">
        <v>10448</v>
      </c>
    </row>
    <row r="341" spans="1:2" x14ac:dyDescent="0.25">
      <c r="A341" t="s">
        <v>393</v>
      </c>
      <c r="B341" t="s">
        <v>10449</v>
      </c>
    </row>
    <row r="342" spans="1:2" x14ac:dyDescent="0.25">
      <c r="A342" t="s">
        <v>393</v>
      </c>
      <c r="B342" t="s">
        <v>10450</v>
      </c>
    </row>
    <row r="343" spans="1:2" x14ac:dyDescent="0.25">
      <c r="A343" t="s">
        <v>393</v>
      </c>
      <c r="B343" t="s">
        <v>10451</v>
      </c>
    </row>
    <row r="344" spans="1:2" x14ac:dyDescent="0.25">
      <c r="A344" t="s">
        <v>393</v>
      </c>
      <c r="B344" t="s">
        <v>10452</v>
      </c>
    </row>
    <row r="345" spans="1:2" x14ac:dyDescent="0.25">
      <c r="A345" t="s">
        <v>393</v>
      </c>
      <c r="B345" t="s">
        <v>10453</v>
      </c>
    </row>
    <row r="346" spans="1:2" x14ac:dyDescent="0.25">
      <c r="A346" t="s">
        <v>393</v>
      </c>
      <c r="B346" t="s">
        <v>10454</v>
      </c>
    </row>
    <row r="347" spans="1:2" x14ac:dyDescent="0.25">
      <c r="A347" t="s">
        <v>393</v>
      </c>
      <c r="B347" t="s">
        <v>10455</v>
      </c>
    </row>
    <row r="348" spans="1:2" x14ac:dyDescent="0.25">
      <c r="A348" t="s">
        <v>393</v>
      </c>
      <c r="B348" t="s">
        <v>10456</v>
      </c>
    </row>
    <row r="349" spans="1:2" x14ac:dyDescent="0.25">
      <c r="A349" t="s">
        <v>393</v>
      </c>
      <c r="B349" t="s">
        <v>10457</v>
      </c>
    </row>
    <row r="350" spans="1:2" x14ac:dyDescent="0.25">
      <c r="A350" t="s">
        <v>393</v>
      </c>
      <c r="B350" t="s">
        <v>10458</v>
      </c>
    </row>
    <row r="351" spans="1:2" x14ac:dyDescent="0.25">
      <c r="A351" t="s">
        <v>393</v>
      </c>
      <c r="B351" t="s">
        <v>10459</v>
      </c>
    </row>
    <row r="352" spans="1:2" x14ac:dyDescent="0.25">
      <c r="A352" t="s">
        <v>393</v>
      </c>
      <c r="B352" t="s">
        <v>10460</v>
      </c>
    </row>
    <row r="353" spans="1:2" x14ac:dyDescent="0.25">
      <c r="A353" t="s">
        <v>393</v>
      </c>
      <c r="B353" t="s">
        <v>10461</v>
      </c>
    </row>
    <row r="354" spans="1:2" x14ac:dyDescent="0.25">
      <c r="A354" t="s">
        <v>393</v>
      </c>
      <c r="B354" t="s">
        <v>10462</v>
      </c>
    </row>
    <row r="355" spans="1:2" x14ac:dyDescent="0.25">
      <c r="A355" t="s">
        <v>393</v>
      </c>
      <c r="B355" t="s">
        <v>10463</v>
      </c>
    </row>
    <row r="356" spans="1:2" x14ac:dyDescent="0.25">
      <c r="A356" t="s">
        <v>393</v>
      </c>
      <c r="B356" t="s">
        <v>10464</v>
      </c>
    </row>
    <row r="357" spans="1:2" x14ac:dyDescent="0.25">
      <c r="A357" t="s">
        <v>393</v>
      </c>
      <c r="B357" t="s">
        <v>10465</v>
      </c>
    </row>
    <row r="358" spans="1:2" x14ac:dyDescent="0.25">
      <c r="A358" t="s">
        <v>393</v>
      </c>
      <c r="B358" t="s">
        <v>10466</v>
      </c>
    </row>
    <row r="359" spans="1:2" x14ac:dyDescent="0.25">
      <c r="A359" t="s">
        <v>393</v>
      </c>
      <c r="B359" t="s">
        <v>10467</v>
      </c>
    </row>
    <row r="360" spans="1:2" x14ac:dyDescent="0.25">
      <c r="A360" t="s">
        <v>393</v>
      </c>
      <c r="B360" t="s">
        <v>10468</v>
      </c>
    </row>
    <row r="361" spans="1:2" x14ac:dyDescent="0.25">
      <c r="A361" t="s">
        <v>393</v>
      </c>
      <c r="B361" t="s">
        <v>10469</v>
      </c>
    </row>
    <row r="362" spans="1:2" x14ac:dyDescent="0.25">
      <c r="A362" t="s">
        <v>393</v>
      </c>
      <c r="B362" t="s">
        <v>10470</v>
      </c>
    </row>
    <row r="363" spans="1:2" x14ac:dyDescent="0.25">
      <c r="A363" t="s">
        <v>393</v>
      </c>
      <c r="B363" t="s">
        <v>10471</v>
      </c>
    </row>
    <row r="364" spans="1:2" x14ac:dyDescent="0.25">
      <c r="A364" t="s">
        <v>393</v>
      </c>
      <c r="B364" t="s">
        <v>10472</v>
      </c>
    </row>
    <row r="365" spans="1:2" x14ac:dyDescent="0.25">
      <c r="A365" t="s">
        <v>393</v>
      </c>
      <c r="B365" t="s">
        <v>10473</v>
      </c>
    </row>
    <row r="366" spans="1:2" x14ac:dyDescent="0.25">
      <c r="A366" t="s">
        <v>393</v>
      </c>
      <c r="B366" t="s">
        <v>10474</v>
      </c>
    </row>
    <row r="367" spans="1:2" x14ac:dyDescent="0.25">
      <c r="A367" t="s">
        <v>393</v>
      </c>
      <c r="B367" t="s">
        <v>10475</v>
      </c>
    </row>
    <row r="368" spans="1:2" x14ac:dyDescent="0.25">
      <c r="A368" t="s">
        <v>393</v>
      </c>
      <c r="B368" t="s">
        <v>10476</v>
      </c>
    </row>
    <row r="369" spans="1:2" x14ac:dyDescent="0.25">
      <c r="A369" t="s">
        <v>393</v>
      </c>
      <c r="B369" t="s">
        <v>10477</v>
      </c>
    </row>
    <row r="370" spans="1:2" x14ac:dyDescent="0.25">
      <c r="A370" t="s">
        <v>393</v>
      </c>
      <c r="B370" t="s">
        <v>10478</v>
      </c>
    </row>
    <row r="371" spans="1:2" x14ac:dyDescent="0.25">
      <c r="A371" t="s">
        <v>393</v>
      </c>
      <c r="B371" t="s">
        <v>10479</v>
      </c>
    </row>
    <row r="372" spans="1:2" x14ac:dyDescent="0.25">
      <c r="A372" t="s">
        <v>393</v>
      </c>
      <c r="B372" t="s">
        <v>10480</v>
      </c>
    </row>
    <row r="373" spans="1:2" x14ac:dyDescent="0.25">
      <c r="A373" t="s">
        <v>393</v>
      </c>
      <c r="B373" t="s">
        <v>10481</v>
      </c>
    </row>
    <row r="374" spans="1:2" x14ac:dyDescent="0.25">
      <c r="A374" t="s">
        <v>393</v>
      </c>
      <c r="B374" t="s">
        <v>10482</v>
      </c>
    </row>
    <row r="375" spans="1:2" x14ac:dyDescent="0.25">
      <c r="A375" t="s">
        <v>393</v>
      </c>
      <c r="B375" t="s">
        <v>10483</v>
      </c>
    </row>
    <row r="376" spans="1:2" x14ac:dyDescent="0.25">
      <c r="A376" t="s">
        <v>393</v>
      </c>
      <c r="B376" t="s">
        <v>10484</v>
      </c>
    </row>
    <row r="377" spans="1:2" x14ac:dyDescent="0.25">
      <c r="A377" t="s">
        <v>393</v>
      </c>
      <c r="B377" t="s">
        <v>10485</v>
      </c>
    </row>
    <row r="378" spans="1:2" x14ac:dyDescent="0.25">
      <c r="A378" t="s">
        <v>393</v>
      </c>
      <c r="B378" t="s">
        <v>10486</v>
      </c>
    </row>
    <row r="379" spans="1:2" x14ac:dyDescent="0.25">
      <c r="A379" t="s">
        <v>393</v>
      </c>
      <c r="B379" t="s">
        <v>10487</v>
      </c>
    </row>
    <row r="380" spans="1:2" x14ac:dyDescent="0.25">
      <c r="A380" t="s">
        <v>393</v>
      </c>
      <c r="B380" t="s">
        <v>10488</v>
      </c>
    </row>
    <row r="381" spans="1:2" x14ac:dyDescent="0.25">
      <c r="A381" t="s">
        <v>393</v>
      </c>
      <c r="B381" t="s">
        <v>10489</v>
      </c>
    </row>
    <row r="382" spans="1:2" x14ac:dyDescent="0.25">
      <c r="A382" t="s">
        <v>393</v>
      </c>
      <c r="B382" t="s">
        <v>10490</v>
      </c>
    </row>
    <row r="383" spans="1:2" x14ac:dyDescent="0.25">
      <c r="A383" t="s">
        <v>393</v>
      </c>
      <c r="B383" t="s">
        <v>10491</v>
      </c>
    </row>
    <row r="384" spans="1:2" x14ac:dyDescent="0.25">
      <c r="A384" t="s">
        <v>393</v>
      </c>
      <c r="B384" t="s">
        <v>10492</v>
      </c>
    </row>
    <row r="385" spans="1:2" x14ac:dyDescent="0.25">
      <c r="A385" t="s">
        <v>393</v>
      </c>
      <c r="B385" t="s">
        <v>10493</v>
      </c>
    </row>
    <row r="386" spans="1:2" x14ac:dyDescent="0.25">
      <c r="A386" t="s">
        <v>393</v>
      </c>
      <c r="B386" t="s">
        <v>10494</v>
      </c>
    </row>
    <row r="387" spans="1:2" x14ac:dyDescent="0.25">
      <c r="A387" t="s">
        <v>393</v>
      </c>
      <c r="B387" t="s">
        <v>10495</v>
      </c>
    </row>
    <row r="388" spans="1:2" x14ac:dyDescent="0.25">
      <c r="A388" t="s">
        <v>393</v>
      </c>
      <c r="B388" t="s">
        <v>10496</v>
      </c>
    </row>
    <row r="389" spans="1:2" x14ac:dyDescent="0.25">
      <c r="A389" t="s">
        <v>393</v>
      </c>
      <c r="B389" t="s">
        <v>10497</v>
      </c>
    </row>
    <row r="390" spans="1:2" x14ac:dyDescent="0.25">
      <c r="A390" t="s">
        <v>393</v>
      </c>
      <c r="B390" t="s">
        <v>10498</v>
      </c>
    </row>
    <row r="391" spans="1:2" x14ac:dyDescent="0.25">
      <c r="A391" t="s">
        <v>393</v>
      </c>
      <c r="B391" t="s">
        <v>10499</v>
      </c>
    </row>
    <row r="392" spans="1:2" x14ac:dyDescent="0.25">
      <c r="A392" t="s">
        <v>393</v>
      </c>
      <c r="B392" t="s">
        <v>10500</v>
      </c>
    </row>
    <row r="393" spans="1:2" x14ac:dyDescent="0.25">
      <c r="A393" t="s">
        <v>393</v>
      </c>
      <c r="B393" t="s">
        <v>10501</v>
      </c>
    </row>
    <row r="394" spans="1:2" x14ac:dyDescent="0.25">
      <c r="A394" t="s">
        <v>393</v>
      </c>
      <c r="B394" t="s">
        <v>10502</v>
      </c>
    </row>
    <row r="395" spans="1:2" x14ac:dyDescent="0.25">
      <c r="A395" t="s">
        <v>393</v>
      </c>
      <c r="B395" t="s">
        <v>10503</v>
      </c>
    </row>
    <row r="396" spans="1:2" x14ac:dyDescent="0.25">
      <c r="A396" t="s">
        <v>393</v>
      </c>
      <c r="B396" t="s">
        <v>10504</v>
      </c>
    </row>
    <row r="397" spans="1:2" x14ac:dyDescent="0.25">
      <c r="A397" t="s">
        <v>393</v>
      </c>
      <c r="B397" t="s">
        <v>10505</v>
      </c>
    </row>
    <row r="398" spans="1:2" x14ac:dyDescent="0.25">
      <c r="A398" t="s">
        <v>393</v>
      </c>
      <c r="B398" t="s">
        <v>10506</v>
      </c>
    </row>
    <row r="399" spans="1:2" x14ac:dyDescent="0.25">
      <c r="A399" t="s">
        <v>393</v>
      </c>
      <c r="B399" t="s">
        <v>10507</v>
      </c>
    </row>
    <row r="400" spans="1:2" x14ac:dyDescent="0.25">
      <c r="A400" t="s">
        <v>393</v>
      </c>
      <c r="B400" t="s">
        <v>10508</v>
      </c>
    </row>
    <row r="401" spans="1:2" x14ac:dyDescent="0.25">
      <c r="A401" t="s">
        <v>393</v>
      </c>
      <c r="B401" t="s">
        <v>10509</v>
      </c>
    </row>
    <row r="402" spans="1:2" x14ac:dyDescent="0.25">
      <c r="A402" t="s">
        <v>393</v>
      </c>
      <c r="B402" t="s">
        <v>10510</v>
      </c>
    </row>
    <row r="403" spans="1:2" x14ac:dyDescent="0.25">
      <c r="A403" t="s">
        <v>393</v>
      </c>
      <c r="B403" t="s">
        <v>10511</v>
      </c>
    </row>
    <row r="404" spans="1:2" x14ac:dyDescent="0.25">
      <c r="A404" t="s">
        <v>393</v>
      </c>
      <c r="B404" t="s">
        <v>10512</v>
      </c>
    </row>
    <row r="405" spans="1:2" x14ac:dyDescent="0.25">
      <c r="A405" t="s">
        <v>393</v>
      </c>
      <c r="B405" t="s">
        <v>10513</v>
      </c>
    </row>
    <row r="406" spans="1:2" x14ac:dyDescent="0.25">
      <c r="A406" t="s">
        <v>393</v>
      </c>
      <c r="B406" t="s">
        <v>10514</v>
      </c>
    </row>
    <row r="407" spans="1:2" x14ac:dyDescent="0.25">
      <c r="A407" t="s">
        <v>393</v>
      </c>
      <c r="B407" t="s">
        <v>10515</v>
      </c>
    </row>
    <row r="408" spans="1:2" x14ac:dyDescent="0.25">
      <c r="A408" t="s">
        <v>393</v>
      </c>
      <c r="B408" t="s">
        <v>10516</v>
      </c>
    </row>
    <row r="409" spans="1:2" x14ac:dyDescent="0.25">
      <c r="A409" t="s">
        <v>393</v>
      </c>
      <c r="B409" t="s">
        <v>10517</v>
      </c>
    </row>
    <row r="410" spans="1:2" x14ac:dyDescent="0.25">
      <c r="A410" t="s">
        <v>393</v>
      </c>
      <c r="B410" t="s">
        <v>10518</v>
      </c>
    </row>
    <row r="411" spans="1:2" x14ac:dyDescent="0.25">
      <c r="A411" t="s">
        <v>393</v>
      </c>
      <c r="B411" t="s">
        <v>10519</v>
      </c>
    </row>
    <row r="412" spans="1:2" x14ac:dyDescent="0.25">
      <c r="A412" t="s">
        <v>393</v>
      </c>
      <c r="B412" t="s">
        <v>10520</v>
      </c>
    </row>
    <row r="413" spans="1:2" x14ac:dyDescent="0.25">
      <c r="A413" t="s">
        <v>393</v>
      </c>
      <c r="B413" t="s">
        <v>10521</v>
      </c>
    </row>
    <row r="414" spans="1:2" x14ac:dyDescent="0.25">
      <c r="A414" t="s">
        <v>393</v>
      </c>
      <c r="B414" t="s">
        <v>10522</v>
      </c>
    </row>
    <row r="415" spans="1:2" x14ac:dyDescent="0.25">
      <c r="A415" t="s">
        <v>393</v>
      </c>
      <c r="B415" t="s">
        <v>10523</v>
      </c>
    </row>
    <row r="416" spans="1:2" x14ac:dyDescent="0.25">
      <c r="A416" t="s">
        <v>393</v>
      </c>
      <c r="B416" t="s">
        <v>10524</v>
      </c>
    </row>
    <row r="417" spans="1:2" x14ac:dyDescent="0.25">
      <c r="A417" t="s">
        <v>393</v>
      </c>
      <c r="B417" t="s">
        <v>10525</v>
      </c>
    </row>
    <row r="418" spans="1:2" x14ac:dyDescent="0.25">
      <c r="A418" t="s">
        <v>393</v>
      </c>
      <c r="B418" t="s">
        <v>10526</v>
      </c>
    </row>
    <row r="419" spans="1:2" x14ac:dyDescent="0.25">
      <c r="A419" t="s">
        <v>393</v>
      </c>
      <c r="B419" t="s">
        <v>10527</v>
      </c>
    </row>
    <row r="420" spans="1:2" x14ac:dyDescent="0.25">
      <c r="A420" t="s">
        <v>393</v>
      </c>
      <c r="B420" t="s">
        <v>10528</v>
      </c>
    </row>
    <row r="421" spans="1:2" x14ac:dyDescent="0.25">
      <c r="A421" t="s">
        <v>393</v>
      </c>
      <c r="B421" t="s">
        <v>10529</v>
      </c>
    </row>
    <row r="422" spans="1:2" x14ac:dyDescent="0.25">
      <c r="A422" t="s">
        <v>393</v>
      </c>
      <c r="B422" t="s">
        <v>10530</v>
      </c>
    </row>
    <row r="423" spans="1:2" x14ac:dyDescent="0.25">
      <c r="A423" t="s">
        <v>393</v>
      </c>
      <c r="B423" t="s">
        <v>10531</v>
      </c>
    </row>
    <row r="424" spans="1:2" x14ac:dyDescent="0.25">
      <c r="A424" t="s">
        <v>393</v>
      </c>
      <c r="B424" t="s">
        <v>10532</v>
      </c>
    </row>
    <row r="425" spans="1:2" x14ac:dyDescent="0.25">
      <c r="A425" t="s">
        <v>393</v>
      </c>
      <c r="B425" t="s">
        <v>10533</v>
      </c>
    </row>
    <row r="426" spans="1:2" x14ac:dyDescent="0.25">
      <c r="A426" t="s">
        <v>393</v>
      </c>
      <c r="B426" t="s">
        <v>10534</v>
      </c>
    </row>
    <row r="427" spans="1:2" x14ac:dyDescent="0.25">
      <c r="A427" t="s">
        <v>393</v>
      </c>
      <c r="B427" t="s">
        <v>10535</v>
      </c>
    </row>
    <row r="428" spans="1:2" x14ac:dyDescent="0.25">
      <c r="A428" t="s">
        <v>393</v>
      </c>
      <c r="B428" t="s">
        <v>10536</v>
      </c>
    </row>
    <row r="429" spans="1:2" x14ac:dyDescent="0.25">
      <c r="A429" t="s">
        <v>393</v>
      </c>
      <c r="B429" t="s">
        <v>10537</v>
      </c>
    </row>
    <row r="430" spans="1:2" x14ac:dyDescent="0.25">
      <c r="A430" t="s">
        <v>393</v>
      </c>
      <c r="B430" t="s">
        <v>10538</v>
      </c>
    </row>
    <row r="431" spans="1:2" x14ac:dyDescent="0.25">
      <c r="A431" t="s">
        <v>393</v>
      </c>
      <c r="B431" t="s">
        <v>10539</v>
      </c>
    </row>
    <row r="432" spans="1:2" x14ac:dyDescent="0.25">
      <c r="A432" t="s">
        <v>393</v>
      </c>
      <c r="B432" t="s">
        <v>10540</v>
      </c>
    </row>
    <row r="433" spans="1:2" x14ac:dyDescent="0.25">
      <c r="A433" t="s">
        <v>393</v>
      </c>
      <c r="B433" t="s">
        <v>10541</v>
      </c>
    </row>
    <row r="434" spans="1:2" x14ac:dyDescent="0.25">
      <c r="A434" t="s">
        <v>393</v>
      </c>
      <c r="B434" t="s">
        <v>10542</v>
      </c>
    </row>
    <row r="435" spans="1:2" x14ac:dyDescent="0.25">
      <c r="A435" t="s">
        <v>393</v>
      </c>
      <c r="B435" t="s">
        <v>10543</v>
      </c>
    </row>
    <row r="436" spans="1:2" x14ac:dyDescent="0.25">
      <c r="A436" t="s">
        <v>393</v>
      </c>
      <c r="B436" t="s">
        <v>10544</v>
      </c>
    </row>
    <row r="437" spans="1:2" x14ac:dyDescent="0.25">
      <c r="A437" t="s">
        <v>393</v>
      </c>
      <c r="B437" t="s">
        <v>10545</v>
      </c>
    </row>
    <row r="438" spans="1:2" x14ac:dyDescent="0.25">
      <c r="A438" t="s">
        <v>393</v>
      </c>
      <c r="B438" t="s">
        <v>10546</v>
      </c>
    </row>
    <row r="439" spans="1:2" x14ac:dyDescent="0.25">
      <c r="A439" t="s">
        <v>393</v>
      </c>
      <c r="B439" t="s">
        <v>10547</v>
      </c>
    </row>
    <row r="440" spans="1:2" x14ac:dyDescent="0.25">
      <c r="A440" t="s">
        <v>393</v>
      </c>
      <c r="B440" t="s">
        <v>10548</v>
      </c>
    </row>
    <row r="441" spans="1:2" x14ac:dyDescent="0.25">
      <c r="A441" t="s">
        <v>393</v>
      </c>
      <c r="B441" t="s">
        <v>10549</v>
      </c>
    </row>
    <row r="442" spans="1:2" x14ac:dyDescent="0.25">
      <c r="A442" t="s">
        <v>393</v>
      </c>
      <c r="B442" t="s">
        <v>10550</v>
      </c>
    </row>
    <row r="443" spans="1:2" x14ac:dyDescent="0.25">
      <c r="A443" t="s">
        <v>393</v>
      </c>
      <c r="B443" t="s">
        <v>10551</v>
      </c>
    </row>
    <row r="444" spans="1:2" x14ac:dyDescent="0.25">
      <c r="A444" t="s">
        <v>393</v>
      </c>
      <c r="B444" t="s">
        <v>10552</v>
      </c>
    </row>
    <row r="445" spans="1:2" x14ac:dyDescent="0.25">
      <c r="A445" t="s">
        <v>393</v>
      </c>
      <c r="B445" t="s">
        <v>10553</v>
      </c>
    </row>
    <row r="446" spans="1:2" x14ac:dyDescent="0.25">
      <c r="A446" t="s">
        <v>393</v>
      </c>
      <c r="B446" t="s">
        <v>10554</v>
      </c>
    </row>
    <row r="447" spans="1:2" x14ac:dyDescent="0.25">
      <c r="A447" t="s">
        <v>393</v>
      </c>
      <c r="B447" t="s">
        <v>10555</v>
      </c>
    </row>
    <row r="448" spans="1:2" x14ac:dyDescent="0.25">
      <c r="A448" t="s">
        <v>393</v>
      </c>
      <c r="B448" t="s">
        <v>10556</v>
      </c>
    </row>
    <row r="449" spans="1:2" x14ac:dyDescent="0.25">
      <c r="A449" t="s">
        <v>393</v>
      </c>
      <c r="B449" t="s">
        <v>10557</v>
      </c>
    </row>
    <row r="450" spans="1:2" x14ac:dyDescent="0.25">
      <c r="A450" t="s">
        <v>393</v>
      </c>
      <c r="B450" t="s">
        <v>10558</v>
      </c>
    </row>
    <row r="451" spans="1:2" x14ac:dyDescent="0.25">
      <c r="A451" t="s">
        <v>393</v>
      </c>
      <c r="B451" t="s">
        <v>10559</v>
      </c>
    </row>
    <row r="452" spans="1:2" x14ac:dyDescent="0.25">
      <c r="A452" t="s">
        <v>393</v>
      </c>
      <c r="B452" t="s">
        <v>10560</v>
      </c>
    </row>
    <row r="453" spans="1:2" x14ac:dyDescent="0.25">
      <c r="A453" t="s">
        <v>393</v>
      </c>
      <c r="B453" t="s">
        <v>10561</v>
      </c>
    </row>
    <row r="454" spans="1:2" x14ac:dyDescent="0.25">
      <c r="A454" t="s">
        <v>393</v>
      </c>
      <c r="B454" t="s">
        <v>10562</v>
      </c>
    </row>
    <row r="455" spans="1:2" x14ac:dyDescent="0.25">
      <c r="A455" t="s">
        <v>393</v>
      </c>
      <c r="B455" t="s">
        <v>10563</v>
      </c>
    </row>
    <row r="456" spans="1:2" x14ac:dyDescent="0.25">
      <c r="A456" t="s">
        <v>393</v>
      </c>
      <c r="B456" t="s">
        <v>10564</v>
      </c>
    </row>
    <row r="457" spans="1:2" x14ac:dyDescent="0.25">
      <c r="A457" t="s">
        <v>393</v>
      </c>
      <c r="B457" t="s">
        <v>10565</v>
      </c>
    </row>
    <row r="458" spans="1:2" x14ac:dyDescent="0.25">
      <c r="A458" t="s">
        <v>393</v>
      </c>
      <c r="B458" t="s">
        <v>10566</v>
      </c>
    </row>
    <row r="459" spans="1:2" x14ac:dyDescent="0.25">
      <c r="A459" t="s">
        <v>393</v>
      </c>
      <c r="B459" t="s">
        <v>10567</v>
      </c>
    </row>
    <row r="460" spans="1:2" x14ac:dyDescent="0.25">
      <c r="A460" t="s">
        <v>393</v>
      </c>
      <c r="B460" t="s">
        <v>10568</v>
      </c>
    </row>
    <row r="461" spans="1:2" x14ac:dyDescent="0.25">
      <c r="A461" t="s">
        <v>393</v>
      </c>
      <c r="B461" t="s">
        <v>10569</v>
      </c>
    </row>
    <row r="462" spans="1:2" x14ac:dyDescent="0.25">
      <c r="A462" t="s">
        <v>393</v>
      </c>
      <c r="B462" t="s">
        <v>10570</v>
      </c>
    </row>
    <row r="463" spans="1:2" x14ac:dyDescent="0.25">
      <c r="A463" t="s">
        <v>393</v>
      </c>
      <c r="B463" t="s">
        <v>10571</v>
      </c>
    </row>
    <row r="464" spans="1:2" x14ac:dyDescent="0.25">
      <c r="A464" t="s">
        <v>393</v>
      </c>
      <c r="B464" t="s">
        <v>10572</v>
      </c>
    </row>
    <row r="465" spans="1:2" x14ac:dyDescent="0.25">
      <c r="A465" t="s">
        <v>393</v>
      </c>
      <c r="B465" t="s">
        <v>10573</v>
      </c>
    </row>
    <row r="466" spans="1:2" x14ac:dyDescent="0.25">
      <c r="A466" t="s">
        <v>393</v>
      </c>
      <c r="B466" t="s">
        <v>10574</v>
      </c>
    </row>
    <row r="467" spans="1:2" x14ac:dyDescent="0.25">
      <c r="A467" t="s">
        <v>393</v>
      </c>
      <c r="B467" t="s">
        <v>10575</v>
      </c>
    </row>
    <row r="468" spans="1:2" x14ac:dyDescent="0.25">
      <c r="A468" t="s">
        <v>393</v>
      </c>
      <c r="B468" t="s">
        <v>10576</v>
      </c>
    </row>
    <row r="469" spans="1:2" x14ac:dyDescent="0.25">
      <c r="A469" t="s">
        <v>393</v>
      </c>
      <c r="B469" t="s">
        <v>10577</v>
      </c>
    </row>
    <row r="470" spans="1:2" x14ac:dyDescent="0.25">
      <c r="A470" t="s">
        <v>393</v>
      </c>
      <c r="B470" t="s">
        <v>10578</v>
      </c>
    </row>
    <row r="471" spans="1:2" x14ac:dyDescent="0.25">
      <c r="A471" t="s">
        <v>393</v>
      </c>
      <c r="B471" t="s">
        <v>10579</v>
      </c>
    </row>
    <row r="472" spans="1:2" x14ac:dyDescent="0.25">
      <c r="A472" t="s">
        <v>393</v>
      </c>
      <c r="B472" t="s">
        <v>10580</v>
      </c>
    </row>
    <row r="473" spans="1:2" x14ac:dyDescent="0.25">
      <c r="A473" t="s">
        <v>393</v>
      </c>
      <c r="B473" t="s">
        <v>10581</v>
      </c>
    </row>
    <row r="474" spans="1:2" x14ac:dyDescent="0.25">
      <c r="A474" t="s">
        <v>393</v>
      </c>
      <c r="B474" t="s">
        <v>10582</v>
      </c>
    </row>
    <row r="475" spans="1:2" x14ac:dyDescent="0.25">
      <c r="A475" t="s">
        <v>393</v>
      </c>
      <c r="B475" t="s">
        <v>10583</v>
      </c>
    </row>
    <row r="476" spans="1:2" x14ac:dyDescent="0.25">
      <c r="A476" t="s">
        <v>393</v>
      </c>
      <c r="B476" t="s">
        <v>10584</v>
      </c>
    </row>
    <row r="477" spans="1:2" x14ac:dyDescent="0.25">
      <c r="A477" t="s">
        <v>393</v>
      </c>
      <c r="B477" t="s">
        <v>10585</v>
      </c>
    </row>
    <row r="478" spans="1:2" x14ac:dyDescent="0.25">
      <c r="A478" t="s">
        <v>393</v>
      </c>
      <c r="B478" t="s">
        <v>10586</v>
      </c>
    </row>
    <row r="479" spans="1:2" x14ac:dyDescent="0.25">
      <c r="A479" t="s">
        <v>393</v>
      </c>
      <c r="B479" t="s">
        <v>10587</v>
      </c>
    </row>
    <row r="480" spans="1:2" x14ac:dyDescent="0.25">
      <c r="A480" t="s">
        <v>393</v>
      </c>
      <c r="B480" t="s">
        <v>10588</v>
      </c>
    </row>
    <row r="481" spans="1:2" x14ac:dyDescent="0.25">
      <c r="A481" t="s">
        <v>393</v>
      </c>
      <c r="B481" t="s">
        <v>10589</v>
      </c>
    </row>
    <row r="482" spans="1:2" x14ac:dyDescent="0.25">
      <c r="A482" t="s">
        <v>393</v>
      </c>
      <c r="B482" t="s">
        <v>10590</v>
      </c>
    </row>
    <row r="483" spans="1:2" x14ac:dyDescent="0.25">
      <c r="A483" t="s">
        <v>393</v>
      </c>
      <c r="B483" t="s">
        <v>10591</v>
      </c>
    </row>
    <row r="484" spans="1:2" x14ac:dyDescent="0.25">
      <c r="A484" t="s">
        <v>393</v>
      </c>
      <c r="B484" t="s">
        <v>10592</v>
      </c>
    </row>
    <row r="485" spans="1:2" x14ac:dyDescent="0.25">
      <c r="A485" t="s">
        <v>393</v>
      </c>
      <c r="B485" t="s">
        <v>10593</v>
      </c>
    </row>
    <row r="486" spans="1:2" x14ac:dyDescent="0.25">
      <c r="A486" t="s">
        <v>393</v>
      </c>
      <c r="B486" t="s">
        <v>10594</v>
      </c>
    </row>
    <row r="487" spans="1:2" x14ac:dyDescent="0.25">
      <c r="A487" t="s">
        <v>393</v>
      </c>
      <c r="B487" t="s">
        <v>10595</v>
      </c>
    </row>
    <row r="488" spans="1:2" x14ac:dyDescent="0.25">
      <c r="A488" t="s">
        <v>393</v>
      </c>
      <c r="B488" t="s">
        <v>10596</v>
      </c>
    </row>
    <row r="489" spans="1:2" x14ac:dyDescent="0.25">
      <c r="A489" t="s">
        <v>393</v>
      </c>
      <c r="B489" t="s">
        <v>10597</v>
      </c>
    </row>
    <row r="490" spans="1:2" x14ac:dyDescent="0.25">
      <c r="A490" t="s">
        <v>393</v>
      </c>
      <c r="B490" t="s">
        <v>10598</v>
      </c>
    </row>
    <row r="491" spans="1:2" x14ac:dyDescent="0.25">
      <c r="A491" t="s">
        <v>393</v>
      </c>
      <c r="B491" t="s">
        <v>10599</v>
      </c>
    </row>
    <row r="492" spans="1:2" x14ac:dyDescent="0.25">
      <c r="A492" t="s">
        <v>393</v>
      </c>
      <c r="B492" t="s">
        <v>10600</v>
      </c>
    </row>
    <row r="493" spans="1:2" x14ac:dyDescent="0.25">
      <c r="A493" t="s">
        <v>393</v>
      </c>
      <c r="B493" t="s">
        <v>10601</v>
      </c>
    </row>
    <row r="494" spans="1:2" x14ac:dyDescent="0.25">
      <c r="A494" t="s">
        <v>393</v>
      </c>
      <c r="B494" t="s">
        <v>10602</v>
      </c>
    </row>
    <row r="495" spans="1:2" x14ac:dyDescent="0.25">
      <c r="A495" t="s">
        <v>393</v>
      </c>
      <c r="B495" t="s">
        <v>10603</v>
      </c>
    </row>
    <row r="496" spans="1:2" x14ac:dyDescent="0.25">
      <c r="A496" t="s">
        <v>393</v>
      </c>
      <c r="B496" t="s">
        <v>10604</v>
      </c>
    </row>
    <row r="497" spans="1:2" x14ac:dyDescent="0.25">
      <c r="A497" t="s">
        <v>393</v>
      </c>
      <c r="B497" t="s">
        <v>10605</v>
      </c>
    </row>
    <row r="498" spans="1:2" x14ac:dyDescent="0.25">
      <c r="A498" t="s">
        <v>393</v>
      </c>
      <c r="B498" t="s">
        <v>10606</v>
      </c>
    </row>
    <row r="499" spans="1:2" x14ac:dyDescent="0.25">
      <c r="A499" t="s">
        <v>393</v>
      </c>
      <c r="B499" t="s">
        <v>10607</v>
      </c>
    </row>
    <row r="500" spans="1:2" x14ac:dyDescent="0.25">
      <c r="A500" t="s">
        <v>393</v>
      </c>
      <c r="B500" t="s">
        <v>10608</v>
      </c>
    </row>
    <row r="501" spans="1:2" x14ac:dyDescent="0.25">
      <c r="A501" t="s">
        <v>393</v>
      </c>
      <c r="B501" t="s">
        <v>10609</v>
      </c>
    </row>
    <row r="502" spans="1:2" x14ac:dyDescent="0.25">
      <c r="A502" t="s">
        <v>393</v>
      </c>
      <c r="B502" t="s">
        <v>10610</v>
      </c>
    </row>
    <row r="503" spans="1:2" x14ac:dyDescent="0.25">
      <c r="A503" t="s">
        <v>393</v>
      </c>
      <c r="B503" t="s">
        <v>10611</v>
      </c>
    </row>
    <row r="504" spans="1:2" x14ac:dyDescent="0.25">
      <c r="A504" t="s">
        <v>393</v>
      </c>
      <c r="B504" t="s">
        <v>10612</v>
      </c>
    </row>
    <row r="505" spans="1:2" x14ac:dyDescent="0.25">
      <c r="A505" t="s">
        <v>393</v>
      </c>
      <c r="B505" t="s">
        <v>10613</v>
      </c>
    </row>
    <row r="506" spans="1:2" x14ac:dyDescent="0.25">
      <c r="A506" t="s">
        <v>393</v>
      </c>
      <c r="B506" t="s">
        <v>10614</v>
      </c>
    </row>
    <row r="507" spans="1:2" x14ac:dyDescent="0.25">
      <c r="A507" t="s">
        <v>393</v>
      </c>
      <c r="B507" t="s">
        <v>10615</v>
      </c>
    </row>
    <row r="508" spans="1:2" x14ac:dyDescent="0.25">
      <c r="A508" t="s">
        <v>393</v>
      </c>
      <c r="B508" t="s">
        <v>10616</v>
      </c>
    </row>
    <row r="509" spans="1:2" x14ac:dyDescent="0.25">
      <c r="A509" t="s">
        <v>393</v>
      </c>
      <c r="B509" t="s">
        <v>10617</v>
      </c>
    </row>
    <row r="510" spans="1:2" x14ac:dyDescent="0.25">
      <c r="A510" t="s">
        <v>393</v>
      </c>
      <c r="B510" t="s">
        <v>10618</v>
      </c>
    </row>
    <row r="511" spans="1:2" x14ac:dyDescent="0.25">
      <c r="A511" t="s">
        <v>393</v>
      </c>
      <c r="B511" t="s">
        <v>10619</v>
      </c>
    </row>
    <row r="512" spans="1:2" x14ac:dyDescent="0.25">
      <c r="A512" t="s">
        <v>393</v>
      </c>
      <c r="B512" t="s">
        <v>10620</v>
      </c>
    </row>
    <row r="513" spans="1:2" x14ac:dyDescent="0.25">
      <c r="A513" t="s">
        <v>393</v>
      </c>
      <c r="B513" t="s">
        <v>10621</v>
      </c>
    </row>
    <row r="514" spans="1:2" x14ac:dyDescent="0.25">
      <c r="A514" t="s">
        <v>393</v>
      </c>
      <c r="B514" t="s">
        <v>10622</v>
      </c>
    </row>
    <row r="515" spans="1:2" x14ac:dyDescent="0.25">
      <c r="A515" t="s">
        <v>393</v>
      </c>
      <c r="B515" t="s">
        <v>10623</v>
      </c>
    </row>
    <row r="516" spans="1:2" x14ac:dyDescent="0.25">
      <c r="A516" t="s">
        <v>393</v>
      </c>
      <c r="B516" t="s">
        <v>10624</v>
      </c>
    </row>
    <row r="517" spans="1:2" x14ac:dyDescent="0.25">
      <c r="A517" t="s">
        <v>393</v>
      </c>
      <c r="B517" t="s">
        <v>10625</v>
      </c>
    </row>
    <row r="518" spans="1:2" x14ac:dyDescent="0.25">
      <c r="A518" t="s">
        <v>393</v>
      </c>
      <c r="B518" t="s">
        <v>10626</v>
      </c>
    </row>
    <row r="519" spans="1:2" x14ac:dyDescent="0.25">
      <c r="A519" t="s">
        <v>393</v>
      </c>
      <c r="B519" t="s">
        <v>10627</v>
      </c>
    </row>
    <row r="520" spans="1:2" x14ac:dyDescent="0.25">
      <c r="A520" t="s">
        <v>393</v>
      </c>
      <c r="B520" t="s">
        <v>10628</v>
      </c>
    </row>
    <row r="521" spans="1:2" x14ac:dyDescent="0.25">
      <c r="A521" t="s">
        <v>393</v>
      </c>
      <c r="B521" t="s">
        <v>10629</v>
      </c>
    </row>
    <row r="522" spans="1:2" x14ac:dyDescent="0.25">
      <c r="A522" t="s">
        <v>393</v>
      </c>
      <c r="B522" t="s">
        <v>10630</v>
      </c>
    </row>
    <row r="523" spans="1:2" x14ac:dyDescent="0.25">
      <c r="A523" t="s">
        <v>393</v>
      </c>
      <c r="B523" t="s">
        <v>10631</v>
      </c>
    </row>
    <row r="524" spans="1:2" x14ac:dyDescent="0.25">
      <c r="A524" t="s">
        <v>393</v>
      </c>
      <c r="B524" t="s">
        <v>10632</v>
      </c>
    </row>
    <row r="525" spans="1:2" x14ac:dyDescent="0.25">
      <c r="A525" t="s">
        <v>393</v>
      </c>
      <c r="B525" t="s">
        <v>10633</v>
      </c>
    </row>
    <row r="526" spans="1:2" x14ac:dyDescent="0.25">
      <c r="A526" t="s">
        <v>393</v>
      </c>
      <c r="B526" t="s">
        <v>10634</v>
      </c>
    </row>
    <row r="527" spans="1:2" x14ac:dyDescent="0.25">
      <c r="A527" t="s">
        <v>393</v>
      </c>
      <c r="B527" t="s">
        <v>10635</v>
      </c>
    </row>
    <row r="528" spans="1:2" x14ac:dyDescent="0.25">
      <c r="A528" t="s">
        <v>393</v>
      </c>
      <c r="B528" t="s">
        <v>10636</v>
      </c>
    </row>
    <row r="529" spans="1:2" x14ac:dyDescent="0.25">
      <c r="A529" t="s">
        <v>393</v>
      </c>
      <c r="B529" t="s">
        <v>10637</v>
      </c>
    </row>
    <row r="530" spans="1:2" x14ac:dyDescent="0.25">
      <c r="A530" t="s">
        <v>393</v>
      </c>
      <c r="B530" t="s">
        <v>10638</v>
      </c>
    </row>
    <row r="531" spans="1:2" x14ac:dyDescent="0.25">
      <c r="A531" t="s">
        <v>393</v>
      </c>
      <c r="B531" t="s">
        <v>10639</v>
      </c>
    </row>
    <row r="532" spans="1:2" x14ac:dyDescent="0.25">
      <c r="A532" t="s">
        <v>393</v>
      </c>
      <c r="B532" t="s">
        <v>10640</v>
      </c>
    </row>
    <row r="533" spans="1:2" x14ac:dyDescent="0.25">
      <c r="A533" t="s">
        <v>393</v>
      </c>
      <c r="B533" t="s">
        <v>10641</v>
      </c>
    </row>
    <row r="534" spans="1:2" x14ac:dyDescent="0.25">
      <c r="A534" t="s">
        <v>393</v>
      </c>
      <c r="B534" t="s">
        <v>10642</v>
      </c>
    </row>
    <row r="535" spans="1:2" x14ac:dyDescent="0.25">
      <c r="A535" t="s">
        <v>393</v>
      </c>
      <c r="B535" t="s">
        <v>10643</v>
      </c>
    </row>
    <row r="536" spans="1:2" x14ac:dyDescent="0.25">
      <c r="A536" t="s">
        <v>393</v>
      </c>
      <c r="B536" t="s">
        <v>10644</v>
      </c>
    </row>
    <row r="537" spans="1:2" x14ac:dyDescent="0.25">
      <c r="A537" t="s">
        <v>393</v>
      </c>
      <c r="B537" t="s">
        <v>10645</v>
      </c>
    </row>
    <row r="538" spans="1:2" x14ac:dyDescent="0.25">
      <c r="A538" t="s">
        <v>393</v>
      </c>
      <c r="B538" t="s">
        <v>10646</v>
      </c>
    </row>
    <row r="539" spans="1:2" x14ac:dyDescent="0.25">
      <c r="A539" t="s">
        <v>393</v>
      </c>
      <c r="B539" t="s">
        <v>10647</v>
      </c>
    </row>
    <row r="540" spans="1:2" x14ac:dyDescent="0.25">
      <c r="A540" t="s">
        <v>393</v>
      </c>
      <c r="B540" t="s">
        <v>10648</v>
      </c>
    </row>
    <row r="541" spans="1:2" x14ac:dyDescent="0.25">
      <c r="A541" t="s">
        <v>393</v>
      </c>
      <c r="B541" t="s">
        <v>10649</v>
      </c>
    </row>
    <row r="542" spans="1:2" x14ac:dyDescent="0.25">
      <c r="A542" t="s">
        <v>393</v>
      </c>
      <c r="B542" t="s">
        <v>10650</v>
      </c>
    </row>
    <row r="543" spans="1:2" x14ac:dyDescent="0.25">
      <c r="A543" t="s">
        <v>393</v>
      </c>
      <c r="B543" t="s">
        <v>10651</v>
      </c>
    </row>
    <row r="544" spans="1:2" x14ac:dyDescent="0.25">
      <c r="A544" t="s">
        <v>393</v>
      </c>
      <c r="B544" t="s">
        <v>10652</v>
      </c>
    </row>
    <row r="545" spans="1:2" x14ac:dyDescent="0.25">
      <c r="A545" t="s">
        <v>393</v>
      </c>
      <c r="B545" t="s">
        <v>10653</v>
      </c>
    </row>
    <row r="546" spans="1:2" x14ac:dyDescent="0.25">
      <c r="A546" t="s">
        <v>393</v>
      </c>
      <c r="B546" t="s">
        <v>10654</v>
      </c>
    </row>
    <row r="547" spans="1:2" x14ac:dyDescent="0.25">
      <c r="A547" t="s">
        <v>393</v>
      </c>
      <c r="B547" t="s">
        <v>10655</v>
      </c>
    </row>
    <row r="548" spans="1:2" x14ac:dyDescent="0.25">
      <c r="A548" t="s">
        <v>393</v>
      </c>
      <c r="B548" t="s">
        <v>10656</v>
      </c>
    </row>
    <row r="549" spans="1:2" x14ac:dyDescent="0.25">
      <c r="A549" t="s">
        <v>393</v>
      </c>
      <c r="B549" t="s">
        <v>10657</v>
      </c>
    </row>
    <row r="550" spans="1:2" x14ac:dyDescent="0.25">
      <c r="A550" t="s">
        <v>393</v>
      </c>
      <c r="B550" t="s">
        <v>10658</v>
      </c>
    </row>
    <row r="551" spans="1:2" x14ac:dyDescent="0.25">
      <c r="A551" t="s">
        <v>393</v>
      </c>
      <c r="B551" t="s">
        <v>10659</v>
      </c>
    </row>
    <row r="552" spans="1:2" x14ac:dyDescent="0.25">
      <c r="A552" t="s">
        <v>393</v>
      </c>
      <c r="B552" t="s">
        <v>10660</v>
      </c>
    </row>
    <row r="553" spans="1:2" x14ac:dyDescent="0.25">
      <c r="A553" t="s">
        <v>393</v>
      </c>
      <c r="B553" t="s">
        <v>10661</v>
      </c>
    </row>
    <row r="554" spans="1:2" x14ac:dyDescent="0.25">
      <c r="A554" t="s">
        <v>393</v>
      </c>
      <c r="B554" t="s">
        <v>10662</v>
      </c>
    </row>
    <row r="555" spans="1:2" x14ac:dyDescent="0.25">
      <c r="A555" t="s">
        <v>393</v>
      </c>
      <c r="B555" t="s">
        <v>10663</v>
      </c>
    </row>
    <row r="556" spans="1:2" x14ac:dyDescent="0.25">
      <c r="A556" t="s">
        <v>393</v>
      </c>
      <c r="B556" t="s">
        <v>10664</v>
      </c>
    </row>
    <row r="557" spans="1:2" x14ac:dyDescent="0.25">
      <c r="A557" t="s">
        <v>393</v>
      </c>
      <c r="B557" t="s">
        <v>10665</v>
      </c>
    </row>
    <row r="558" spans="1:2" x14ac:dyDescent="0.25">
      <c r="A558" t="s">
        <v>393</v>
      </c>
      <c r="B558" t="s">
        <v>10666</v>
      </c>
    </row>
    <row r="559" spans="1:2" x14ac:dyDescent="0.25">
      <c r="A559" t="s">
        <v>393</v>
      </c>
      <c r="B559" t="s">
        <v>10667</v>
      </c>
    </row>
    <row r="560" spans="1:2" x14ac:dyDescent="0.25">
      <c r="A560" t="s">
        <v>393</v>
      </c>
      <c r="B560" t="s">
        <v>10668</v>
      </c>
    </row>
    <row r="561" spans="1:2" x14ac:dyDescent="0.25">
      <c r="A561" t="s">
        <v>393</v>
      </c>
      <c r="B561" t="s">
        <v>10669</v>
      </c>
    </row>
    <row r="562" spans="1:2" x14ac:dyDescent="0.25">
      <c r="A562" t="s">
        <v>393</v>
      </c>
      <c r="B562" t="s">
        <v>10670</v>
      </c>
    </row>
    <row r="563" spans="1:2" x14ac:dyDescent="0.25">
      <c r="A563" t="s">
        <v>393</v>
      </c>
      <c r="B563" t="s">
        <v>10671</v>
      </c>
    </row>
    <row r="564" spans="1:2" x14ac:dyDescent="0.25">
      <c r="A564" t="s">
        <v>393</v>
      </c>
      <c r="B564" t="s">
        <v>10672</v>
      </c>
    </row>
    <row r="565" spans="1:2" x14ac:dyDescent="0.25">
      <c r="A565" t="s">
        <v>393</v>
      </c>
      <c r="B565" t="s">
        <v>10673</v>
      </c>
    </row>
    <row r="566" spans="1:2" x14ac:dyDescent="0.25">
      <c r="A566" t="s">
        <v>393</v>
      </c>
      <c r="B566" t="s">
        <v>10674</v>
      </c>
    </row>
    <row r="567" spans="1:2" x14ac:dyDescent="0.25">
      <c r="A567" t="s">
        <v>393</v>
      </c>
      <c r="B567" t="s">
        <v>10675</v>
      </c>
    </row>
    <row r="568" spans="1:2" x14ac:dyDescent="0.25">
      <c r="A568" t="s">
        <v>393</v>
      </c>
      <c r="B568" t="s">
        <v>10676</v>
      </c>
    </row>
    <row r="569" spans="1:2" x14ac:dyDescent="0.25">
      <c r="A569" t="s">
        <v>393</v>
      </c>
      <c r="B569" t="s">
        <v>10677</v>
      </c>
    </row>
    <row r="570" spans="1:2" x14ac:dyDescent="0.25">
      <c r="A570" t="s">
        <v>393</v>
      </c>
      <c r="B570" t="s">
        <v>10678</v>
      </c>
    </row>
    <row r="571" spans="1:2" x14ac:dyDescent="0.25">
      <c r="A571" t="s">
        <v>393</v>
      </c>
      <c r="B571" t="s">
        <v>10679</v>
      </c>
    </row>
    <row r="572" spans="1:2" x14ac:dyDescent="0.25">
      <c r="A572" t="s">
        <v>393</v>
      </c>
      <c r="B572" t="s">
        <v>10680</v>
      </c>
    </row>
    <row r="573" spans="1:2" x14ac:dyDescent="0.25">
      <c r="A573" t="s">
        <v>393</v>
      </c>
      <c r="B573" t="s">
        <v>10681</v>
      </c>
    </row>
    <row r="574" spans="1:2" x14ac:dyDescent="0.25">
      <c r="A574" t="s">
        <v>393</v>
      </c>
      <c r="B574" t="s">
        <v>10682</v>
      </c>
    </row>
    <row r="575" spans="1:2" x14ac:dyDescent="0.25">
      <c r="A575" t="s">
        <v>393</v>
      </c>
      <c r="B575" t="s">
        <v>10683</v>
      </c>
    </row>
    <row r="576" spans="1:2" x14ac:dyDescent="0.25">
      <c r="A576" t="s">
        <v>393</v>
      </c>
      <c r="B576" t="s">
        <v>10684</v>
      </c>
    </row>
    <row r="577" spans="1:2" x14ac:dyDescent="0.25">
      <c r="A577" t="s">
        <v>393</v>
      </c>
      <c r="B577" t="s">
        <v>10685</v>
      </c>
    </row>
    <row r="578" spans="1:2" x14ac:dyDescent="0.25">
      <c r="A578" t="s">
        <v>393</v>
      </c>
      <c r="B578" t="s">
        <v>10686</v>
      </c>
    </row>
    <row r="579" spans="1:2" x14ac:dyDescent="0.25">
      <c r="A579" t="s">
        <v>393</v>
      </c>
      <c r="B579" t="s">
        <v>10687</v>
      </c>
    </row>
    <row r="580" spans="1:2" x14ac:dyDescent="0.25">
      <c r="A580" t="s">
        <v>393</v>
      </c>
      <c r="B580" t="s">
        <v>10688</v>
      </c>
    </row>
    <row r="581" spans="1:2" x14ac:dyDescent="0.25">
      <c r="A581" t="s">
        <v>393</v>
      </c>
      <c r="B581" t="s">
        <v>10689</v>
      </c>
    </row>
    <row r="582" spans="1:2" x14ac:dyDescent="0.25">
      <c r="A582" t="s">
        <v>393</v>
      </c>
      <c r="B582" t="s">
        <v>10690</v>
      </c>
    </row>
    <row r="583" spans="1:2" x14ac:dyDescent="0.25">
      <c r="A583" t="s">
        <v>393</v>
      </c>
      <c r="B583" t="s">
        <v>10691</v>
      </c>
    </row>
    <row r="584" spans="1:2" x14ac:dyDescent="0.25">
      <c r="A584" t="s">
        <v>393</v>
      </c>
      <c r="B584" t="s">
        <v>10692</v>
      </c>
    </row>
    <row r="585" spans="1:2" x14ac:dyDescent="0.25">
      <c r="A585" t="s">
        <v>393</v>
      </c>
      <c r="B585" t="s">
        <v>10693</v>
      </c>
    </row>
    <row r="586" spans="1:2" x14ac:dyDescent="0.25">
      <c r="A586" t="s">
        <v>393</v>
      </c>
      <c r="B586" t="s">
        <v>10694</v>
      </c>
    </row>
    <row r="587" spans="1:2" x14ac:dyDescent="0.25">
      <c r="A587" t="s">
        <v>393</v>
      </c>
      <c r="B587" t="s">
        <v>10695</v>
      </c>
    </row>
    <row r="588" spans="1:2" x14ac:dyDescent="0.25">
      <c r="A588" t="s">
        <v>393</v>
      </c>
      <c r="B588" t="s">
        <v>10696</v>
      </c>
    </row>
    <row r="589" spans="1:2" x14ac:dyDescent="0.25">
      <c r="A589" t="s">
        <v>393</v>
      </c>
      <c r="B589" t="s">
        <v>10697</v>
      </c>
    </row>
    <row r="590" spans="1:2" x14ac:dyDescent="0.25">
      <c r="A590" t="s">
        <v>393</v>
      </c>
      <c r="B590" t="s">
        <v>10698</v>
      </c>
    </row>
    <row r="591" spans="1:2" x14ac:dyDescent="0.25">
      <c r="A591" t="s">
        <v>393</v>
      </c>
      <c r="B591" t="s">
        <v>10699</v>
      </c>
    </row>
    <row r="592" spans="1:2" x14ac:dyDescent="0.25">
      <c r="A592" t="s">
        <v>393</v>
      </c>
      <c r="B592" t="s">
        <v>10700</v>
      </c>
    </row>
    <row r="593" spans="1:2" x14ac:dyDescent="0.25">
      <c r="A593" t="s">
        <v>393</v>
      </c>
      <c r="B593" t="s">
        <v>10701</v>
      </c>
    </row>
    <row r="594" spans="1:2" x14ac:dyDescent="0.25">
      <c r="A594" t="s">
        <v>393</v>
      </c>
      <c r="B594" t="s">
        <v>10702</v>
      </c>
    </row>
    <row r="595" spans="1:2" x14ac:dyDescent="0.25">
      <c r="A595" t="s">
        <v>393</v>
      </c>
      <c r="B595" t="s">
        <v>10703</v>
      </c>
    </row>
    <row r="596" spans="1:2" x14ac:dyDescent="0.25">
      <c r="A596" t="s">
        <v>393</v>
      </c>
      <c r="B596" t="s">
        <v>10704</v>
      </c>
    </row>
    <row r="597" spans="1:2" x14ac:dyDescent="0.25">
      <c r="A597" t="s">
        <v>393</v>
      </c>
      <c r="B597" t="s">
        <v>10705</v>
      </c>
    </row>
    <row r="598" spans="1:2" x14ac:dyDescent="0.25">
      <c r="A598" t="s">
        <v>393</v>
      </c>
      <c r="B598" t="s">
        <v>10706</v>
      </c>
    </row>
    <row r="599" spans="1:2" x14ac:dyDescent="0.25">
      <c r="A599" t="s">
        <v>393</v>
      </c>
      <c r="B599" t="s">
        <v>10707</v>
      </c>
    </row>
    <row r="600" spans="1:2" x14ac:dyDescent="0.25">
      <c r="A600" t="s">
        <v>393</v>
      </c>
      <c r="B600" t="s">
        <v>10708</v>
      </c>
    </row>
    <row r="601" spans="1:2" x14ac:dyDescent="0.25">
      <c r="A601" t="s">
        <v>393</v>
      </c>
      <c r="B601" t="s">
        <v>10709</v>
      </c>
    </row>
    <row r="602" spans="1:2" x14ac:dyDescent="0.25">
      <c r="A602" t="s">
        <v>393</v>
      </c>
      <c r="B602" t="s">
        <v>10710</v>
      </c>
    </row>
    <row r="603" spans="1:2" x14ac:dyDescent="0.25">
      <c r="A603" t="s">
        <v>393</v>
      </c>
      <c r="B603" t="s">
        <v>10711</v>
      </c>
    </row>
    <row r="604" spans="1:2" x14ac:dyDescent="0.25">
      <c r="A604" t="s">
        <v>393</v>
      </c>
      <c r="B604" t="s">
        <v>10712</v>
      </c>
    </row>
    <row r="605" spans="1:2" x14ac:dyDescent="0.25">
      <c r="A605" t="s">
        <v>393</v>
      </c>
      <c r="B605" t="s">
        <v>10713</v>
      </c>
    </row>
    <row r="606" spans="1:2" x14ac:dyDescent="0.25">
      <c r="A606" t="s">
        <v>393</v>
      </c>
      <c r="B606" t="s">
        <v>10714</v>
      </c>
    </row>
    <row r="607" spans="1:2" x14ac:dyDescent="0.25">
      <c r="A607" t="s">
        <v>393</v>
      </c>
      <c r="B607" t="s">
        <v>10715</v>
      </c>
    </row>
    <row r="608" spans="1:2" x14ac:dyDescent="0.25">
      <c r="A608" t="s">
        <v>393</v>
      </c>
      <c r="B608" t="s">
        <v>10716</v>
      </c>
    </row>
    <row r="609" spans="1:2" x14ac:dyDescent="0.25">
      <c r="A609" t="s">
        <v>393</v>
      </c>
      <c r="B609" t="s">
        <v>10717</v>
      </c>
    </row>
    <row r="610" spans="1:2" x14ac:dyDescent="0.25">
      <c r="A610" t="s">
        <v>393</v>
      </c>
      <c r="B610" t="s">
        <v>10718</v>
      </c>
    </row>
    <row r="611" spans="1:2" x14ac:dyDescent="0.25">
      <c r="A611" t="s">
        <v>393</v>
      </c>
      <c r="B611" t="s">
        <v>10719</v>
      </c>
    </row>
    <row r="612" spans="1:2" x14ac:dyDescent="0.25">
      <c r="A612" t="s">
        <v>393</v>
      </c>
      <c r="B612" t="s">
        <v>10720</v>
      </c>
    </row>
    <row r="613" spans="1:2" x14ac:dyDescent="0.25">
      <c r="A613" t="s">
        <v>393</v>
      </c>
      <c r="B613" t="s">
        <v>10721</v>
      </c>
    </row>
    <row r="614" spans="1:2" x14ac:dyDescent="0.25">
      <c r="A614" t="s">
        <v>393</v>
      </c>
      <c r="B614" t="s">
        <v>10722</v>
      </c>
    </row>
    <row r="615" spans="1:2" x14ac:dyDescent="0.25">
      <c r="A615" t="s">
        <v>393</v>
      </c>
      <c r="B615" t="s">
        <v>10723</v>
      </c>
    </row>
    <row r="616" spans="1:2" x14ac:dyDescent="0.25">
      <c r="A616" t="s">
        <v>393</v>
      </c>
      <c r="B616" t="s">
        <v>10724</v>
      </c>
    </row>
    <row r="617" spans="1:2" x14ac:dyDescent="0.25">
      <c r="A617" t="s">
        <v>393</v>
      </c>
      <c r="B617" t="s">
        <v>10725</v>
      </c>
    </row>
    <row r="618" spans="1:2" x14ac:dyDescent="0.25">
      <c r="A618" t="s">
        <v>393</v>
      </c>
      <c r="B618" t="s">
        <v>10726</v>
      </c>
    </row>
    <row r="619" spans="1:2" x14ac:dyDescent="0.25">
      <c r="A619" t="s">
        <v>393</v>
      </c>
      <c r="B619" t="s">
        <v>10727</v>
      </c>
    </row>
    <row r="620" spans="1:2" x14ac:dyDescent="0.25">
      <c r="A620" t="s">
        <v>393</v>
      </c>
      <c r="B620" t="s">
        <v>10728</v>
      </c>
    </row>
    <row r="621" spans="1:2" x14ac:dyDescent="0.25">
      <c r="A621" t="s">
        <v>393</v>
      </c>
      <c r="B621" t="s">
        <v>10729</v>
      </c>
    </row>
    <row r="622" spans="1:2" x14ac:dyDescent="0.25">
      <c r="A622" t="s">
        <v>393</v>
      </c>
      <c r="B622" t="s">
        <v>10730</v>
      </c>
    </row>
    <row r="623" spans="1:2" x14ac:dyDescent="0.25">
      <c r="A623" t="s">
        <v>393</v>
      </c>
      <c r="B623" t="s">
        <v>10731</v>
      </c>
    </row>
    <row r="624" spans="1:2" x14ac:dyDescent="0.25">
      <c r="A624" t="s">
        <v>393</v>
      </c>
      <c r="B624" t="s">
        <v>10732</v>
      </c>
    </row>
    <row r="625" spans="1:2" x14ac:dyDescent="0.25">
      <c r="A625" t="s">
        <v>393</v>
      </c>
      <c r="B625" t="s">
        <v>10733</v>
      </c>
    </row>
    <row r="626" spans="1:2" x14ac:dyDescent="0.25">
      <c r="A626" t="s">
        <v>393</v>
      </c>
      <c r="B626" t="s">
        <v>10734</v>
      </c>
    </row>
    <row r="627" spans="1:2" x14ac:dyDescent="0.25">
      <c r="A627" t="s">
        <v>393</v>
      </c>
      <c r="B627" t="s">
        <v>10735</v>
      </c>
    </row>
    <row r="628" spans="1:2" x14ac:dyDescent="0.25">
      <c r="A628" t="s">
        <v>393</v>
      </c>
      <c r="B628" t="s">
        <v>10736</v>
      </c>
    </row>
    <row r="629" spans="1:2" x14ac:dyDescent="0.25">
      <c r="A629" t="s">
        <v>393</v>
      </c>
      <c r="B629" t="s">
        <v>10737</v>
      </c>
    </row>
    <row r="630" spans="1:2" x14ac:dyDescent="0.25">
      <c r="A630" t="s">
        <v>393</v>
      </c>
      <c r="B630" t="s">
        <v>10738</v>
      </c>
    </row>
    <row r="631" spans="1:2" x14ac:dyDescent="0.25">
      <c r="A631" t="s">
        <v>393</v>
      </c>
      <c r="B631" t="s">
        <v>10739</v>
      </c>
    </row>
    <row r="632" spans="1:2" x14ac:dyDescent="0.25">
      <c r="A632" t="s">
        <v>393</v>
      </c>
      <c r="B632" t="s">
        <v>10740</v>
      </c>
    </row>
    <row r="633" spans="1:2" x14ac:dyDescent="0.25">
      <c r="A633" t="s">
        <v>393</v>
      </c>
      <c r="B633" t="s">
        <v>10741</v>
      </c>
    </row>
    <row r="634" spans="1:2" x14ac:dyDescent="0.25">
      <c r="A634" t="s">
        <v>393</v>
      </c>
      <c r="B634" t="s">
        <v>10742</v>
      </c>
    </row>
    <row r="635" spans="1:2" x14ac:dyDescent="0.25">
      <c r="A635" t="s">
        <v>393</v>
      </c>
      <c r="B635" t="s">
        <v>10743</v>
      </c>
    </row>
    <row r="636" spans="1:2" x14ac:dyDescent="0.25">
      <c r="A636" t="s">
        <v>393</v>
      </c>
      <c r="B636" t="s">
        <v>10744</v>
      </c>
    </row>
    <row r="637" spans="1:2" x14ac:dyDescent="0.25">
      <c r="A637" t="s">
        <v>393</v>
      </c>
      <c r="B637" t="s">
        <v>10745</v>
      </c>
    </row>
    <row r="638" spans="1:2" x14ac:dyDescent="0.25">
      <c r="A638" t="s">
        <v>393</v>
      </c>
      <c r="B638" t="s">
        <v>10746</v>
      </c>
    </row>
    <row r="639" spans="1:2" x14ac:dyDescent="0.25">
      <c r="A639" t="s">
        <v>393</v>
      </c>
      <c r="B639" t="s">
        <v>10747</v>
      </c>
    </row>
    <row r="640" spans="1:2" x14ac:dyDescent="0.25">
      <c r="A640" t="s">
        <v>393</v>
      </c>
      <c r="B640" t="s">
        <v>10748</v>
      </c>
    </row>
    <row r="641" spans="1:2" x14ac:dyDescent="0.25">
      <c r="A641" t="s">
        <v>393</v>
      </c>
      <c r="B641" t="s">
        <v>10749</v>
      </c>
    </row>
    <row r="642" spans="1:2" x14ac:dyDescent="0.25">
      <c r="A642" t="s">
        <v>393</v>
      </c>
      <c r="B642" t="s">
        <v>10750</v>
      </c>
    </row>
    <row r="643" spans="1:2" x14ac:dyDescent="0.25">
      <c r="A643" t="s">
        <v>393</v>
      </c>
      <c r="B643" t="s">
        <v>10751</v>
      </c>
    </row>
    <row r="644" spans="1:2" x14ac:dyDescent="0.25">
      <c r="A644" t="s">
        <v>393</v>
      </c>
      <c r="B644" t="s">
        <v>10752</v>
      </c>
    </row>
    <row r="645" spans="1:2" x14ac:dyDescent="0.25">
      <c r="A645" t="s">
        <v>393</v>
      </c>
      <c r="B645" t="s">
        <v>10753</v>
      </c>
    </row>
    <row r="646" spans="1:2" x14ac:dyDescent="0.25">
      <c r="A646" t="s">
        <v>393</v>
      </c>
      <c r="B646" t="s">
        <v>10754</v>
      </c>
    </row>
    <row r="647" spans="1:2" x14ac:dyDescent="0.25">
      <c r="A647" t="s">
        <v>393</v>
      </c>
      <c r="B647" t="s">
        <v>10755</v>
      </c>
    </row>
    <row r="648" spans="1:2" x14ac:dyDescent="0.25">
      <c r="A648" t="s">
        <v>393</v>
      </c>
      <c r="B648" t="s">
        <v>10756</v>
      </c>
    </row>
    <row r="649" spans="1:2" x14ac:dyDescent="0.25">
      <c r="A649" t="s">
        <v>393</v>
      </c>
      <c r="B649" t="s">
        <v>10757</v>
      </c>
    </row>
    <row r="650" spans="1:2" x14ac:dyDescent="0.25">
      <c r="A650" t="s">
        <v>393</v>
      </c>
      <c r="B650" t="s">
        <v>10758</v>
      </c>
    </row>
    <row r="651" spans="1:2" x14ac:dyDescent="0.25">
      <c r="A651" t="s">
        <v>393</v>
      </c>
      <c r="B651" t="s">
        <v>10759</v>
      </c>
    </row>
    <row r="652" spans="1:2" x14ac:dyDescent="0.25">
      <c r="A652" t="s">
        <v>393</v>
      </c>
      <c r="B652" t="s">
        <v>10760</v>
      </c>
    </row>
    <row r="653" spans="1:2" x14ac:dyDescent="0.25">
      <c r="A653" t="s">
        <v>393</v>
      </c>
      <c r="B653" t="s">
        <v>10761</v>
      </c>
    </row>
    <row r="654" spans="1:2" x14ac:dyDescent="0.25">
      <c r="A654" t="s">
        <v>393</v>
      </c>
      <c r="B654" t="s">
        <v>10762</v>
      </c>
    </row>
    <row r="655" spans="1:2" x14ac:dyDescent="0.25">
      <c r="A655" t="s">
        <v>393</v>
      </c>
      <c r="B655" t="s">
        <v>10763</v>
      </c>
    </row>
    <row r="656" spans="1:2" x14ac:dyDescent="0.25">
      <c r="A656" t="s">
        <v>393</v>
      </c>
      <c r="B656" t="s">
        <v>10764</v>
      </c>
    </row>
    <row r="657" spans="1:2" x14ac:dyDescent="0.25">
      <c r="A657" t="s">
        <v>393</v>
      </c>
      <c r="B657" t="s">
        <v>10765</v>
      </c>
    </row>
    <row r="658" spans="1:2" x14ac:dyDescent="0.25">
      <c r="A658" t="s">
        <v>393</v>
      </c>
      <c r="B658" t="s">
        <v>10766</v>
      </c>
    </row>
    <row r="659" spans="1:2" x14ac:dyDescent="0.25">
      <c r="A659" t="s">
        <v>393</v>
      </c>
      <c r="B659" t="s">
        <v>10767</v>
      </c>
    </row>
    <row r="660" spans="1:2" x14ac:dyDescent="0.25">
      <c r="A660" t="s">
        <v>393</v>
      </c>
      <c r="B660" t="s">
        <v>10768</v>
      </c>
    </row>
    <row r="661" spans="1:2" x14ac:dyDescent="0.25">
      <c r="A661" t="s">
        <v>393</v>
      </c>
      <c r="B661" t="s">
        <v>10769</v>
      </c>
    </row>
    <row r="662" spans="1:2" x14ac:dyDescent="0.25">
      <c r="A662" t="s">
        <v>393</v>
      </c>
      <c r="B662" t="s">
        <v>10770</v>
      </c>
    </row>
    <row r="663" spans="1:2" x14ac:dyDescent="0.25">
      <c r="A663" t="s">
        <v>393</v>
      </c>
      <c r="B663" t="s">
        <v>10771</v>
      </c>
    </row>
    <row r="664" spans="1:2" x14ac:dyDescent="0.25">
      <c r="A664" t="s">
        <v>393</v>
      </c>
      <c r="B664" t="s">
        <v>10772</v>
      </c>
    </row>
    <row r="665" spans="1:2" x14ac:dyDescent="0.25">
      <c r="A665" t="s">
        <v>393</v>
      </c>
      <c r="B665" t="s">
        <v>10773</v>
      </c>
    </row>
    <row r="666" spans="1:2" x14ac:dyDescent="0.25">
      <c r="A666" t="s">
        <v>393</v>
      </c>
      <c r="B666" t="s">
        <v>10774</v>
      </c>
    </row>
    <row r="667" spans="1:2" x14ac:dyDescent="0.25">
      <c r="A667" t="s">
        <v>393</v>
      </c>
      <c r="B667" t="s">
        <v>10775</v>
      </c>
    </row>
    <row r="668" spans="1:2" x14ac:dyDescent="0.25">
      <c r="A668" t="s">
        <v>393</v>
      </c>
      <c r="B668" t="s">
        <v>10776</v>
      </c>
    </row>
    <row r="669" spans="1:2" x14ac:dyDescent="0.25">
      <c r="A669" t="s">
        <v>393</v>
      </c>
      <c r="B669" t="s">
        <v>10777</v>
      </c>
    </row>
    <row r="670" spans="1:2" x14ac:dyDescent="0.25">
      <c r="A670" t="s">
        <v>393</v>
      </c>
      <c r="B670" t="s">
        <v>10778</v>
      </c>
    </row>
    <row r="671" spans="1:2" x14ac:dyDescent="0.25">
      <c r="A671" t="s">
        <v>393</v>
      </c>
      <c r="B671" t="s">
        <v>10779</v>
      </c>
    </row>
    <row r="672" spans="1:2" x14ac:dyDescent="0.25">
      <c r="A672" t="s">
        <v>393</v>
      </c>
      <c r="B672" t="s">
        <v>10780</v>
      </c>
    </row>
    <row r="673" spans="1:2" x14ac:dyDescent="0.25">
      <c r="A673" t="s">
        <v>393</v>
      </c>
      <c r="B673" t="s">
        <v>10781</v>
      </c>
    </row>
    <row r="674" spans="1:2" x14ac:dyDescent="0.25">
      <c r="A674" t="s">
        <v>393</v>
      </c>
      <c r="B674" t="s">
        <v>10782</v>
      </c>
    </row>
    <row r="675" spans="1:2" x14ac:dyDescent="0.25">
      <c r="A675" t="s">
        <v>393</v>
      </c>
      <c r="B675" t="s">
        <v>10783</v>
      </c>
    </row>
    <row r="676" spans="1:2" x14ac:dyDescent="0.25">
      <c r="A676" t="s">
        <v>393</v>
      </c>
      <c r="B676" t="s">
        <v>10784</v>
      </c>
    </row>
    <row r="677" spans="1:2" x14ac:dyDescent="0.25">
      <c r="A677" t="s">
        <v>393</v>
      </c>
      <c r="B677" t="s">
        <v>10785</v>
      </c>
    </row>
    <row r="678" spans="1:2" x14ac:dyDescent="0.25">
      <c r="A678" t="s">
        <v>393</v>
      </c>
      <c r="B678" t="s">
        <v>10786</v>
      </c>
    </row>
    <row r="679" spans="1:2" x14ac:dyDescent="0.25">
      <c r="A679" t="s">
        <v>393</v>
      </c>
      <c r="B679" t="s">
        <v>10787</v>
      </c>
    </row>
    <row r="680" spans="1:2" x14ac:dyDescent="0.25">
      <c r="A680" t="s">
        <v>393</v>
      </c>
      <c r="B680" t="s">
        <v>10788</v>
      </c>
    </row>
    <row r="681" spans="1:2" x14ac:dyDescent="0.25">
      <c r="A681" t="s">
        <v>393</v>
      </c>
      <c r="B681" t="s">
        <v>10789</v>
      </c>
    </row>
    <row r="682" spans="1:2" x14ac:dyDescent="0.25">
      <c r="A682" t="s">
        <v>393</v>
      </c>
      <c r="B682" t="s">
        <v>10790</v>
      </c>
    </row>
    <row r="683" spans="1:2" x14ac:dyDescent="0.25">
      <c r="A683" t="s">
        <v>393</v>
      </c>
      <c r="B683" t="s">
        <v>10791</v>
      </c>
    </row>
    <row r="684" spans="1:2" x14ac:dyDescent="0.25">
      <c r="A684" t="s">
        <v>393</v>
      </c>
      <c r="B684" t="s">
        <v>10792</v>
      </c>
    </row>
    <row r="685" spans="1:2" x14ac:dyDescent="0.25">
      <c r="A685" t="s">
        <v>393</v>
      </c>
      <c r="B685" t="s">
        <v>10793</v>
      </c>
    </row>
    <row r="686" spans="1:2" x14ac:dyDescent="0.25">
      <c r="A686" t="s">
        <v>393</v>
      </c>
      <c r="B686" t="s">
        <v>10794</v>
      </c>
    </row>
    <row r="687" spans="1:2" x14ac:dyDescent="0.25">
      <c r="A687" t="s">
        <v>393</v>
      </c>
      <c r="B687" t="s">
        <v>10795</v>
      </c>
    </row>
    <row r="688" spans="1:2" x14ac:dyDescent="0.25">
      <c r="A688" t="s">
        <v>393</v>
      </c>
      <c r="B688" t="s">
        <v>10796</v>
      </c>
    </row>
    <row r="689" spans="1:2" x14ac:dyDescent="0.25">
      <c r="A689" t="s">
        <v>393</v>
      </c>
      <c r="B689" t="s">
        <v>10797</v>
      </c>
    </row>
    <row r="690" spans="1:2" x14ac:dyDescent="0.25">
      <c r="A690" t="s">
        <v>393</v>
      </c>
      <c r="B690" t="s">
        <v>10798</v>
      </c>
    </row>
    <row r="691" spans="1:2" x14ac:dyDescent="0.25">
      <c r="A691" t="s">
        <v>393</v>
      </c>
      <c r="B691" t="s">
        <v>10799</v>
      </c>
    </row>
    <row r="692" spans="1:2" x14ac:dyDescent="0.25">
      <c r="A692" t="s">
        <v>393</v>
      </c>
      <c r="B692" t="s">
        <v>10800</v>
      </c>
    </row>
    <row r="693" spans="1:2" x14ac:dyDescent="0.25">
      <c r="A693" t="s">
        <v>393</v>
      </c>
      <c r="B693" t="s">
        <v>10801</v>
      </c>
    </row>
    <row r="694" spans="1:2" x14ac:dyDescent="0.25">
      <c r="A694" t="s">
        <v>393</v>
      </c>
      <c r="B694" t="s">
        <v>10802</v>
      </c>
    </row>
    <row r="695" spans="1:2" x14ac:dyDescent="0.25">
      <c r="A695" t="s">
        <v>393</v>
      </c>
      <c r="B695" t="s">
        <v>10803</v>
      </c>
    </row>
    <row r="696" spans="1:2" x14ac:dyDescent="0.25">
      <c r="A696" t="s">
        <v>393</v>
      </c>
      <c r="B696" t="s">
        <v>10804</v>
      </c>
    </row>
    <row r="697" spans="1:2" x14ac:dyDescent="0.25">
      <c r="A697" t="s">
        <v>393</v>
      </c>
      <c r="B697" t="s">
        <v>10805</v>
      </c>
    </row>
    <row r="698" spans="1:2" x14ac:dyDescent="0.25">
      <c r="A698" t="s">
        <v>393</v>
      </c>
      <c r="B698" t="s">
        <v>10806</v>
      </c>
    </row>
    <row r="699" spans="1:2" x14ac:dyDescent="0.25">
      <c r="A699" t="s">
        <v>393</v>
      </c>
      <c r="B699" t="s">
        <v>10807</v>
      </c>
    </row>
    <row r="700" spans="1:2" x14ac:dyDescent="0.25">
      <c r="A700" t="s">
        <v>393</v>
      </c>
      <c r="B700" t="s">
        <v>10808</v>
      </c>
    </row>
    <row r="701" spans="1:2" x14ac:dyDescent="0.25">
      <c r="A701" t="s">
        <v>393</v>
      </c>
      <c r="B701" t="s">
        <v>10809</v>
      </c>
    </row>
    <row r="702" spans="1:2" x14ac:dyDescent="0.25">
      <c r="A702" t="s">
        <v>393</v>
      </c>
      <c r="B702" t="s">
        <v>10810</v>
      </c>
    </row>
    <row r="703" spans="1:2" x14ac:dyDescent="0.25">
      <c r="A703" t="s">
        <v>393</v>
      </c>
      <c r="B703" t="s">
        <v>10811</v>
      </c>
    </row>
    <row r="704" spans="1:2" x14ac:dyDescent="0.25">
      <c r="A704" t="s">
        <v>393</v>
      </c>
      <c r="B704" t="s">
        <v>10812</v>
      </c>
    </row>
    <row r="705" spans="1:2" x14ac:dyDescent="0.25">
      <c r="A705" t="s">
        <v>393</v>
      </c>
      <c r="B705" t="s">
        <v>10813</v>
      </c>
    </row>
    <row r="706" spans="1:2" x14ac:dyDescent="0.25">
      <c r="A706" t="s">
        <v>393</v>
      </c>
      <c r="B706" t="s">
        <v>10814</v>
      </c>
    </row>
    <row r="707" spans="1:2" x14ac:dyDescent="0.25">
      <c r="A707" t="s">
        <v>393</v>
      </c>
      <c r="B707" t="s">
        <v>10815</v>
      </c>
    </row>
    <row r="708" spans="1:2" x14ac:dyDescent="0.25">
      <c r="A708" t="s">
        <v>393</v>
      </c>
      <c r="B708" t="s">
        <v>10816</v>
      </c>
    </row>
    <row r="709" spans="1:2" x14ac:dyDescent="0.25">
      <c r="A709" t="s">
        <v>393</v>
      </c>
      <c r="B709" t="s">
        <v>10817</v>
      </c>
    </row>
    <row r="710" spans="1:2" x14ac:dyDescent="0.25">
      <c r="A710" t="s">
        <v>393</v>
      </c>
      <c r="B710" t="s">
        <v>10818</v>
      </c>
    </row>
    <row r="711" spans="1:2" x14ac:dyDescent="0.25">
      <c r="A711" t="s">
        <v>393</v>
      </c>
      <c r="B711" t="s">
        <v>10819</v>
      </c>
    </row>
    <row r="712" spans="1:2" x14ac:dyDescent="0.25">
      <c r="A712" t="s">
        <v>393</v>
      </c>
      <c r="B712" t="s">
        <v>10820</v>
      </c>
    </row>
    <row r="713" spans="1:2" x14ac:dyDescent="0.25">
      <c r="A713" t="s">
        <v>393</v>
      </c>
      <c r="B713" t="s">
        <v>10821</v>
      </c>
    </row>
    <row r="714" spans="1:2" x14ac:dyDescent="0.25">
      <c r="A714" t="s">
        <v>393</v>
      </c>
      <c r="B714" t="s">
        <v>10822</v>
      </c>
    </row>
    <row r="715" spans="1:2" x14ac:dyDescent="0.25">
      <c r="A715" t="s">
        <v>393</v>
      </c>
      <c r="B715" t="s">
        <v>10823</v>
      </c>
    </row>
    <row r="716" spans="1:2" x14ac:dyDescent="0.25">
      <c r="A716" t="s">
        <v>393</v>
      </c>
      <c r="B716" t="s">
        <v>10824</v>
      </c>
    </row>
    <row r="717" spans="1:2" x14ac:dyDescent="0.25">
      <c r="A717" t="s">
        <v>393</v>
      </c>
      <c r="B717" t="s">
        <v>10825</v>
      </c>
    </row>
    <row r="718" spans="1:2" x14ac:dyDescent="0.25">
      <c r="A718" t="s">
        <v>393</v>
      </c>
      <c r="B718" t="s">
        <v>10826</v>
      </c>
    </row>
    <row r="719" spans="1:2" x14ac:dyDescent="0.25">
      <c r="A719" t="s">
        <v>393</v>
      </c>
      <c r="B719" t="s">
        <v>10827</v>
      </c>
    </row>
    <row r="720" spans="1:2" x14ac:dyDescent="0.25">
      <c r="A720" t="s">
        <v>393</v>
      </c>
      <c r="B720" t="s">
        <v>10828</v>
      </c>
    </row>
    <row r="721" spans="1:2" x14ac:dyDescent="0.25">
      <c r="A721" t="s">
        <v>393</v>
      </c>
      <c r="B721" t="s">
        <v>10829</v>
      </c>
    </row>
    <row r="722" spans="1:2" x14ac:dyDescent="0.25">
      <c r="A722" t="s">
        <v>393</v>
      </c>
      <c r="B722" t="s">
        <v>10830</v>
      </c>
    </row>
    <row r="723" spans="1:2" x14ac:dyDescent="0.25">
      <c r="A723" t="s">
        <v>393</v>
      </c>
      <c r="B723" t="s">
        <v>10831</v>
      </c>
    </row>
    <row r="724" spans="1:2" x14ac:dyDescent="0.25">
      <c r="A724" t="s">
        <v>393</v>
      </c>
      <c r="B724" t="s">
        <v>10832</v>
      </c>
    </row>
    <row r="725" spans="1:2" x14ac:dyDescent="0.25">
      <c r="A725" t="s">
        <v>393</v>
      </c>
      <c r="B725" t="s">
        <v>10833</v>
      </c>
    </row>
    <row r="726" spans="1:2" x14ac:dyDescent="0.25">
      <c r="A726" t="s">
        <v>393</v>
      </c>
      <c r="B726" t="s">
        <v>10834</v>
      </c>
    </row>
    <row r="727" spans="1:2" x14ac:dyDescent="0.25">
      <c r="A727" t="s">
        <v>393</v>
      </c>
      <c r="B727" t="s">
        <v>10835</v>
      </c>
    </row>
    <row r="728" spans="1:2" x14ac:dyDescent="0.25">
      <c r="A728" t="s">
        <v>393</v>
      </c>
      <c r="B728" t="s">
        <v>10836</v>
      </c>
    </row>
    <row r="729" spans="1:2" x14ac:dyDescent="0.25">
      <c r="A729" t="s">
        <v>393</v>
      </c>
      <c r="B729" t="s">
        <v>10837</v>
      </c>
    </row>
    <row r="730" spans="1:2" x14ac:dyDescent="0.25">
      <c r="A730" t="s">
        <v>393</v>
      </c>
      <c r="B730" t="s">
        <v>10838</v>
      </c>
    </row>
    <row r="731" spans="1:2" x14ac:dyDescent="0.25">
      <c r="A731" t="s">
        <v>393</v>
      </c>
      <c r="B731" t="s">
        <v>10839</v>
      </c>
    </row>
    <row r="732" spans="1:2" x14ac:dyDescent="0.25">
      <c r="A732" t="s">
        <v>393</v>
      </c>
      <c r="B732" t="s">
        <v>10840</v>
      </c>
    </row>
    <row r="733" spans="1:2" x14ac:dyDescent="0.25">
      <c r="A733" t="s">
        <v>393</v>
      </c>
      <c r="B733" t="s">
        <v>10841</v>
      </c>
    </row>
    <row r="734" spans="1:2" x14ac:dyDescent="0.25">
      <c r="A734" t="s">
        <v>393</v>
      </c>
      <c r="B734" t="s">
        <v>10842</v>
      </c>
    </row>
    <row r="735" spans="1:2" x14ac:dyDescent="0.25">
      <c r="A735" t="s">
        <v>393</v>
      </c>
      <c r="B735" t="s">
        <v>10843</v>
      </c>
    </row>
    <row r="736" spans="1:2" x14ac:dyDescent="0.25">
      <c r="A736" t="s">
        <v>393</v>
      </c>
      <c r="B736" t="s">
        <v>10844</v>
      </c>
    </row>
    <row r="737" spans="1:2" x14ac:dyDescent="0.25">
      <c r="A737" t="s">
        <v>393</v>
      </c>
      <c r="B737" t="s">
        <v>10845</v>
      </c>
    </row>
    <row r="738" spans="1:2" x14ac:dyDescent="0.25">
      <c r="A738" t="s">
        <v>393</v>
      </c>
      <c r="B738" t="s">
        <v>10846</v>
      </c>
    </row>
    <row r="739" spans="1:2" x14ac:dyDescent="0.25">
      <c r="A739" t="s">
        <v>393</v>
      </c>
      <c r="B739" t="s">
        <v>10847</v>
      </c>
    </row>
    <row r="740" spans="1:2" x14ac:dyDescent="0.25">
      <c r="A740" t="s">
        <v>393</v>
      </c>
      <c r="B740" t="s">
        <v>10848</v>
      </c>
    </row>
    <row r="741" spans="1:2" x14ac:dyDescent="0.25">
      <c r="A741" t="s">
        <v>393</v>
      </c>
      <c r="B741" t="s">
        <v>10849</v>
      </c>
    </row>
    <row r="742" spans="1:2" x14ac:dyDescent="0.25">
      <c r="A742" t="s">
        <v>393</v>
      </c>
      <c r="B742" t="s">
        <v>10850</v>
      </c>
    </row>
    <row r="743" spans="1:2" x14ac:dyDescent="0.25">
      <c r="A743" t="s">
        <v>393</v>
      </c>
      <c r="B743" t="s">
        <v>10851</v>
      </c>
    </row>
    <row r="744" spans="1:2" x14ac:dyDescent="0.25">
      <c r="A744" t="s">
        <v>393</v>
      </c>
      <c r="B744" t="s">
        <v>10852</v>
      </c>
    </row>
    <row r="745" spans="1:2" x14ac:dyDescent="0.25">
      <c r="A745" t="s">
        <v>393</v>
      </c>
      <c r="B745" t="s">
        <v>10853</v>
      </c>
    </row>
    <row r="746" spans="1:2" x14ac:dyDescent="0.25">
      <c r="A746" t="s">
        <v>393</v>
      </c>
      <c r="B746" t="s">
        <v>10854</v>
      </c>
    </row>
    <row r="747" spans="1:2" x14ac:dyDescent="0.25">
      <c r="A747" t="s">
        <v>393</v>
      </c>
      <c r="B747" t="s">
        <v>10855</v>
      </c>
    </row>
    <row r="748" spans="1:2" x14ac:dyDescent="0.25">
      <c r="A748" t="s">
        <v>393</v>
      </c>
      <c r="B748" t="s">
        <v>10856</v>
      </c>
    </row>
    <row r="749" spans="1:2" x14ac:dyDescent="0.25">
      <c r="A749" t="s">
        <v>393</v>
      </c>
      <c r="B749" t="s">
        <v>10857</v>
      </c>
    </row>
    <row r="750" spans="1:2" x14ac:dyDescent="0.25">
      <c r="A750" t="s">
        <v>393</v>
      </c>
      <c r="B750" t="s">
        <v>10858</v>
      </c>
    </row>
    <row r="751" spans="1:2" x14ac:dyDescent="0.25">
      <c r="A751" t="s">
        <v>393</v>
      </c>
      <c r="B751" t="s">
        <v>10859</v>
      </c>
    </row>
    <row r="752" spans="1:2" x14ac:dyDescent="0.25">
      <c r="A752" t="s">
        <v>393</v>
      </c>
      <c r="B752" t="s">
        <v>10860</v>
      </c>
    </row>
    <row r="753" spans="1:2" x14ac:dyDescent="0.25">
      <c r="A753" t="s">
        <v>393</v>
      </c>
      <c r="B753" t="s">
        <v>10861</v>
      </c>
    </row>
    <row r="754" spans="1:2" x14ac:dyDescent="0.25">
      <c r="A754" t="s">
        <v>393</v>
      </c>
      <c r="B754" t="s">
        <v>10862</v>
      </c>
    </row>
    <row r="755" spans="1:2" x14ac:dyDescent="0.25">
      <c r="A755" t="s">
        <v>393</v>
      </c>
      <c r="B755" t="s">
        <v>10863</v>
      </c>
    </row>
    <row r="756" spans="1:2" x14ac:dyDescent="0.25">
      <c r="A756" t="s">
        <v>393</v>
      </c>
      <c r="B756" t="s">
        <v>10864</v>
      </c>
    </row>
    <row r="757" spans="1:2" x14ac:dyDescent="0.25">
      <c r="A757" t="s">
        <v>393</v>
      </c>
      <c r="B757" t="s">
        <v>10865</v>
      </c>
    </row>
    <row r="758" spans="1:2" x14ac:dyDescent="0.25">
      <c r="A758" t="s">
        <v>393</v>
      </c>
      <c r="B758" t="s">
        <v>10866</v>
      </c>
    </row>
    <row r="759" spans="1:2" x14ac:dyDescent="0.25">
      <c r="A759" t="s">
        <v>393</v>
      </c>
      <c r="B759" t="s">
        <v>10867</v>
      </c>
    </row>
    <row r="760" spans="1:2" x14ac:dyDescent="0.25">
      <c r="A760" t="s">
        <v>393</v>
      </c>
      <c r="B760" t="s">
        <v>10868</v>
      </c>
    </row>
    <row r="761" spans="1:2" x14ac:dyDescent="0.25">
      <c r="A761" t="s">
        <v>393</v>
      </c>
      <c r="B761" t="s">
        <v>10869</v>
      </c>
    </row>
    <row r="762" spans="1:2" x14ac:dyDescent="0.25">
      <c r="A762" t="s">
        <v>393</v>
      </c>
      <c r="B762" t="s">
        <v>10870</v>
      </c>
    </row>
    <row r="763" spans="1:2" x14ac:dyDescent="0.25">
      <c r="A763" t="s">
        <v>393</v>
      </c>
      <c r="B763" t="s">
        <v>10871</v>
      </c>
    </row>
    <row r="764" spans="1:2" x14ac:dyDescent="0.25">
      <c r="A764" t="s">
        <v>393</v>
      </c>
      <c r="B764" t="s">
        <v>10872</v>
      </c>
    </row>
    <row r="765" spans="1:2" x14ac:dyDescent="0.25">
      <c r="A765" t="s">
        <v>393</v>
      </c>
      <c r="B765" t="s">
        <v>10873</v>
      </c>
    </row>
    <row r="766" spans="1:2" x14ac:dyDescent="0.25">
      <c r="A766" t="s">
        <v>393</v>
      </c>
      <c r="B766" t="s">
        <v>10874</v>
      </c>
    </row>
    <row r="767" spans="1:2" x14ac:dyDescent="0.25">
      <c r="A767" t="s">
        <v>393</v>
      </c>
      <c r="B767" t="s">
        <v>10875</v>
      </c>
    </row>
    <row r="768" spans="1:2" x14ac:dyDescent="0.25">
      <c r="A768" t="s">
        <v>393</v>
      </c>
      <c r="B768" t="s">
        <v>10876</v>
      </c>
    </row>
    <row r="769" spans="1:2" x14ac:dyDescent="0.25">
      <c r="A769" t="s">
        <v>393</v>
      </c>
      <c r="B769" t="s">
        <v>10877</v>
      </c>
    </row>
    <row r="770" spans="1:2" x14ac:dyDescent="0.25">
      <c r="A770" t="s">
        <v>393</v>
      </c>
      <c r="B770" t="s">
        <v>10878</v>
      </c>
    </row>
    <row r="771" spans="1:2" x14ac:dyDescent="0.25">
      <c r="A771" t="s">
        <v>393</v>
      </c>
      <c r="B771" t="s">
        <v>10879</v>
      </c>
    </row>
    <row r="772" spans="1:2" x14ac:dyDescent="0.25">
      <c r="A772" t="s">
        <v>393</v>
      </c>
      <c r="B772" t="s">
        <v>10880</v>
      </c>
    </row>
    <row r="773" spans="1:2" x14ac:dyDescent="0.25">
      <c r="A773" t="s">
        <v>393</v>
      </c>
      <c r="B773" t="s">
        <v>10881</v>
      </c>
    </row>
    <row r="774" spans="1:2" x14ac:dyDescent="0.25">
      <c r="A774" t="s">
        <v>393</v>
      </c>
      <c r="B774" t="s">
        <v>10882</v>
      </c>
    </row>
    <row r="775" spans="1:2" x14ac:dyDescent="0.25">
      <c r="A775" t="s">
        <v>393</v>
      </c>
      <c r="B775" t="s">
        <v>10883</v>
      </c>
    </row>
    <row r="776" spans="1:2" x14ac:dyDescent="0.25">
      <c r="A776" t="s">
        <v>393</v>
      </c>
      <c r="B776" t="s">
        <v>10884</v>
      </c>
    </row>
    <row r="777" spans="1:2" x14ac:dyDescent="0.25">
      <c r="A777" t="s">
        <v>393</v>
      </c>
      <c r="B777" t="s">
        <v>10885</v>
      </c>
    </row>
    <row r="778" spans="1:2" x14ac:dyDescent="0.25">
      <c r="A778" t="s">
        <v>393</v>
      </c>
      <c r="B778" t="s">
        <v>10886</v>
      </c>
    </row>
    <row r="779" spans="1:2" x14ac:dyDescent="0.25">
      <c r="A779" t="s">
        <v>393</v>
      </c>
      <c r="B779" t="s">
        <v>10887</v>
      </c>
    </row>
    <row r="780" spans="1:2" x14ac:dyDescent="0.25">
      <c r="A780" t="s">
        <v>393</v>
      </c>
      <c r="B780" t="s">
        <v>10888</v>
      </c>
    </row>
    <row r="781" spans="1:2" x14ac:dyDescent="0.25">
      <c r="A781" t="s">
        <v>393</v>
      </c>
      <c r="B781" t="s">
        <v>10889</v>
      </c>
    </row>
    <row r="782" spans="1:2" x14ac:dyDescent="0.25">
      <c r="A782" t="s">
        <v>393</v>
      </c>
      <c r="B782" t="s">
        <v>10890</v>
      </c>
    </row>
    <row r="783" spans="1:2" x14ac:dyDescent="0.25">
      <c r="A783" t="s">
        <v>393</v>
      </c>
      <c r="B783" t="s">
        <v>10891</v>
      </c>
    </row>
    <row r="784" spans="1:2" x14ac:dyDescent="0.25">
      <c r="A784" t="s">
        <v>393</v>
      </c>
      <c r="B784" t="s">
        <v>10892</v>
      </c>
    </row>
    <row r="785" spans="1:2" x14ac:dyDescent="0.25">
      <c r="A785" t="s">
        <v>393</v>
      </c>
      <c r="B785" t="s">
        <v>10893</v>
      </c>
    </row>
    <row r="786" spans="1:2" x14ac:dyDescent="0.25">
      <c r="A786" t="s">
        <v>393</v>
      </c>
      <c r="B786" t="s">
        <v>10894</v>
      </c>
    </row>
    <row r="787" spans="1:2" x14ac:dyDescent="0.25">
      <c r="A787" t="s">
        <v>393</v>
      </c>
      <c r="B787" t="s">
        <v>10895</v>
      </c>
    </row>
    <row r="788" spans="1:2" x14ac:dyDescent="0.25">
      <c r="A788" t="s">
        <v>393</v>
      </c>
      <c r="B788" t="s">
        <v>10896</v>
      </c>
    </row>
    <row r="789" spans="1:2" x14ac:dyDescent="0.25">
      <c r="A789" t="s">
        <v>393</v>
      </c>
      <c r="B789" t="s">
        <v>10897</v>
      </c>
    </row>
    <row r="790" spans="1:2" x14ac:dyDescent="0.25">
      <c r="A790" t="s">
        <v>393</v>
      </c>
      <c r="B790" t="s">
        <v>10898</v>
      </c>
    </row>
    <row r="791" spans="1:2" x14ac:dyDescent="0.25">
      <c r="A791" t="s">
        <v>393</v>
      </c>
      <c r="B791" t="s">
        <v>10899</v>
      </c>
    </row>
    <row r="792" spans="1:2" x14ac:dyDescent="0.25">
      <c r="A792" t="s">
        <v>393</v>
      </c>
      <c r="B792" t="s">
        <v>10900</v>
      </c>
    </row>
    <row r="793" spans="1:2" x14ac:dyDescent="0.25">
      <c r="A793" t="s">
        <v>393</v>
      </c>
      <c r="B793" t="s">
        <v>10901</v>
      </c>
    </row>
    <row r="794" spans="1:2" x14ac:dyDescent="0.25">
      <c r="A794" t="s">
        <v>393</v>
      </c>
      <c r="B794" t="s">
        <v>10902</v>
      </c>
    </row>
    <row r="795" spans="1:2" x14ac:dyDescent="0.25">
      <c r="A795" t="s">
        <v>393</v>
      </c>
      <c r="B795" t="s">
        <v>10903</v>
      </c>
    </row>
    <row r="796" spans="1:2" x14ac:dyDescent="0.25">
      <c r="A796" t="s">
        <v>393</v>
      </c>
      <c r="B796" t="s">
        <v>10904</v>
      </c>
    </row>
    <row r="797" spans="1:2" x14ac:dyDescent="0.25">
      <c r="A797" t="s">
        <v>393</v>
      </c>
      <c r="B797" t="s">
        <v>10905</v>
      </c>
    </row>
    <row r="798" spans="1:2" x14ac:dyDescent="0.25">
      <c r="A798" t="s">
        <v>393</v>
      </c>
      <c r="B798" t="s">
        <v>10906</v>
      </c>
    </row>
    <row r="799" spans="1:2" x14ac:dyDescent="0.25">
      <c r="A799" t="s">
        <v>393</v>
      </c>
      <c r="B799" t="s">
        <v>10907</v>
      </c>
    </row>
    <row r="800" spans="1:2" x14ac:dyDescent="0.25">
      <c r="A800" t="s">
        <v>393</v>
      </c>
      <c r="B800" t="s">
        <v>10908</v>
      </c>
    </row>
    <row r="801" spans="1:2" x14ac:dyDescent="0.25">
      <c r="A801" t="s">
        <v>393</v>
      </c>
      <c r="B801" t="s">
        <v>10909</v>
      </c>
    </row>
    <row r="802" spans="1:2" x14ac:dyDescent="0.25">
      <c r="A802" t="s">
        <v>393</v>
      </c>
      <c r="B802" t="s">
        <v>10910</v>
      </c>
    </row>
    <row r="803" spans="1:2" x14ac:dyDescent="0.25">
      <c r="A803" t="s">
        <v>393</v>
      </c>
      <c r="B803" t="s">
        <v>10911</v>
      </c>
    </row>
    <row r="804" spans="1:2" x14ac:dyDescent="0.25">
      <c r="A804" t="s">
        <v>393</v>
      </c>
      <c r="B804" t="s">
        <v>10912</v>
      </c>
    </row>
    <row r="805" spans="1:2" x14ac:dyDescent="0.25">
      <c r="A805" t="s">
        <v>393</v>
      </c>
      <c r="B805" t="s">
        <v>10913</v>
      </c>
    </row>
    <row r="806" spans="1:2" x14ac:dyDescent="0.25">
      <c r="A806" t="s">
        <v>393</v>
      </c>
      <c r="B806" t="s">
        <v>10914</v>
      </c>
    </row>
    <row r="807" spans="1:2" x14ac:dyDescent="0.25">
      <c r="A807" t="s">
        <v>393</v>
      </c>
      <c r="B807" t="s">
        <v>10915</v>
      </c>
    </row>
    <row r="808" spans="1:2" x14ac:dyDescent="0.25">
      <c r="A808" t="s">
        <v>393</v>
      </c>
      <c r="B808" t="s">
        <v>10916</v>
      </c>
    </row>
    <row r="809" spans="1:2" x14ac:dyDescent="0.25">
      <c r="A809" t="s">
        <v>393</v>
      </c>
      <c r="B809" t="s">
        <v>10917</v>
      </c>
    </row>
    <row r="810" spans="1:2" x14ac:dyDescent="0.25">
      <c r="A810" t="s">
        <v>393</v>
      </c>
      <c r="B810" t="s">
        <v>10918</v>
      </c>
    </row>
    <row r="811" spans="1:2" x14ac:dyDescent="0.25">
      <c r="A811" t="s">
        <v>393</v>
      </c>
      <c r="B811" t="s">
        <v>10919</v>
      </c>
    </row>
    <row r="812" spans="1:2" x14ac:dyDescent="0.25">
      <c r="A812" t="s">
        <v>393</v>
      </c>
      <c r="B812" t="s">
        <v>10920</v>
      </c>
    </row>
    <row r="813" spans="1:2" x14ac:dyDescent="0.25">
      <c r="A813" t="s">
        <v>393</v>
      </c>
      <c r="B813" t="s">
        <v>10921</v>
      </c>
    </row>
    <row r="814" spans="1:2" x14ac:dyDescent="0.25">
      <c r="A814" t="s">
        <v>393</v>
      </c>
      <c r="B814" t="s">
        <v>10922</v>
      </c>
    </row>
    <row r="815" spans="1:2" x14ac:dyDescent="0.25">
      <c r="A815" t="s">
        <v>393</v>
      </c>
      <c r="B815" t="s">
        <v>10923</v>
      </c>
    </row>
    <row r="816" spans="1:2" x14ac:dyDescent="0.25">
      <c r="A816" t="s">
        <v>393</v>
      </c>
      <c r="B816" t="s">
        <v>10924</v>
      </c>
    </row>
    <row r="817" spans="1:2" x14ac:dyDescent="0.25">
      <c r="A817" t="s">
        <v>393</v>
      </c>
      <c r="B817" t="s">
        <v>10925</v>
      </c>
    </row>
    <row r="818" spans="1:2" x14ac:dyDescent="0.25">
      <c r="A818" t="s">
        <v>393</v>
      </c>
      <c r="B818" t="s">
        <v>10926</v>
      </c>
    </row>
    <row r="819" spans="1:2" x14ac:dyDescent="0.25">
      <c r="A819" t="s">
        <v>393</v>
      </c>
      <c r="B819" t="s">
        <v>10927</v>
      </c>
    </row>
    <row r="820" spans="1:2" x14ac:dyDescent="0.25">
      <c r="A820" t="s">
        <v>393</v>
      </c>
      <c r="B820" t="s">
        <v>10928</v>
      </c>
    </row>
    <row r="821" spans="1:2" x14ac:dyDescent="0.25">
      <c r="A821" t="s">
        <v>393</v>
      </c>
      <c r="B821" t="s">
        <v>10929</v>
      </c>
    </row>
    <row r="822" spans="1:2" x14ac:dyDescent="0.25">
      <c r="A822" t="s">
        <v>393</v>
      </c>
      <c r="B822" t="s">
        <v>10930</v>
      </c>
    </row>
    <row r="823" spans="1:2" x14ac:dyDescent="0.25">
      <c r="A823" t="s">
        <v>393</v>
      </c>
      <c r="B823" t="s">
        <v>10931</v>
      </c>
    </row>
    <row r="824" spans="1:2" x14ac:dyDescent="0.25">
      <c r="A824" t="s">
        <v>393</v>
      </c>
      <c r="B824" t="s">
        <v>10932</v>
      </c>
    </row>
    <row r="825" spans="1:2" x14ac:dyDescent="0.25">
      <c r="A825" t="s">
        <v>393</v>
      </c>
      <c r="B825" t="s">
        <v>10933</v>
      </c>
    </row>
    <row r="826" spans="1:2" x14ac:dyDescent="0.25">
      <c r="A826" t="s">
        <v>393</v>
      </c>
      <c r="B826" t="s">
        <v>10934</v>
      </c>
    </row>
    <row r="827" spans="1:2" x14ac:dyDescent="0.25">
      <c r="A827" t="s">
        <v>393</v>
      </c>
      <c r="B827" t="s">
        <v>10935</v>
      </c>
    </row>
    <row r="828" spans="1:2" x14ac:dyDescent="0.25">
      <c r="A828" t="s">
        <v>393</v>
      </c>
      <c r="B828" t="s">
        <v>10936</v>
      </c>
    </row>
    <row r="829" spans="1:2" x14ac:dyDescent="0.25">
      <c r="A829" t="s">
        <v>393</v>
      </c>
      <c r="B829" t="s">
        <v>10937</v>
      </c>
    </row>
    <row r="830" spans="1:2" x14ac:dyDescent="0.25">
      <c r="A830" t="s">
        <v>393</v>
      </c>
      <c r="B830" t="s">
        <v>10938</v>
      </c>
    </row>
    <row r="831" spans="1:2" x14ac:dyDescent="0.25">
      <c r="A831" t="s">
        <v>393</v>
      </c>
      <c r="B831" t="s">
        <v>10939</v>
      </c>
    </row>
    <row r="832" spans="1:2" x14ac:dyDescent="0.25">
      <c r="A832" t="s">
        <v>393</v>
      </c>
      <c r="B832" t="s">
        <v>10940</v>
      </c>
    </row>
    <row r="833" spans="1:2" x14ac:dyDescent="0.25">
      <c r="A833" t="s">
        <v>393</v>
      </c>
      <c r="B833" t="s">
        <v>10941</v>
      </c>
    </row>
    <row r="834" spans="1:2" x14ac:dyDescent="0.25">
      <c r="A834" t="s">
        <v>393</v>
      </c>
      <c r="B834" t="s">
        <v>10942</v>
      </c>
    </row>
    <row r="835" spans="1:2" x14ac:dyDescent="0.25">
      <c r="A835" t="s">
        <v>393</v>
      </c>
      <c r="B835" t="s">
        <v>10943</v>
      </c>
    </row>
    <row r="836" spans="1:2" x14ac:dyDescent="0.25">
      <c r="A836" t="s">
        <v>393</v>
      </c>
      <c r="B836" t="s">
        <v>10944</v>
      </c>
    </row>
    <row r="837" spans="1:2" x14ac:dyDescent="0.25">
      <c r="A837" t="s">
        <v>393</v>
      </c>
      <c r="B837" t="s">
        <v>10945</v>
      </c>
    </row>
    <row r="838" spans="1:2" x14ac:dyDescent="0.25">
      <c r="A838" t="s">
        <v>393</v>
      </c>
      <c r="B838" t="s">
        <v>10946</v>
      </c>
    </row>
    <row r="839" spans="1:2" x14ac:dyDescent="0.25">
      <c r="A839" t="s">
        <v>393</v>
      </c>
      <c r="B839" t="s">
        <v>10947</v>
      </c>
    </row>
    <row r="840" spans="1:2" x14ac:dyDescent="0.25">
      <c r="A840" t="s">
        <v>393</v>
      </c>
      <c r="B840" t="s">
        <v>10948</v>
      </c>
    </row>
    <row r="841" spans="1:2" x14ac:dyDescent="0.25">
      <c r="A841" t="s">
        <v>393</v>
      </c>
      <c r="B841" t="s">
        <v>10949</v>
      </c>
    </row>
    <row r="842" spans="1:2" x14ac:dyDescent="0.25">
      <c r="A842" t="s">
        <v>393</v>
      </c>
      <c r="B842" t="s">
        <v>10950</v>
      </c>
    </row>
    <row r="843" spans="1:2" x14ac:dyDescent="0.25">
      <c r="A843" t="s">
        <v>393</v>
      </c>
      <c r="B843" t="s">
        <v>10951</v>
      </c>
    </row>
    <row r="844" spans="1:2" x14ac:dyDescent="0.25">
      <c r="A844" t="s">
        <v>393</v>
      </c>
      <c r="B844" t="s">
        <v>10952</v>
      </c>
    </row>
    <row r="845" spans="1:2" x14ac:dyDescent="0.25">
      <c r="A845" t="s">
        <v>393</v>
      </c>
      <c r="B845" t="s">
        <v>10953</v>
      </c>
    </row>
    <row r="846" spans="1:2" x14ac:dyDescent="0.25">
      <c r="A846" t="s">
        <v>393</v>
      </c>
      <c r="B846" t="s">
        <v>10954</v>
      </c>
    </row>
    <row r="847" spans="1:2" x14ac:dyDescent="0.25">
      <c r="A847" t="s">
        <v>393</v>
      </c>
      <c r="B847" t="s">
        <v>10955</v>
      </c>
    </row>
    <row r="848" spans="1:2" x14ac:dyDescent="0.25">
      <c r="A848" t="s">
        <v>393</v>
      </c>
      <c r="B848" t="s">
        <v>10956</v>
      </c>
    </row>
    <row r="849" spans="1:2" x14ac:dyDescent="0.25">
      <c r="A849" t="s">
        <v>393</v>
      </c>
      <c r="B849" t="s">
        <v>10957</v>
      </c>
    </row>
    <row r="850" spans="1:2" x14ac:dyDescent="0.25">
      <c r="A850" t="s">
        <v>393</v>
      </c>
      <c r="B850" t="s">
        <v>10958</v>
      </c>
    </row>
    <row r="851" spans="1:2" x14ac:dyDescent="0.25">
      <c r="A851" t="s">
        <v>393</v>
      </c>
      <c r="B851" t="s">
        <v>10959</v>
      </c>
    </row>
    <row r="852" spans="1:2" x14ac:dyDescent="0.25">
      <c r="A852" t="s">
        <v>393</v>
      </c>
      <c r="B852" t="s">
        <v>10960</v>
      </c>
    </row>
    <row r="853" spans="1:2" x14ac:dyDescent="0.25">
      <c r="A853" t="s">
        <v>393</v>
      </c>
      <c r="B853" t="s">
        <v>10961</v>
      </c>
    </row>
    <row r="854" spans="1:2" x14ac:dyDescent="0.25">
      <c r="A854" t="s">
        <v>393</v>
      </c>
      <c r="B854" t="s">
        <v>10962</v>
      </c>
    </row>
    <row r="855" spans="1:2" x14ac:dyDescent="0.25">
      <c r="A855" t="s">
        <v>393</v>
      </c>
      <c r="B855" t="s">
        <v>10963</v>
      </c>
    </row>
    <row r="856" spans="1:2" x14ac:dyDescent="0.25">
      <c r="A856" t="s">
        <v>393</v>
      </c>
      <c r="B856" t="s">
        <v>10964</v>
      </c>
    </row>
    <row r="857" spans="1:2" x14ac:dyDescent="0.25">
      <c r="A857" t="s">
        <v>393</v>
      </c>
      <c r="B857" t="s">
        <v>10965</v>
      </c>
    </row>
    <row r="858" spans="1:2" x14ac:dyDescent="0.25">
      <c r="A858" t="s">
        <v>393</v>
      </c>
      <c r="B858" t="s">
        <v>10966</v>
      </c>
    </row>
    <row r="859" spans="1:2" x14ac:dyDescent="0.25">
      <c r="A859" t="s">
        <v>393</v>
      </c>
      <c r="B859" t="s">
        <v>10967</v>
      </c>
    </row>
    <row r="860" spans="1:2" x14ac:dyDescent="0.25">
      <c r="A860" t="s">
        <v>393</v>
      </c>
      <c r="B860" t="s">
        <v>10968</v>
      </c>
    </row>
    <row r="861" spans="1:2" x14ac:dyDescent="0.25">
      <c r="A861" t="s">
        <v>393</v>
      </c>
      <c r="B861" t="s">
        <v>10969</v>
      </c>
    </row>
    <row r="862" spans="1:2" x14ac:dyDescent="0.25">
      <c r="A862" t="s">
        <v>393</v>
      </c>
      <c r="B862" t="s">
        <v>10970</v>
      </c>
    </row>
    <row r="863" spans="1:2" x14ac:dyDescent="0.25">
      <c r="A863" t="s">
        <v>393</v>
      </c>
      <c r="B863" t="s">
        <v>10971</v>
      </c>
    </row>
    <row r="864" spans="1:2" x14ac:dyDescent="0.25">
      <c r="A864" t="s">
        <v>393</v>
      </c>
      <c r="B864" t="s">
        <v>10972</v>
      </c>
    </row>
    <row r="865" spans="1:2" x14ac:dyDescent="0.25">
      <c r="A865" t="s">
        <v>393</v>
      </c>
      <c r="B865" t="s">
        <v>10973</v>
      </c>
    </row>
    <row r="866" spans="1:2" x14ac:dyDescent="0.25">
      <c r="A866" t="s">
        <v>393</v>
      </c>
      <c r="B866" t="s">
        <v>10974</v>
      </c>
    </row>
    <row r="867" spans="1:2" x14ac:dyDescent="0.25">
      <c r="A867" t="s">
        <v>393</v>
      </c>
      <c r="B867" t="s">
        <v>10975</v>
      </c>
    </row>
    <row r="868" spans="1:2" x14ac:dyDescent="0.25">
      <c r="A868" t="s">
        <v>393</v>
      </c>
      <c r="B868" t="s">
        <v>10976</v>
      </c>
    </row>
    <row r="869" spans="1:2" x14ac:dyDescent="0.25">
      <c r="A869" t="s">
        <v>393</v>
      </c>
      <c r="B869" t="s">
        <v>10977</v>
      </c>
    </row>
    <row r="870" spans="1:2" x14ac:dyDescent="0.25">
      <c r="A870" t="s">
        <v>393</v>
      </c>
      <c r="B870" t="s">
        <v>10978</v>
      </c>
    </row>
    <row r="871" spans="1:2" x14ac:dyDescent="0.25">
      <c r="A871" t="s">
        <v>393</v>
      </c>
      <c r="B871" t="s">
        <v>10979</v>
      </c>
    </row>
    <row r="872" spans="1:2" x14ac:dyDescent="0.25">
      <c r="A872" t="s">
        <v>393</v>
      </c>
      <c r="B872" t="s">
        <v>10980</v>
      </c>
    </row>
    <row r="873" spans="1:2" x14ac:dyDescent="0.25">
      <c r="A873" t="s">
        <v>393</v>
      </c>
      <c r="B873" t="s">
        <v>10981</v>
      </c>
    </row>
    <row r="874" spans="1:2" x14ac:dyDescent="0.25">
      <c r="A874" t="s">
        <v>393</v>
      </c>
      <c r="B874" t="s">
        <v>10982</v>
      </c>
    </row>
    <row r="875" spans="1:2" x14ac:dyDescent="0.25">
      <c r="A875" t="s">
        <v>393</v>
      </c>
      <c r="B875" t="s">
        <v>10983</v>
      </c>
    </row>
    <row r="876" spans="1:2" x14ac:dyDescent="0.25">
      <c r="A876" t="s">
        <v>393</v>
      </c>
      <c r="B876" t="s">
        <v>10984</v>
      </c>
    </row>
    <row r="877" spans="1:2" x14ac:dyDescent="0.25">
      <c r="A877" t="s">
        <v>393</v>
      </c>
      <c r="B877" t="s">
        <v>10985</v>
      </c>
    </row>
    <row r="878" spans="1:2" x14ac:dyDescent="0.25">
      <c r="A878" t="s">
        <v>393</v>
      </c>
      <c r="B878" t="s">
        <v>10986</v>
      </c>
    </row>
    <row r="879" spans="1:2" x14ac:dyDescent="0.25">
      <c r="A879" t="s">
        <v>393</v>
      </c>
      <c r="B879" t="s">
        <v>10987</v>
      </c>
    </row>
    <row r="880" spans="1:2" x14ac:dyDescent="0.25">
      <c r="A880" t="s">
        <v>393</v>
      </c>
      <c r="B880" t="s">
        <v>10988</v>
      </c>
    </row>
    <row r="881" spans="1:2" x14ac:dyDescent="0.25">
      <c r="A881" t="s">
        <v>393</v>
      </c>
      <c r="B881" t="s">
        <v>10989</v>
      </c>
    </row>
    <row r="882" spans="1:2" x14ac:dyDescent="0.25">
      <c r="A882" t="s">
        <v>393</v>
      </c>
      <c r="B882" t="s">
        <v>10990</v>
      </c>
    </row>
    <row r="883" spans="1:2" x14ac:dyDescent="0.25">
      <c r="A883" t="s">
        <v>393</v>
      </c>
      <c r="B883" t="s">
        <v>10991</v>
      </c>
    </row>
    <row r="884" spans="1:2" x14ac:dyDescent="0.25">
      <c r="A884" t="s">
        <v>393</v>
      </c>
      <c r="B884" t="s">
        <v>10992</v>
      </c>
    </row>
    <row r="885" spans="1:2" x14ac:dyDescent="0.25">
      <c r="A885" t="s">
        <v>393</v>
      </c>
      <c r="B885" t="s">
        <v>10993</v>
      </c>
    </row>
    <row r="886" spans="1:2" x14ac:dyDescent="0.25">
      <c r="A886" t="s">
        <v>393</v>
      </c>
      <c r="B886" t="s">
        <v>10994</v>
      </c>
    </row>
    <row r="887" spans="1:2" x14ac:dyDescent="0.25">
      <c r="A887" t="s">
        <v>393</v>
      </c>
      <c r="B887" t="s">
        <v>10995</v>
      </c>
    </row>
    <row r="888" spans="1:2" x14ac:dyDescent="0.25">
      <c r="A888" t="s">
        <v>393</v>
      </c>
      <c r="B888" t="s">
        <v>10996</v>
      </c>
    </row>
    <row r="889" spans="1:2" x14ac:dyDescent="0.25">
      <c r="A889" t="s">
        <v>393</v>
      </c>
      <c r="B889" t="s">
        <v>10997</v>
      </c>
    </row>
    <row r="890" spans="1:2" x14ac:dyDescent="0.25">
      <c r="A890" t="s">
        <v>393</v>
      </c>
      <c r="B890" t="s">
        <v>10998</v>
      </c>
    </row>
    <row r="891" spans="1:2" x14ac:dyDescent="0.25">
      <c r="A891" t="s">
        <v>393</v>
      </c>
      <c r="B891" t="s">
        <v>10999</v>
      </c>
    </row>
    <row r="892" spans="1:2" x14ac:dyDescent="0.25">
      <c r="A892" t="s">
        <v>393</v>
      </c>
      <c r="B892" t="s">
        <v>11000</v>
      </c>
    </row>
    <row r="893" spans="1:2" x14ac:dyDescent="0.25">
      <c r="A893" t="s">
        <v>393</v>
      </c>
      <c r="B893" t="s">
        <v>11001</v>
      </c>
    </row>
    <row r="894" spans="1:2" x14ac:dyDescent="0.25">
      <c r="A894" t="s">
        <v>393</v>
      </c>
      <c r="B894" t="s">
        <v>11002</v>
      </c>
    </row>
    <row r="895" spans="1:2" x14ac:dyDescent="0.25">
      <c r="A895" t="s">
        <v>393</v>
      </c>
      <c r="B895" t="s">
        <v>11003</v>
      </c>
    </row>
    <row r="896" spans="1:2" x14ac:dyDescent="0.25">
      <c r="A896" t="s">
        <v>393</v>
      </c>
      <c r="B896" t="s">
        <v>11004</v>
      </c>
    </row>
    <row r="897" spans="1:2" x14ac:dyDescent="0.25">
      <c r="A897" t="s">
        <v>393</v>
      </c>
      <c r="B897" t="s">
        <v>11005</v>
      </c>
    </row>
    <row r="898" spans="1:2" x14ac:dyDescent="0.25">
      <c r="A898" t="s">
        <v>393</v>
      </c>
      <c r="B898" t="s">
        <v>11006</v>
      </c>
    </row>
    <row r="899" spans="1:2" x14ac:dyDescent="0.25">
      <c r="A899" t="s">
        <v>393</v>
      </c>
      <c r="B899" t="s">
        <v>11007</v>
      </c>
    </row>
    <row r="900" spans="1:2" x14ac:dyDescent="0.25">
      <c r="A900" t="s">
        <v>393</v>
      </c>
      <c r="B900" t="s">
        <v>11008</v>
      </c>
    </row>
    <row r="901" spans="1:2" x14ac:dyDescent="0.25">
      <c r="A901" t="s">
        <v>393</v>
      </c>
      <c r="B901" t="s">
        <v>11009</v>
      </c>
    </row>
    <row r="902" spans="1:2" x14ac:dyDescent="0.25">
      <c r="A902" t="s">
        <v>393</v>
      </c>
      <c r="B902" t="s">
        <v>11010</v>
      </c>
    </row>
    <row r="903" spans="1:2" x14ac:dyDescent="0.25">
      <c r="A903" t="s">
        <v>393</v>
      </c>
      <c r="B903" t="s">
        <v>11011</v>
      </c>
    </row>
    <row r="904" spans="1:2" x14ac:dyDescent="0.25">
      <c r="A904" t="s">
        <v>393</v>
      </c>
      <c r="B904" t="s">
        <v>11012</v>
      </c>
    </row>
    <row r="905" spans="1:2" x14ac:dyDescent="0.25">
      <c r="A905" t="s">
        <v>393</v>
      </c>
      <c r="B905" t="s">
        <v>11013</v>
      </c>
    </row>
    <row r="906" spans="1:2" x14ac:dyDescent="0.25">
      <c r="A906" t="s">
        <v>393</v>
      </c>
      <c r="B906" t="s">
        <v>11014</v>
      </c>
    </row>
    <row r="907" spans="1:2" x14ac:dyDescent="0.25">
      <c r="A907" t="s">
        <v>393</v>
      </c>
      <c r="B907" t="s">
        <v>11015</v>
      </c>
    </row>
    <row r="908" spans="1:2" x14ac:dyDescent="0.25">
      <c r="A908" t="s">
        <v>393</v>
      </c>
      <c r="B908" t="s">
        <v>11016</v>
      </c>
    </row>
    <row r="909" spans="1:2" x14ac:dyDescent="0.25">
      <c r="A909" t="s">
        <v>393</v>
      </c>
      <c r="B909" t="s">
        <v>11017</v>
      </c>
    </row>
    <row r="910" spans="1:2" x14ac:dyDescent="0.25">
      <c r="A910" t="s">
        <v>393</v>
      </c>
      <c r="B910" t="s">
        <v>11018</v>
      </c>
    </row>
    <row r="911" spans="1:2" x14ac:dyDescent="0.25">
      <c r="A911" t="s">
        <v>393</v>
      </c>
      <c r="B911" t="s">
        <v>11019</v>
      </c>
    </row>
    <row r="912" spans="1:2" x14ac:dyDescent="0.25">
      <c r="A912" t="s">
        <v>393</v>
      </c>
      <c r="B912" t="s">
        <v>11020</v>
      </c>
    </row>
    <row r="913" spans="1:2" x14ac:dyDescent="0.25">
      <c r="A913" t="s">
        <v>393</v>
      </c>
      <c r="B913" t="s">
        <v>11021</v>
      </c>
    </row>
    <row r="914" spans="1:2" x14ac:dyDescent="0.25">
      <c r="A914" t="s">
        <v>393</v>
      </c>
      <c r="B914" t="s">
        <v>11022</v>
      </c>
    </row>
    <row r="915" spans="1:2" x14ac:dyDescent="0.25">
      <c r="A915" t="s">
        <v>393</v>
      </c>
      <c r="B915" t="s">
        <v>11023</v>
      </c>
    </row>
    <row r="916" spans="1:2" x14ac:dyDescent="0.25">
      <c r="A916" t="s">
        <v>393</v>
      </c>
      <c r="B916" t="s">
        <v>11024</v>
      </c>
    </row>
    <row r="917" spans="1:2" x14ac:dyDescent="0.25">
      <c r="A917" t="s">
        <v>393</v>
      </c>
      <c r="B917" t="s">
        <v>11025</v>
      </c>
    </row>
    <row r="918" spans="1:2" x14ac:dyDescent="0.25">
      <c r="A918" t="s">
        <v>393</v>
      </c>
      <c r="B918" t="s">
        <v>11026</v>
      </c>
    </row>
    <row r="919" spans="1:2" x14ac:dyDescent="0.25">
      <c r="A919" t="s">
        <v>393</v>
      </c>
      <c r="B919" t="s">
        <v>11027</v>
      </c>
    </row>
    <row r="920" spans="1:2" x14ac:dyDescent="0.25">
      <c r="A920" t="s">
        <v>393</v>
      </c>
      <c r="B920" t="s">
        <v>11028</v>
      </c>
    </row>
    <row r="921" spans="1:2" x14ac:dyDescent="0.25">
      <c r="A921" t="s">
        <v>393</v>
      </c>
      <c r="B921" t="s">
        <v>11029</v>
      </c>
    </row>
    <row r="922" spans="1:2" x14ac:dyDescent="0.25">
      <c r="A922" t="s">
        <v>393</v>
      </c>
      <c r="B922" t="s">
        <v>11030</v>
      </c>
    </row>
    <row r="923" spans="1:2" x14ac:dyDescent="0.25">
      <c r="A923" t="s">
        <v>393</v>
      </c>
      <c r="B923" t="s">
        <v>11031</v>
      </c>
    </row>
    <row r="924" spans="1:2" x14ac:dyDescent="0.25">
      <c r="A924" t="s">
        <v>393</v>
      </c>
      <c r="B924" t="s">
        <v>11032</v>
      </c>
    </row>
    <row r="925" spans="1:2" x14ac:dyDescent="0.25">
      <c r="A925" t="s">
        <v>393</v>
      </c>
      <c r="B925" t="s">
        <v>11033</v>
      </c>
    </row>
    <row r="926" spans="1:2" x14ac:dyDescent="0.25">
      <c r="A926" t="s">
        <v>393</v>
      </c>
      <c r="B926" t="s">
        <v>11034</v>
      </c>
    </row>
    <row r="927" spans="1:2" x14ac:dyDescent="0.25">
      <c r="A927" t="s">
        <v>393</v>
      </c>
      <c r="B927" t="s">
        <v>11035</v>
      </c>
    </row>
    <row r="928" spans="1:2" x14ac:dyDescent="0.25">
      <c r="A928" t="s">
        <v>393</v>
      </c>
      <c r="B928" t="s">
        <v>11036</v>
      </c>
    </row>
    <row r="929" spans="1:2" x14ac:dyDescent="0.25">
      <c r="A929" t="s">
        <v>393</v>
      </c>
      <c r="B929" t="s">
        <v>11037</v>
      </c>
    </row>
    <row r="930" spans="1:2" x14ac:dyDescent="0.25">
      <c r="A930" t="s">
        <v>393</v>
      </c>
      <c r="B930" t="s">
        <v>11038</v>
      </c>
    </row>
    <row r="931" spans="1:2" x14ac:dyDescent="0.25">
      <c r="A931" t="s">
        <v>393</v>
      </c>
      <c r="B931" t="s">
        <v>11039</v>
      </c>
    </row>
    <row r="932" spans="1:2" x14ac:dyDescent="0.25">
      <c r="A932" t="s">
        <v>393</v>
      </c>
      <c r="B932" t="s">
        <v>11040</v>
      </c>
    </row>
    <row r="933" spans="1:2" x14ac:dyDescent="0.25">
      <c r="A933" t="s">
        <v>393</v>
      </c>
      <c r="B933" t="s">
        <v>11041</v>
      </c>
    </row>
    <row r="934" spans="1:2" x14ac:dyDescent="0.25">
      <c r="A934" t="s">
        <v>393</v>
      </c>
      <c r="B934" t="s">
        <v>11042</v>
      </c>
    </row>
    <row r="935" spans="1:2" x14ac:dyDescent="0.25">
      <c r="A935" t="s">
        <v>393</v>
      </c>
      <c r="B935" t="s">
        <v>11043</v>
      </c>
    </row>
    <row r="936" spans="1:2" x14ac:dyDescent="0.25">
      <c r="A936" t="s">
        <v>393</v>
      </c>
      <c r="B936" t="s">
        <v>11044</v>
      </c>
    </row>
    <row r="937" spans="1:2" x14ac:dyDescent="0.25">
      <c r="A937" t="s">
        <v>393</v>
      </c>
      <c r="B937" t="s">
        <v>11045</v>
      </c>
    </row>
    <row r="938" spans="1:2" x14ac:dyDescent="0.25">
      <c r="A938" t="s">
        <v>393</v>
      </c>
      <c r="B938" t="s">
        <v>11046</v>
      </c>
    </row>
    <row r="939" spans="1:2" x14ac:dyDescent="0.25">
      <c r="A939" t="s">
        <v>393</v>
      </c>
      <c r="B939" t="s">
        <v>11047</v>
      </c>
    </row>
    <row r="940" spans="1:2" x14ac:dyDescent="0.25">
      <c r="A940" t="s">
        <v>393</v>
      </c>
      <c r="B940" t="s">
        <v>11048</v>
      </c>
    </row>
    <row r="941" spans="1:2" x14ac:dyDescent="0.25">
      <c r="A941" t="s">
        <v>393</v>
      </c>
      <c r="B941" t="s">
        <v>11049</v>
      </c>
    </row>
    <row r="942" spans="1:2" x14ac:dyDescent="0.25">
      <c r="A942" t="s">
        <v>393</v>
      </c>
      <c r="B942" t="s">
        <v>11050</v>
      </c>
    </row>
    <row r="943" spans="1:2" x14ac:dyDescent="0.25">
      <c r="A943" t="s">
        <v>393</v>
      </c>
      <c r="B943" t="s">
        <v>11051</v>
      </c>
    </row>
    <row r="944" spans="1:2" x14ac:dyDescent="0.25">
      <c r="A944" t="s">
        <v>393</v>
      </c>
      <c r="B944" t="s">
        <v>11052</v>
      </c>
    </row>
    <row r="945" spans="1:2" x14ac:dyDescent="0.25">
      <c r="A945" t="s">
        <v>393</v>
      </c>
      <c r="B945" t="s">
        <v>11053</v>
      </c>
    </row>
    <row r="946" spans="1:2" x14ac:dyDescent="0.25">
      <c r="A946" t="s">
        <v>393</v>
      </c>
      <c r="B946" t="s">
        <v>11054</v>
      </c>
    </row>
    <row r="947" spans="1:2" x14ac:dyDescent="0.25">
      <c r="A947" t="s">
        <v>393</v>
      </c>
      <c r="B947" t="s">
        <v>11055</v>
      </c>
    </row>
    <row r="948" spans="1:2" x14ac:dyDescent="0.25">
      <c r="A948" t="s">
        <v>393</v>
      </c>
      <c r="B948" t="s">
        <v>11056</v>
      </c>
    </row>
    <row r="949" spans="1:2" x14ac:dyDescent="0.25">
      <c r="A949" t="s">
        <v>393</v>
      </c>
      <c r="B949" t="s">
        <v>11057</v>
      </c>
    </row>
    <row r="950" spans="1:2" x14ac:dyDescent="0.25">
      <c r="A950" t="s">
        <v>393</v>
      </c>
      <c r="B950" t="s">
        <v>11058</v>
      </c>
    </row>
    <row r="951" spans="1:2" x14ac:dyDescent="0.25">
      <c r="A951" t="s">
        <v>393</v>
      </c>
      <c r="B951" t="s">
        <v>11059</v>
      </c>
    </row>
    <row r="952" spans="1:2" x14ac:dyDescent="0.25">
      <c r="A952" t="s">
        <v>10044</v>
      </c>
      <c r="B952" t="s">
        <v>11060</v>
      </c>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4:W54"/>
  <sheetViews>
    <sheetView workbookViewId="0"/>
  </sheetViews>
  <sheetFormatPr defaultColWidth="9.109375" defaultRowHeight="15.6" x14ac:dyDescent="0.25"/>
  <cols>
    <col min="1" max="1" width="2.88671875" style="1" customWidth="1"/>
    <col min="2" max="2" width="4.109375" style="1" customWidth="1"/>
    <col min="3" max="10" width="11.88671875" style="1" customWidth="1"/>
    <col min="11" max="11" width="0" style="1" hidden="1" customWidth="1"/>
    <col min="12" max="12" width="9.109375" style="1"/>
    <col min="13" max="13" width="10.6640625" style="1" bestFit="1" customWidth="1"/>
    <col min="14" max="21" width="9.109375" style="1"/>
    <col min="22" max="22" width="9.109375" style="3"/>
    <col min="23" max="16384" width="9.109375" style="1"/>
  </cols>
  <sheetData>
    <row r="4" spans="2:22" x14ac:dyDescent="0.25">
      <c r="C4" s="102"/>
    </row>
    <row r="5" spans="2:22" ht="28.2" x14ac:dyDescent="0.25">
      <c r="M5" s="248"/>
    </row>
    <row r="6" spans="2:22" ht="34.5" customHeight="1" x14ac:dyDescent="0.25">
      <c r="C6" s="2"/>
      <c r="F6" s="2"/>
      <c r="G6" s="454" t="s">
        <v>91</v>
      </c>
      <c r="H6" s="454"/>
      <c r="I6" s="454"/>
      <c r="M6" s="248"/>
    </row>
    <row r="7" spans="2:22" x14ac:dyDescent="0.25">
      <c r="C7" s="2"/>
      <c r="F7" s="2"/>
      <c r="G7" s="13" t="s">
        <v>92</v>
      </c>
      <c r="H7" s="101"/>
      <c r="I7" s="14"/>
    </row>
    <row r="8" spans="2:22" ht="45" customHeight="1" x14ac:dyDescent="0.25">
      <c r="C8" s="2"/>
      <c r="F8" s="2"/>
      <c r="G8" s="4"/>
    </row>
    <row r="9" spans="2:22" x14ac:dyDescent="0.25">
      <c r="I9" s="235"/>
      <c r="J9" s="235"/>
      <c r="M9" s="265"/>
      <c r="N9" s="10"/>
      <c r="O9" s="10"/>
      <c r="P9" s="10"/>
      <c r="Q9" s="10"/>
      <c r="R9" s="10"/>
    </row>
    <row r="10" spans="2:22" x14ac:dyDescent="0.25">
      <c r="C10" s="4" t="s">
        <v>93</v>
      </c>
      <c r="M10" s="10"/>
      <c r="N10" s="10"/>
      <c r="O10" s="10"/>
      <c r="P10" s="10"/>
      <c r="Q10" s="10"/>
      <c r="R10" s="10"/>
    </row>
    <row r="11" spans="2:22" s="6" customFormat="1" x14ac:dyDescent="0.25">
      <c r="C11" s="12" t="s">
        <v>94</v>
      </c>
      <c r="D11" s="401" t="s">
        <v>95</v>
      </c>
      <c r="E11" s="402"/>
      <c r="F11" s="402"/>
      <c r="G11" s="402"/>
      <c r="H11" s="402"/>
      <c r="I11" s="402"/>
      <c r="J11" s="403"/>
      <c r="M11" s="1"/>
      <c r="N11" s="1"/>
      <c r="O11" s="1"/>
      <c r="P11" s="1"/>
      <c r="Q11" s="1"/>
      <c r="R11" s="1"/>
      <c r="V11" s="7"/>
    </row>
    <row r="12" spans="2:22" s="6" customFormat="1" x14ac:dyDescent="0.25">
      <c r="C12" s="212"/>
      <c r="D12" s="455"/>
      <c r="E12" s="456"/>
      <c r="F12" s="456"/>
      <c r="G12" s="456"/>
      <c r="H12" s="456"/>
      <c r="I12" s="456"/>
      <c r="J12" s="457"/>
      <c r="M12" s="1"/>
      <c r="V12" s="7"/>
    </row>
    <row r="13" spans="2:22" s="6" customFormat="1" x14ac:dyDescent="0.25">
      <c r="C13" s="12" t="s">
        <v>96</v>
      </c>
      <c r="D13" s="401" t="s">
        <v>97</v>
      </c>
      <c r="E13" s="403"/>
      <c r="F13" s="401" t="s">
        <v>98</v>
      </c>
      <c r="H13" s="402"/>
      <c r="I13" s="402"/>
      <c r="J13" s="403"/>
      <c r="M13" s="1"/>
      <c r="V13" s="7"/>
    </row>
    <row r="14" spans="2:22" s="6" customFormat="1" x14ac:dyDescent="0.25">
      <c r="C14" s="268"/>
      <c r="D14" s="458"/>
      <c r="E14" s="440"/>
      <c r="F14" s="459"/>
      <c r="G14" s="460"/>
      <c r="H14" s="460"/>
      <c r="I14" s="460"/>
      <c r="J14" s="461"/>
      <c r="M14" s="1"/>
      <c r="V14" s="7"/>
    </row>
    <row r="15" spans="2:22" s="6" customFormat="1" x14ac:dyDescent="0.25">
      <c r="C15" s="269" t="s">
        <v>99</v>
      </c>
      <c r="D15" s="269" t="s">
        <v>100</v>
      </c>
      <c r="E15" s="403" t="s">
        <v>101</v>
      </c>
      <c r="F15" s="401" t="s">
        <v>16</v>
      </c>
      <c r="H15" s="402"/>
      <c r="I15" s="402"/>
      <c r="J15" s="403"/>
      <c r="M15" s="219"/>
      <c r="N15" s="8"/>
      <c r="O15" s="8"/>
      <c r="P15" s="8"/>
      <c r="Q15" s="8"/>
      <c r="R15" s="8"/>
      <c r="S15" s="8"/>
      <c r="T15" s="8"/>
      <c r="U15" s="8"/>
      <c r="V15" s="9"/>
    </row>
    <row r="16" spans="2:22" s="8" customFormat="1" ht="13.2" x14ac:dyDescent="0.25">
      <c r="B16" s="104" t="str">
        <f>LEFT(C16,1)</f>
        <v/>
      </c>
      <c r="C16" s="270"/>
      <c r="D16" s="332"/>
      <c r="E16" s="101"/>
      <c r="F16" s="462"/>
      <c r="G16" s="463"/>
      <c r="H16" s="463"/>
      <c r="I16" s="463"/>
      <c r="J16" s="464"/>
      <c r="K16" s="8" t="str">
        <f>TRIM(LEFT(F16,4))</f>
        <v/>
      </c>
      <c r="M16" s="219"/>
    </row>
    <row r="17" spans="3:23" s="8" customFormat="1" x14ac:dyDescent="0.25">
      <c r="C17" s="452" t="s">
        <v>102</v>
      </c>
      <c r="D17" s="453"/>
      <c r="E17" s="401" t="s">
        <v>103</v>
      </c>
      <c r="F17" s="403"/>
      <c r="G17" s="401" t="s">
        <v>104</v>
      </c>
      <c r="H17" s="403"/>
      <c r="I17" s="401" t="s">
        <v>105</v>
      </c>
      <c r="J17" s="403"/>
      <c r="M17" s="225"/>
      <c r="V17" s="9"/>
    </row>
    <row r="18" spans="3:23" s="8" customFormat="1" x14ac:dyDescent="0.25">
      <c r="C18" s="436"/>
      <c r="D18" s="437"/>
      <c r="E18" s="444"/>
      <c r="F18" s="445"/>
      <c r="G18" s="444"/>
      <c r="H18" s="446"/>
      <c r="I18" s="447">
        <f>G18</f>
        <v>0</v>
      </c>
      <c r="J18" s="448"/>
      <c r="N18" s="11"/>
      <c r="O18" s="11"/>
      <c r="P18" s="11"/>
      <c r="Q18" s="11"/>
      <c r="R18" s="11"/>
      <c r="S18" s="11"/>
      <c r="T18" s="11"/>
      <c r="U18" s="223"/>
      <c r="V18" s="224"/>
      <c r="W18" s="223"/>
    </row>
    <row r="19" spans="3:23" x14ac:dyDescent="0.25">
      <c r="M19" s="265"/>
      <c r="N19" s="11"/>
      <c r="O19" s="11"/>
      <c r="P19" s="11"/>
      <c r="Q19" s="11"/>
      <c r="R19" s="11"/>
      <c r="S19" s="11"/>
      <c r="T19" s="11"/>
      <c r="U19" s="10"/>
      <c r="V19" s="266"/>
      <c r="W19" s="10"/>
    </row>
    <row r="20" spans="3:23" x14ac:dyDescent="0.25">
      <c r="M20" s="267"/>
      <c r="N20" s="11"/>
      <c r="O20" s="11"/>
      <c r="P20" s="11"/>
      <c r="Q20" s="11"/>
      <c r="R20" s="11"/>
      <c r="S20" s="223"/>
      <c r="T20" s="223"/>
      <c r="U20" s="10"/>
      <c r="V20" s="266"/>
      <c r="W20" s="10"/>
    </row>
    <row r="21" spans="3:23" x14ac:dyDescent="0.25">
      <c r="C21" s="4" t="s">
        <v>106</v>
      </c>
      <c r="M21" s="220"/>
    </row>
    <row r="22" spans="3:23" x14ac:dyDescent="0.25">
      <c r="C22" s="1" t="s">
        <v>93</v>
      </c>
      <c r="N22" s="103"/>
      <c r="O22" s="103"/>
      <c r="P22" s="103"/>
      <c r="Q22" s="103"/>
      <c r="R22" s="103"/>
      <c r="S22" s="103"/>
      <c r="T22" s="103"/>
    </row>
    <row r="23" spans="3:23" s="6" customFormat="1" x14ac:dyDescent="0.25">
      <c r="C23" s="401" t="s">
        <v>107</v>
      </c>
      <c r="D23" s="402"/>
      <c r="E23" s="402"/>
      <c r="F23" s="402"/>
      <c r="G23" s="402"/>
      <c r="H23" s="402"/>
      <c r="I23" s="402"/>
      <c r="J23" s="403"/>
      <c r="M23" s="1"/>
      <c r="V23" s="7"/>
    </row>
    <row r="24" spans="3:23" s="6" customFormat="1" ht="48" customHeight="1" x14ac:dyDescent="0.25">
      <c r="C24" s="449" t="s">
        <v>11239</v>
      </c>
      <c r="D24" s="450"/>
      <c r="E24" s="450"/>
      <c r="F24" s="450"/>
      <c r="G24" s="450"/>
      <c r="H24" s="450"/>
      <c r="I24" s="450"/>
      <c r="J24" s="451"/>
      <c r="M24" s="1"/>
      <c r="N24" s="11"/>
      <c r="O24" s="11"/>
      <c r="P24" s="11"/>
      <c r="Q24" s="11"/>
      <c r="R24" s="11"/>
      <c r="S24" s="11"/>
      <c r="T24" s="11"/>
      <c r="U24" s="11"/>
      <c r="V24" s="221"/>
      <c r="W24" s="11"/>
    </row>
    <row r="25" spans="3:23" s="6" customFormat="1" x14ac:dyDescent="0.25">
      <c r="C25" s="424" t="s">
        <v>108</v>
      </c>
      <c r="D25" s="425"/>
      <c r="E25" s="425"/>
      <c r="F25" s="425"/>
      <c r="G25" s="425"/>
      <c r="H25" s="425"/>
      <c r="I25" s="425"/>
      <c r="J25" s="426"/>
      <c r="N25" s="5"/>
      <c r="O25" s="5"/>
      <c r="P25" s="5"/>
      <c r="Q25" s="5"/>
      <c r="R25" s="5"/>
      <c r="S25" s="5"/>
      <c r="T25" s="5"/>
      <c r="V25" s="7"/>
    </row>
    <row r="26" spans="3:23" s="6" customFormat="1" x14ac:dyDescent="0.25">
      <c r="C26" s="427"/>
      <c r="D26" s="428"/>
      <c r="E26" s="428"/>
      <c r="F26" s="428"/>
      <c r="G26" s="428"/>
      <c r="H26" s="428"/>
      <c r="I26" s="428"/>
      <c r="J26" s="429"/>
      <c r="N26" s="1"/>
      <c r="O26" s="1"/>
      <c r="P26" s="1"/>
      <c r="Q26" s="1"/>
      <c r="R26" s="1"/>
      <c r="S26" s="1"/>
      <c r="T26" s="1"/>
      <c r="V26" s="7"/>
    </row>
    <row r="27" spans="3:23" s="6" customFormat="1" x14ac:dyDescent="0.25">
      <c r="C27" s="213" t="s">
        <v>109</v>
      </c>
      <c r="D27" s="214"/>
      <c r="E27" s="215" t="s">
        <v>110</v>
      </c>
      <c r="F27" s="216"/>
      <c r="G27" s="216"/>
      <c r="H27" s="216"/>
      <c r="I27" s="216"/>
      <c r="J27" s="217"/>
      <c r="N27" s="1"/>
      <c r="O27" s="1"/>
      <c r="P27" s="1"/>
      <c r="Q27" s="1"/>
      <c r="R27" s="1"/>
      <c r="T27" s="7"/>
      <c r="V27" s="7"/>
    </row>
    <row r="28" spans="3:23" s="6" customFormat="1" ht="13.2" x14ac:dyDescent="0.25">
      <c r="C28" s="427"/>
      <c r="D28" s="429"/>
      <c r="E28" s="422"/>
      <c r="F28" s="423"/>
      <c r="G28" s="423"/>
      <c r="H28" s="423"/>
      <c r="I28" s="404"/>
      <c r="J28" s="405"/>
      <c r="K28" s="1"/>
      <c r="L28" s="1"/>
    </row>
    <row r="29" spans="3:23" s="5" customFormat="1" ht="13.2" x14ac:dyDescent="0.25">
      <c r="M29" s="1"/>
      <c r="N29" s="6"/>
      <c r="O29" s="6"/>
      <c r="P29" s="6"/>
      <c r="Q29" s="6"/>
      <c r="R29" s="6"/>
      <c r="S29" s="6"/>
      <c r="T29" s="6"/>
    </row>
    <row r="30" spans="3:23" x14ac:dyDescent="0.25">
      <c r="C30" s="1" t="s">
        <v>111</v>
      </c>
      <c r="K30" s="10"/>
      <c r="L30" s="10"/>
      <c r="N30" s="6"/>
      <c r="O30" s="6"/>
      <c r="P30" s="6"/>
      <c r="Q30" s="6"/>
      <c r="R30" s="6"/>
      <c r="S30" s="6"/>
      <c r="T30" s="6"/>
    </row>
    <row r="31" spans="3:23" s="6" customFormat="1" x14ac:dyDescent="0.25">
      <c r="C31" s="271" t="s">
        <v>112</v>
      </c>
      <c r="D31" s="272"/>
      <c r="E31" s="273"/>
      <c r="F31" s="271" t="s">
        <v>113</v>
      </c>
      <c r="G31" s="272"/>
      <c r="H31" s="273"/>
      <c r="I31" s="402" t="s">
        <v>114</v>
      </c>
      <c r="J31" s="403"/>
      <c r="K31" s="11"/>
      <c r="L31" s="11"/>
      <c r="M31" s="1"/>
      <c r="N31" s="5"/>
      <c r="O31" s="5"/>
      <c r="P31" s="5"/>
      <c r="Q31" s="5"/>
      <c r="R31" s="5"/>
      <c r="S31" s="5"/>
      <c r="T31" s="5"/>
      <c r="V31" s="7"/>
    </row>
    <row r="32" spans="3:23" s="6" customFormat="1" x14ac:dyDescent="0.25">
      <c r="C32" s="465">
        <f>-'Budget till Agresso persmånader'!D19</f>
        <v>0</v>
      </c>
      <c r="D32" s="466"/>
      <c r="E32" s="467"/>
      <c r="F32" s="430" t="str">
        <f>'Budget till Agresso persmånader'!F19</f>
        <v>-</v>
      </c>
      <c r="G32" s="431"/>
      <c r="H32" s="432"/>
      <c r="I32" s="436"/>
      <c r="J32" s="437"/>
      <c r="K32" s="11"/>
      <c r="L32" s="11"/>
      <c r="M32" s="5"/>
      <c r="N32" s="1"/>
      <c r="O32" s="1"/>
      <c r="P32" s="1"/>
      <c r="Q32" s="1"/>
      <c r="R32" s="1"/>
      <c r="S32" s="1"/>
      <c r="T32" s="1"/>
      <c r="V32" s="7"/>
    </row>
    <row r="33" spans="3:22" s="5" customFormat="1" ht="13.2" x14ac:dyDescent="0.25">
      <c r="N33" s="1"/>
      <c r="O33" s="1"/>
      <c r="P33" s="1"/>
      <c r="Q33" s="1"/>
      <c r="R33" s="1"/>
      <c r="S33" s="6"/>
      <c r="T33" s="6"/>
    </row>
    <row r="34" spans="3:22" x14ac:dyDescent="0.25">
      <c r="C34" s="1" t="s">
        <v>115</v>
      </c>
      <c r="M34" s="5"/>
      <c r="S34" s="6"/>
      <c r="T34" s="6"/>
    </row>
    <row r="35" spans="3:22" s="6" customFormat="1" x14ac:dyDescent="0.25">
      <c r="C35" s="213" t="s">
        <v>116</v>
      </c>
      <c r="D35" s="218"/>
      <c r="E35" s="218"/>
      <c r="F35" s="214"/>
      <c r="G35" s="213" t="s">
        <v>117</v>
      </c>
      <c r="H35" s="218"/>
      <c r="I35" s="218"/>
      <c r="J35" s="214"/>
      <c r="M35" s="5"/>
      <c r="N35" s="1"/>
      <c r="O35" s="1"/>
      <c r="P35" s="1"/>
      <c r="Q35" s="1"/>
      <c r="R35" s="1"/>
      <c r="T35" s="1"/>
      <c r="V35" s="7"/>
    </row>
    <row r="36" spans="3:22" s="6" customFormat="1" x14ac:dyDescent="0.25">
      <c r="C36" s="427"/>
      <c r="D36" s="428"/>
      <c r="E36" s="428"/>
      <c r="F36" s="429"/>
      <c r="G36" s="427"/>
      <c r="H36" s="428"/>
      <c r="I36" s="428"/>
      <c r="J36" s="429"/>
      <c r="M36" s="5"/>
      <c r="N36" s="1"/>
      <c r="O36" s="1"/>
      <c r="P36" s="1"/>
      <c r="Q36" s="1"/>
      <c r="R36" s="1"/>
      <c r="T36" s="1"/>
      <c r="V36" s="7"/>
    </row>
    <row r="37" spans="3:22" s="6" customFormat="1" ht="13.2" x14ac:dyDescent="0.25">
      <c r="C37" s="213" t="s">
        <v>118</v>
      </c>
      <c r="D37" s="218"/>
      <c r="E37" s="218"/>
      <c r="F37" s="214"/>
      <c r="G37" s="213" t="s">
        <v>119</v>
      </c>
      <c r="H37" s="218"/>
      <c r="I37" s="218"/>
      <c r="J37" s="214"/>
      <c r="M37" s="5"/>
      <c r="N37" s="1"/>
      <c r="O37" s="1"/>
      <c r="P37" s="1"/>
      <c r="Q37" s="1"/>
      <c r="R37" s="1"/>
      <c r="T37" s="1"/>
    </row>
    <row r="38" spans="3:22" s="6" customFormat="1" x14ac:dyDescent="0.25">
      <c r="C38" s="438"/>
      <c r="D38" s="439"/>
      <c r="E38" s="439"/>
      <c r="F38" s="440"/>
      <c r="G38" s="427"/>
      <c r="H38" s="428"/>
      <c r="I38" s="428"/>
      <c r="J38" s="429"/>
      <c r="M38" s="5"/>
      <c r="N38" s="1"/>
      <c r="O38" s="1"/>
      <c r="P38" s="1"/>
      <c r="Q38" s="1"/>
      <c r="R38" s="1"/>
      <c r="T38" s="1"/>
      <c r="V38" s="7"/>
    </row>
    <row r="39" spans="3:22" s="6" customFormat="1" x14ac:dyDescent="0.25">
      <c r="C39" s="213" t="s">
        <v>120</v>
      </c>
      <c r="D39" s="218"/>
      <c r="E39" s="218"/>
      <c r="F39" s="218"/>
      <c r="G39" s="218" t="s">
        <v>9</v>
      </c>
      <c r="H39" s="218"/>
      <c r="I39" s="218"/>
      <c r="J39" s="214"/>
      <c r="M39" s="5"/>
      <c r="N39" s="1"/>
      <c r="O39" s="1"/>
      <c r="P39" s="1"/>
      <c r="Q39" s="1"/>
      <c r="R39" s="1"/>
      <c r="T39" s="1"/>
      <c r="V39" s="7"/>
    </row>
    <row r="40" spans="3:22" x14ac:dyDescent="0.25">
      <c r="C40" s="441"/>
      <c r="D40" s="442"/>
      <c r="E40" s="442"/>
      <c r="F40" s="442"/>
      <c r="G40" s="442"/>
      <c r="H40" s="442"/>
      <c r="I40" s="442"/>
      <c r="J40" s="443"/>
      <c r="M40" s="5"/>
      <c r="S40" s="6"/>
    </row>
    <row r="41" spans="3:22" hidden="1" x14ac:dyDescent="0.25">
      <c r="C41" s="4" t="s">
        <v>121</v>
      </c>
    </row>
    <row r="42" spans="3:22" hidden="1" x14ac:dyDescent="0.25"/>
    <row r="43" spans="3:22" hidden="1" x14ac:dyDescent="0.25"/>
    <row r="44" spans="3:22" hidden="1" x14ac:dyDescent="0.25"/>
    <row r="45" spans="3:22" hidden="1" x14ac:dyDescent="0.25"/>
    <row r="46" spans="3:22" hidden="1" x14ac:dyDescent="0.25"/>
    <row r="47" spans="3:22" hidden="1" x14ac:dyDescent="0.25"/>
    <row r="48" spans="3:22" hidden="1" x14ac:dyDescent="0.25"/>
    <row r="49" hidden="1" x14ac:dyDescent="0.25"/>
    <row r="50" hidden="1" x14ac:dyDescent="0.25"/>
    <row r="51" hidden="1" x14ac:dyDescent="0.25"/>
    <row r="52" hidden="1" x14ac:dyDescent="0.25"/>
    <row r="53" hidden="1" x14ac:dyDescent="0.25"/>
    <row r="54" hidden="1" x14ac:dyDescent="0.25"/>
  </sheetData>
  <mergeCells count="23">
    <mergeCell ref="C25:J25"/>
    <mergeCell ref="G6:I6"/>
    <mergeCell ref="D12:J12"/>
    <mergeCell ref="D14:E14"/>
    <mergeCell ref="F14:J14"/>
    <mergeCell ref="F16:J16"/>
    <mergeCell ref="C17:D17"/>
    <mergeCell ref="C18:D18"/>
    <mergeCell ref="E18:F18"/>
    <mergeCell ref="G18:H18"/>
    <mergeCell ref="I18:J18"/>
    <mergeCell ref="C24:J24"/>
    <mergeCell ref="C26:J26"/>
    <mergeCell ref="C28:D28"/>
    <mergeCell ref="E28:H28"/>
    <mergeCell ref="C32:E32"/>
    <mergeCell ref="F32:H32"/>
    <mergeCell ref="I32:J32"/>
    <mergeCell ref="C36:F36"/>
    <mergeCell ref="G36:J36"/>
    <mergeCell ref="C38:F38"/>
    <mergeCell ref="G38:J38"/>
    <mergeCell ref="C40:J40"/>
  </mergeCells>
  <conditionalFormatting sqref="N22:T22">
    <cfRule type="expression" dxfId="2" priority="1">
      <formula>$B$16="D"</formula>
    </cfRule>
  </conditionalFormatting>
  <dataValidations count="13">
    <dataValidation allowBlank="1" showErrorMessage="1" promptTitle="Orgkod" prompt="MVA_x000a_MVB_x000a_MVC_x000a_MVD - Processer_x000a_MVE_x000a_MVF_x000a_MVYA_x000a_MVYB" sqref="C16"/>
    <dataValidation type="list" allowBlank="1" showInputMessage="1" showErrorMessage="1" sqref="C40:J40">
      <formula1>kund_name</formula1>
    </dataValidation>
    <dataValidation type="list" allowBlank="1" showInputMessage="1" showErrorMessage="1" sqref="I32:J32">
      <formula1>sfproj_name</formula1>
    </dataValidation>
    <dataValidation type="list" allowBlank="1" showInputMessage="1" showErrorMessage="1" sqref="E28:H28">
      <formula1>ekon_name</formula1>
    </dataValidation>
    <dataValidation type="list" allowBlank="1" showInputMessage="1" showErrorMessage="1" sqref="C26:J26">
      <formula1>scb_name</formula1>
    </dataValidation>
    <dataValidation type="date" operator="greaterThan" allowBlank="1" showInputMessage="1" showErrorMessage="1" errorTitle="KTH" error="Ange datum som är större än Startdatum" sqref="G18:H18">
      <formula1>E18</formula1>
    </dataValidation>
    <dataValidation type="date" operator="greaterThan" allowBlank="1" showInputMessage="1" showErrorMessage="1" sqref="E18:F18">
      <formula1>1</formula1>
    </dataValidation>
    <dataValidation type="list" allowBlank="1" showInputMessage="1" showErrorMessage="1" sqref="C18">
      <formula1>projper_name</formula1>
    </dataValidation>
    <dataValidation type="list" allowBlank="1" showInputMessage="1" showErrorMessage="1" sqref="F16:J16">
      <formula1>fin_name</formula1>
    </dataValidation>
    <dataValidation type="list" allowBlank="1" showInputMessage="1" showErrorMessage="1" sqref="E16">
      <formula1>mp_name</formula1>
    </dataValidation>
    <dataValidation type="list" allowBlank="1" showInputMessage="1" showErrorMessage="1" sqref="D16">
      <formula1>vh_name</formula1>
    </dataValidation>
    <dataValidation type="list" allowBlank="1" showInputMessage="1" showErrorMessage="1" sqref="F14:J14">
      <formula1>projled_name</formula1>
    </dataValidation>
    <dataValidation type="list" allowBlank="1" showInputMessage="1" showErrorMessage="1" sqref="C14">
      <formula1>visprojgr_name</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R49"/>
  <sheetViews>
    <sheetView workbookViewId="0"/>
  </sheetViews>
  <sheetFormatPr defaultColWidth="9.109375" defaultRowHeight="10.199999999999999" x14ac:dyDescent="0.2"/>
  <cols>
    <col min="1" max="1" width="2.6640625" style="15" customWidth="1"/>
    <col min="2" max="2" width="8.6640625" style="15" customWidth="1"/>
    <col min="3" max="3" width="25.88671875" style="15" bestFit="1" customWidth="1"/>
    <col min="4" max="4" width="14.44140625" style="15" customWidth="1"/>
    <col min="5" max="5" width="4.33203125" style="180" customWidth="1"/>
    <col min="6" max="6" width="14.33203125" style="15" bestFit="1" customWidth="1"/>
    <col min="7" max="9" width="11.33203125" style="15" customWidth="1"/>
    <col min="10" max="10" width="37.6640625" style="15" customWidth="1"/>
    <col min="11" max="11" width="15.88671875" style="15" customWidth="1"/>
    <col min="12" max="12" width="12.44140625" style="15" customWidth="1"/>
    <col min="13" max="13" width="9" style="20" customWidth="1"/>
    <col min="14" max="14" width="9.109375" style="15" customWidth="1"/>
    <col min="15" max="18" width="9.109375" style="15" hidden="1" customWidth="1"/>
    <col min="19" max="252" width="9.109375" style="15" customWidth="1"/>
    <col min="253" max="16384" width="9.109375" style="15"/>
  </cols>
  <sheetData>
    <row r="1" spans="1:15" x14ac:dyDescent="0.2">
      <c r="A1" s="17"/>
      <c r="B1" s="17"/>
      <c r="D1" s="18"/>
      <c r="E1" s="172"/>
      <c r="F1" s="18"/>
      <c r="G1" s="18"/>
      <c r="H1" s="18"/>
      <c r="I1" s="18"/>
      <c r="J1" s="18"/>
      <c r="K1" s="18"/>
    </row>
    <row r="2" spans="1:15" ht="28.2" x14ac:dyDescent="0.4">
      <c r="A2" s="17"/>
      <c r="B2" s="19" t="s">
        <v>121</v>
      </c>
      <c r="D2" s="18"/>
      <c r="E2" s="172"/>
      <c r="F2" s="18"/>
      <c r="G2" s="18"/>
      <c r="H2" s="18"/>
      <c r="I2" s="248"/>
      <c r="J2" s="18"/>
      <c r="K2" s="18"/>
    </row>
    <row r="3" spans="1:15" s="87" customFormat="1" ht="28.2" x14ac:dyDescent="0.3">
      <c r="A3" s="88"/>
      <c r="B3" s="88"/>
      <c r="D3" s="89"/>
      <c r="E3" s="173"/>
      <c r="F3" s="89"/>
      <c r="G3" s="89"/>
      <c r="H3" s="89"/>
      <c r="I3" s="248"/>
      <c r="J3" s="89"/>
      <c r="K3" s="89"/>
      <c r="M3" s="90"/>
    </row>
    <row r="4" spans="1:15" s="87" customFormat="1" ht="28.2" x14ac:dyDescent="0.3">
      <c r="A4" s="88"/>
      <c r="B4" s="91" t="s">
        <v>123</v>
      </c>
      <c r="C4" s="92" t="str">
        <f>'Blankett till Agresso Procent'!C16&amp;"-"&amp;'Blankett till Agresso Procent'!C12</f>
        <v>-</v>
      </c>
      <c r="D4" s="93" t="s">
        <v>103</v>
      </c>
      <c r="E4" s="174"/>
      <c r="F4" s="94">
        <f>'Blankett till Agresso Procent'!E18</f>
        <v>0</v>
      </c>
      <c r="G4" s="94"/>
      <c r="H4" s="94"/>
      <c r="I4" s="248"/>
      <c r="J4" s="94"/>
      <c r="K4" s="89"/>
      <c r="M4" s="90"/>
    </row>
    <row r="5" spans="1:15" s="87" customFormat="1" ht="13.8" x14ac:dyDescent="0.3">
      <c r="A5" s="88"/>
      <c r="B5" s="91" t="s">
        <v>124</v>
      </c>
      <c r="C5" s="92">
        <f>'Blankett till Agresso Procent'!D12</f>
        <v>0</v>
      </c>
      <c r="D5" s="93" t="s">
        <v>125</v>
      </c>
      <c r="E5" s="174"/>
      <c r="F5" s="94">
        <f>'Blankett till Agresso Procent'!G18</f>
        <v>0</v>
      </c>
      <c r="G5" s="94"/>
      <c r="H5" s="94"/>
      <c r="I5" s="94"/>
      <c r="J5" s="94"/>
      <c r="K5" s="89"/>
      <c r="M5" s="90"/>
    </row>
    <row r="6" spans="1:15" s="87" customFormat="1" ht="13.8" x14ac:dyDescent="0.3">
      <c r="A6" s="88"/>
      <c r="B6" s="91" t="s">
        <v>126</v>
      </c>
      <c r="C6" s="92">
        <f>'Blankett till Agresso Procent'!D16</f>
        <v>0</v>
      </c>
      <c r="D6" s="93"/>
      <c r="E6" s="174"/>
      <c r="F6" s="95"/>
      <c r="G6" s="95"/>
      <c r="H6" s="95"/>
      <c r="I6" s="95"/>
      <c r="J6" s="95"/>
      <c r="K6" s="89"/>
      <c r="M6" s="90"/>
    </row>
    <row r="7" spans="1:15" s="87" customFormat="1" ht="13.8" x14ac:dyDescent="0.3">
      <c r="B7" s="91" t="s">
        <v>127</v>
      </c>
      <c r="C7" s="106" t="str">
        <f>'Blankett till Agresso Procent'!K16</f>
        <v/>
      </c>
      <c r="D7" s="93"/>
      <c r="E7" s="174"/>
      <c r="F7" s="95"/>
      <c r="G7" s="95"/>
      <c r="H7" s="95"/>
      <c r="I7" s="95"/>
      <c r="J7" s="95"/>
      <c r="M7" s="90"/>
    </row>
    <row r="8" spans="1:15" s="87" customFormat="1" ht="13.8" x14ac:dyDescent="0.3">
      <c r="B8" s="91"/>
      <c r="D8" s="93"/>
      <c r="E8" s="174"/>
      <c r="F8" s="96"/>
      <c r="G8" s="96"/>
      <c r="H8" s="96"/>
      <c r="I8" s="96"/>
      <c r="J8" s="96"/>
      <c r="K8" s="89"/>
      <c r="M8" s="90"/>
    </row>
    <row r="9" spans="1:15" ht="10.8" thickBot="1" x14ac:dyDescent="0.25">
      <c r="A9" s="17"/>
      <c r="B9" s="21"/>
      <c r="C9" s="22"/>
      <c r="D9" s="23" t="s">
        <v>9</v>
      </c>
      <c r="E9" s="175"/>
      <c r="F9" s="23"/>
      <c r="G9" s="23"/>
      <c r="H9" s="23"/>
      <c r="I9" s="23"/>
      <c r="J9" s="23"/>
      <c r="K9" s="23"/>
      <c r="L9" s="22"/>
      <c r="M9" s="24"/>
      <c r="O9" s="15" t="s">
        <v>128</v>
      </c>
    </row>
    <row r="10" spans="1:15" s="109" customFormat="1" ht="14.4" x14ac:dyDescent="0.3">
      <c r="A10" s="26"/>
      <c r="B10" s="26"/>
      <c r="E10" s="176"/>
      <c r="F10" s="27" t="s">
        <v>9</v>
      </c>
      <c r="G10" s="27"/>
      <c r="H10" s="27"/>
      <c r="I10" s="27"/>
      <c r="J10" s="27"/>
      <c r="M10" s="28"/>
    </row>
    <row r="11" spans="1:15" s="109" customFormat="1" ht="14.4" x14ac:dyDescent="0.3">
      <c r="A11" s="29"/>
      <c r="B11" s="30" t="s">
        <v>129</v>
      </c>
      <c r="C11" s="30"/>
      <c r="D11" s="31" t="s">
        <v>130</v>
      </c>
      <c r="E11" s="31"/>
      <c r="F11" s="31" t="s">
        <v>131</v>
      </c>
      <c r="G11" s="237" t="s">
        <v>132</v>
      </c>
      <c r="H11" s="31"/>
      <c r="I11" s="31"/>
      <c r="J11" s="31"/>
      <c r="K11" s="36"/>
    </row>
    <row r="12" spans="1:15" s="109" customFormat="1" ht="15" thickBot="1" x14ac:dyDescent="0.35">
      <c r="A12" s="29"/>
      <c r="B12" s="30"/>
      <c r="C12" s="30"/>
      <c r="D12" s="32"/>
      <c r="E12" s="32"/>
      <c r="G12" s="183"/>
      <c r="H12" s="183"/>
      <c r="I12" s="183"/>
      <c r="J12" s="183"/>
      <c r="K12" s="184" t="str">
        <f>IF(D12&gt;=1,"&lt;&lt;&lt; OBS ange intäkter som negativa belopp", " ")</f>
        <v xml:space="preserve"> </v>
      </c>
      <c r="L12" s="36"/>
      <c r="M12" s="33"/>
    </row>
    <row r="13" spans="1:15" s="109" customFormat="1" ht="15" thickTop="1" x14ac:dyDescent="0.3">
      <c r="A13" s="191" t="str">
        <f>E13</f>
        <v xml:space="preserve"> </v>
      </c>
      <c r="B13" s="170" t="s">
        <v>21</v>
      </c>
      <c r="C13" s="107"/>
      <c r="D13" s="187">
        <v>0</v>
      </c>
      <c r="E13" s="190" t="str">
        <f>IF(O13="1","x"," ")</f>
        <v xml:space="preserve"> </v>
      </c>
      <c r="F13" s="185"/>
      <c r="G13" s="194" t="s">
        <v>9</v>
      </c>
      <c r="H13" s="194"/>
      <c r="I13" s="194"/>
      <c r="J13" s="194"/>
      <c r="K13" s="194" t="str">
        <f>IF(D13&gt;=1,"&lt;&lt;&lt; OBS ange intäkter som negativa belopp", " ")</f>
        <v xml:space="preserve"> </v>
      </c>
      <c r="O13" s="105" t="str">
        <f>IF(AND($C$6=1,$C$7="1091"),"1","0")</f>
        <v>0</v>
      </c>
    </row>
    <row r="14" spans="1:15" s="109" customFormat="1" ht="14.4" x14ac:dyDescent="0.3">
      <c r="A14" s="191" t="str">
        <f t="shared" ref="A14:A30" si="0">E14</f>
        <v xml:space="preserve"> </v>
      </c>
      <c r="B14" s="170" t="s">
        <v>24</v>
      </c>
      <c r="C14" s="107"/>
      <c r="D14" s="188">
        <v>0</v>
      </c>
      <c r="E14" s="190" t="str">
        <f t="shared" ref="E14:E30" si="1">IF(O14="1","x"," ")</f>
        <v xml:space="preserve"> </v>
      </c>
      <c r="F14" s="186"/>
      <c r="G14" s="194"/>
      <c r="H14" s="194"/>
      <c r="I14" s="194"/>
      <c r="J14" s="194"/>
      <c r="K14" s="194" t="str">
        <f>IF(D14&gt;=1,"&lt;&lt;&lt; OBS ange intäkter som negativa belopp", " ")</f>
        <v xml:space="preserve"> </v>
      </c>
      <c r="O14" s="105" t="str">
        <f>IF(AND($C$6=1,$C$7&lt;&gt;"1091"),"1","0")</f>
        <v>0</v>
      </c>
    </row>
    <row r="15" spans="1:15" s="109" customFormat="1" ht="14.4" x14ac:dyDescent="0.3">
      <c r="A15" s="191" t="str">
        <f t="shared" si="0"/>
        <v xml:space="preserve"> </v>
      </c>
      <c r="B15" s="170" t="s">
        <v>26</v>
      </c>
      <c r="C15" s="107"/>
      <c r="D15" s="188">
        <v>0</v>
      </c>
      <c r="E15" s="190" t="str">
        <f t="shared" si="1"/>
        <v xml:space="preserve"> </v>
      </c>
      <c r="F15" s="186"/>
      <c r="G15" s="194"/>
      <c r="H15" s="194"/>
      <c r="I15" s="194"/>
      <c r="J15" s="194"/>
      <c r="K15" s="194" t="str">
        <f>IF(D15&gt;=1,"&lt;&lt;&lt; OBS ange intäkter som negativa belopp", " ")</f>
        <v xml:space="preserve"> </v>
      </c>
      <c r="O15" s="105" t="str">
        <f>IF(AND($C$6=1,$C$7="1091"),"1","0")</f>
        <v>0</v>
      </c>
    </row>
    <row r="16" spans="1:15" s="109" customFormat="1" ht="14.4" x14ac:dyDescent="0.3">
      <c r="A16" s="191" t="str">
        <f t="shared" si="0"/>
        <v xml:space="preserve"> </v>
      </c>
      <c r="B16" s="170" t="s">
        <v>28</v>
      </c>
      <c r="C16" s="107"/>
      <c r="D16" s="188">
        <v>0</v>
      </c>
      <c r="E16" s="190" t="str">
        <f t="shared" si="1"/>
        <v xml:space="preserve"> </v>
      </c>
      <c r="F16" s="186"/>
      <c r="G16" s="194"/>
      <c r="H16" s="194"/>
      <c r="I16" s="194"/>
      <c r="J16" s="194"/>
      <c r="K16" s="194"/>
      <c r="O16" s="105" t="str">
        <f>IF(AND($C$6=1,$C$7="1091"),"1","0")</f>
        <v>0</v>
      </c>
    </row>
    <row r="17" spans="1:15" s="109" customFormat="1" ht="14.4" x14ac:dyDescent="0.3">
      <c r="A17" s="191" t="str">
        <f t="shared" si="0"/>
        <v xml:space="preserve"> </v>
      </c>
      <c r="B17" s="170" t="s">
        <v>31</v>
      </c>
      <c r="C17" s="107"/>
      <c r="D17" s="188">
        <v>0</v>
      </c>
      <c r="E17" s="190" t="str">
        <f t="shared" si="1"/>
        <v xml:space="preserve"> </v>
      </c>
      <c r="F17" s="186"/>
      <c r="G17" s="194"/>
      <c r="H17" s="194"/>
      <c r="I17" s="194"/>
      <c r="J17" s="194"/>
      <c r="K17" s="194"/>
      <c r="O17" s="105" t="str">
        <f>IF(AND($C$6=1,$C$7="1091"),"1","0")</f>
        <v>0</v>
      </c>
    </row>
    <row r="18" spans="1:15" s="109" customFormat="1" ht="15" thickBot="1" x14ac:dyDescent="0.35">
      <c r="A18" s="191" t="str">
        <f t="shared" si="0"/>
        <v xml:space="preserve"> </v>
      </c>
      <c r="B18" s="170" t="s">
        <v>33</v>
      </c>
      <c r="C18" s="107"/>
      <c r="D18" s="188"/>
      <c r="E18" s="190" t="str">
        <f t="shared" si="1"/>
        <v xml:space="preserve"> </v>
      </c>
      <c r="F18" s="186"/>
      <c r="G18" s="194"/>
      <c r="H18" s="194"/>
      <c r="I18" s="194"/>
      <c r="J18" s="194"/>
      <c r="K18" s="194" t="str">
        <f>IF(D18&gt;=1,"&lt;&lt;&lt; OBS ange intäkter som negativa belopp", " ")</f>
        <v xml:space="preserve"> </v>
      </c>
      <c r="O18" s="105" t="str">
        <f>IF(AND($C$6=3,$C$7="1092"),"1","0")</f>
        <v>0</v>
      </c>
    </row>
    <row r="19" spans="1:15" s="109" customFormat="1" ht="14.4" x14ac:dyDescent="0.3">
      <c r="A19" s="191" t="str">
        <f t="shared" si="0"/>
        <v xml:space="preserve"> </v>
      </c>
      <c r="B19" s="170" t="s">
        <v>35</v>
      </c>
      <c r="C19" s="107"/>
      <c r="D19" s="226">
        <f>'Version 2 lön i personmånader'!AN91</f>
        <v>0</v>
      </c>
      <c r="E19" s="190" t="str">
        <f t="shared" si="1"/>
        <v xml:space="preserve"> </v>
      </c>
      <c r="F19" s="186" t="str">
        <f>IFERROR(D19/(D34+D27+D23+D17)*-1,"-")</f>
        <v>-</v>
      </c>
      <c r="G19" s="194" t="s">
        <v>133</v>
      </c>
      <c r="H19" s="194"/>
      <c r="I19" s="194"/>
      <c r="J19" s="194"/>
      <c r="K19" s="194" t="str">
        <f>IF(D19&gt;=1,"&lt;&lt;&lt; OBS ange intäkter som negativa belopp", " ")</f>
        <v xml:space="preserve"> </v>
      </c>
      <c r="O19" s="105" t="str">
        <f>IF(AND($C$6=3,$C$7&lt;&gt;"1092"),"1","0")</f>
        <v>0</v>
      </c>
    </row>
    <row r="20" spans="1:15" s="109" customFormat="1" ht="14.4" x14ac:dyDescent="0.3">
      <c r="A20" s="191" t="str">
        <f t="shared" si="0"/>
        <v xml:space="preserve"> </v>
      </c>
      <c r="B20" s="170" t="s">
        <v>37</v>
      </c>
      <c r="C20" s="107"/>
      <c r="D20" s="227">
        <f>-'Version 2 lön i personmånader'!AN90</f>
        <v>0</v>
      </c>
      <c r="E20" s="190" t="str">
        <f t="shared" si="1"/>
        <v xml:space="preserve"> </v>
      </c>
      <c r="F20" s="186"/>
      <c r="G20" s="194" t="s">
        <v>134</v>
      </c>
      <c r="H20" s="194"/>
      <c r="I20" s="194"/>
      <c r="J20" s="194"/>
      <c r="K20" s="194" t="str">
        <f>IF(D20&gt;=1,"&lt;&lt;&lt; OBS ange intäkter som negativa belopp", " ")</f>
        <v xml:space="preserve"> </v>
      </c>
      <c r="O20" s="105" t="str">
        <f>IF(AND($C$6=3,$C$7&lt;&gt;"1092"),"1","0")</f>
        <v>0</v>
      </c>
    </row>
    <row r="21" spans="1:15" s="109" customFormat="1" ht="14.4" x14ac:dyDescent="0.3">
      <c r="A21" s="191" t="str">
        <f t="shared" si="0"/>
        <v xml:space="preserve"> </v>
      </c>
      <c r="B21" s="170" t="s">
        <v>39</v>
      </c>
      <c r="C21" s="107"/>
      <c r="D21" s="228"/>
      <c r="E21" s="190" t="str">
        <f t="shared" si="1"/>
        <v xml:space="preserve"> </v>
      </c>
      <c r="F21" s="186"/>
      <c r="G21" s="194"/>
      <c r="H21" s="194"/>
      <c r="I21" s="194"/>
      <c r="J21" s="194"/>
      <c r="K21" s="194" t="str">
        <f>IF(D21&gt;=1,"&lt;&lt;&lt; OBS ange intäkter som negativa belopp", " ")</f>
        <v xml:space="preserve"> </v>
      </c>
      <c r="O21" s="105" t="str">
        <f>IF(AND($C$6=3,$C$7="1092"),"1","0")</f>
        <v>0</v>
      </c>
    </row>
    <row r="22" spans="1:15" s="109" customFormat="1" ht="14.4" x14ac:dyDescent="0.3">
      <c r="A22" s="191" t="str">
        <f t="shared" si="0"/>
        <v xml:space="preserve"> </v>
      </c>
      <c r="B22" s="170" t="s">
        <v>41</v>
      </c>
      <c r="C22" s="107"/>
      <c r="D22" s="228"/>
      <c r="E22" s="190" t="str">
        <f t="shared" si="1"/>
        <v xml:space="preserve"> </v>
      </c>
      <c r="F22" s="186"/>
      <c r="G22" s="194"/>
      <c r="H22" s="194"/>
      <c r="I22" s="194"/>
      <c r="J22" s="194"/>
      <c r="K22" s="194"/>
      <c r="O22" s="105" t="str">
        <f>IF(AND($C$6=3,$C$7="1092"),"1","0")</f>
        <v>0</v>
      </c>
    </row>
    <row r="23" spans="1:15" s="109" customFormat="1" ht="14.4" x14ac:dyDescent="0.3">
      <c r="A23" s="191" t="str">
        <f t="shared" si="0"/>
        <v xml:space="preserve"> </v>
      </c>
      <c r="B23" s="170" t="s">
        <v>43</v>
      </c>
      <c r="C23" s="107"/>
      <c r="D23" s="228"/>
      <c r="E23" s="190" t="str">
        <f t="shared" si="1"/>
        <v xml:space="preserve"> </v>
      </c>
      <c r="F23" s="186"/>
      <c r="G23" s="194"/>
      <c r="H23" s="194"/>
      <c r="I23" s="194"/>
      <c r="J23" s="194"/>
      <c r="K23" s="194"/>
      <c r="O23" s="105" t="str">
        <f>IF(AND($C$6=3,$C$7="1092"),"1","0")</f>
        <v>0</v>
      </c>
    </row>
    <row r="24" spans="1:15" s="109" customFormat="1" ht="14.4" x14ac:dyDescent="0.3">
      <c r="A24" s="191" t="str">
        <f t="shared" si="0"/>
        <v xml:space="preserve"> </v>
      </c>
      <c r="B24" s="170" t="s">
        <v>45</v>
      </c>
      <c r="C24" s="107"/>
      <c r="D24" s="227">
        <f>-'Version 2 lön i personmånader'!AN89</f>
        <v>0</v>
      </c>
      <c r="E24" s="190" t="str">
        <f t="shared" si="1"/>
        <v xml:space="preserve"> </v>
      </c>
      <c r="F24" s="186"/>
      <c r="G24" s="194" t="s">
        <v>135</v>
      </c>
      <c r="H24" s="194"/>
      <c r="I24" s="194"/>
      <c r="J24" s="194"/>
      <c r="K24" s="194" t="str">
        <f>IF(D24&gt;=1,"&lt;&lt;&lt; OBS ange intäkter som negativa belopp", " ")</f>
        <v xml:space="preserve"> </v>
      </c>
      <c r="O24" s="105" t="str">
        <f>IF(AND($C$6=3,$C$7&lt;&gt;"1092"),"1",IF(AND($C$6=1,$C$7&lt;&gt;"1091"),"1","0"))</f>
        <v>0</v>
      </c>
    </row>
    <row r="25" spans="1:15" s="109" customFormat="1" ht="14.4" x14ac:dyDescent="0.3">
      <c r="A25" s="191" t="str">
        <f t="shared" si="0"/>
        <v xml:space="preserve"> </v>
      </c>
      <c r="B25" s="170" t="s">
        <v>47</v>
      </c>
      <c r="C25" s="107"/>
      <c r="D25" s="228">
        <v>0</v>
      </c>
      <c r="E25" s="190" t="str">
        <f t="shared" si="1"/>
        <v xml:space="preserve"> </v>
      </c>
      <c r="F25" s="186"/>
      <c r="G25" s="194"/>
      <c r="H25" s="194"/>
      <c r="I25" s="194"/>
      <c r="J25" s="194"/>
      <c r="K25" s="194" t="str">
        <f>IF(D25&gt;=1,"&lt;&lt;&lt; OBS ange intäkter som negativa belopp", " ")</f>
        <v xml:space="preserve"> </v>
      </c>
      <c r="O25" s="105" t="str">
        <f>IF(AND($C$6=3,$C$7&lt;&gt;"1092"),"1",IF(AND($C$6=1,$C$7&lt;&gt;"1091"),"1","0"))</f>
        <v>0</v>
      </c>
    </row>
    <row r="26" spans="1:15" s="109" customFormat="1" ht="14.4" x14ac:dyDescent="0.3">
      <c r="A26" s="191" t="str">
        <f t="shared" si="0"/>
        <v xml:space="preserve"> </v>
      </c>
      <c r="B26" s="170" t="s">
        <v>49</v>
      </c>
      <c r="C26" s="107"/>
      <c r="D26" s="227"/>
      <c r="E26" s="190" t="str">
        <f t="shared" si="1"/>
        <v xml:space="preserve"> </v>
      </c>
      <c r="F26" s="186"/>
      <c r="G26" s="194" t="s">
        <v>136</v>
      </c>
      <c r="H26" s="194"/>
      <c r="I26" s="194"/>
      <c r="J26" s="194"/>
      <c r="K26" s="194" t="str">
        <f>IF(D26&gt;=0," ", "&lt;&lt;&lt; OBS anges som positivt belopp ")</f>
        <v xml:space="preserve"> </v>
      </c>
      <c r="O26" s="105" t="str">
        <f>IF(AND($C$6=3,$C$7&lt;&gt;"1092"),"1",IF(AND($C$6=1,$C$7&lt;&gt;"1091"),"1","0"))</f>
        <v>0</v>
      </c>
    </row>
    <row r="27" spans="1:15" s="109" customFormat="1" ht="14.4" x14ac:dyDescent="0.3">
      <c r="A27" s="191" t="str">
        <f t="shared" si="0"/>
        <v xml:space="preserve"> </v>
      </c>
      <c r="B27" s="170" t="s">
        <v>51</v>
      </c>
      <c r="C27" s="107"/>
      <c r="D27" s="228">
        <v>0</v>
      </c>
      <c r="E27" s="190" t="str">
        <f t="shared" si="1"/>
        <v xml:space="preserve"> </v>
      </c>
      <c r="F27" s="186"/>
      <c r="G27" s="194"/>
      <c r="H27" s="194"/>
      <c r="I27" s="194"/>
      <c r="J27" s="194"/>
      <c r="K27" s="194" t="str">
        <f>IF(D27&gt;=0," ", "&lt;&lt;&lt; OBS anges som positivt belopp ")</f>
        <v xml:space="preserve"> </v>
      </c>
      <c r="O27" s="105" t="str">
        <f>IF(AND($C$6=3,$C$7&lt;&gt;"1092"),"1",IF(AND($C$6=1,$C$7&lt;&gt;"1091"),"1","0"))</f>
        <v>0</v>
      </c>
    </row>
    <row r="28" spans="1:15" s="109" customFormat="1" ht="14.4" x14ac:dyDescent="0.3">
      <c r="A28" s="191" t="str">
        <f t="shared" si="0"/>
        <v xml:space="preserve"> </v>
      </c>
      <c r="B28" s="170" t="s">
        <v>53</v>
      </c>
      <c r="C28" s="107"/>
      <c r="D28" s="227"/>
      <c r="E28" s="190" t="str">
        <f t="shared" si="1"/>
        <v xml:space="preserve"> </v>
      </c>
      <c r="F28" s="186"/>
      <c r="G28" s="194"/>
      <c r="H28" s="194"/>
      <c r="I28" s="194"/>
      <c r="J28" s="194"/>
      <c r="K28" s="194" t="str">
        <f>IF(D28&gt;=1,"&lt;&lt;&lt; OBS ange intäkter som negativa belopp", " ")</f>
        <v xml:space="preserve"> </v>
      </c>
      <c r="O28" s="105" t="str">
        <f>IF(OR($C$6=2,$C$6=21,$C$6=4),"1","0")</f>
        <v>0</v>
      </c>
    </row>
    <row r="29" spans="1:15" s="109" customFormat="1" ht="14.4" x14ac:dyDescent="0.3">
      <c r="A29" s="191" t="str">
        <f t="shared" si="0"/>
        <v xml:space="preserve"> </v>
      </c>
      <c r="B29" s="170" t="s">
        <v>55</v>
      </c>
      <c r="C29" s="107"/>
      <c r="D29" s="227">
        <v>0</v>
      </c>
      <c r="E29" s="190" t="str">
        <f t="shared" si="1"/>
        <v xml:space="preserve"> </v>
      </c>
      <c r="F29" s="186"/>
      <c r="G29" s="194"/>
      <c r="H29" s="194"/>
      <c r="I29" s="194"/>
      <c r="J29" s="194"/>
      <c r="K29" s="194" t="str">
        <f>IF(D29&gt;=1,"&lt;&lt;&lt; OBS ange intäkter som negativa belopp", " ")</f>
        <v xml:space="preserve"> </v>
      </c>
      <c r="O29" s="105" t="str">
        <f>IF(($C$6=3),"1",IF(AND($C$6=1,$C$7="1091"),"1","0"))</f>
        <v>0</v>
      </c>
    </row>
    <row r="30" spans="1:15" s="109" customFormat="1" ht="14.4" x14ac:dyDescent="0.3">
      <c r="A30" s="191" t="str">
        <f t="shared" si="0"/>
        <v xml:space="preserve"> </v>
      </c>
      <c r="B30" s="170" t="s">
        <v>57</v>
      </c>
      <c r="C30" s="107"/>
      <c r="D30" s="227">
        <v>0</v>
      </c>
      <c r="E30" s="190" t="str">
        <f t="shared" si="1"/>
        <v xml:space="preserve"> </v>
      </c>
      <c r="F30" s="186"/>
      <c r="G30" s="194"/>
      <c r="H30" s="194"/>
      <c r="I30" s="194"/>
      <c r="J30" s="194"/>
      <c r="K30" s="194" t="str">
        <f>IF(D30&gt;=1,"&lt;&lt;&lt; OBS ange intäkter som negativa belopp", " ")</f>
        <v xml:space="preserve"> </v>
      </c>
      <c r="O30" s="105" t="str">
        <f>IF(($C$6=3),"1",IF(AND($C$6=1,$C$7="1091"),"1","0"))</f>
        <v>0</v>
      </c>
    </row>
    <row r="31" spans="1:15" s="109" customFormat="1" ht="15" thickBot="1" x14ac:dyDescent="0.35">
      <c r="A31" s="192"/>
      <c r="B31" s="171" t="s">
        <v>59</v>
      </c>
      <c r="C31" s="108"/>
      <c r="D31" s="229">
        <v>0</v>
      </c>
      <c r="E31" s="193"/>
      <c r="F31" s="181"/>
      <c r="G31" s="194"/>
      <c r="H31" s="194"/>
      <c r="I31" s="194"/>
      <c r="J31" s="194"/>
      <c r="K31" s="194" t="str">
        <f>IF(D31&gt;=1,"&lt;&lt;&lt; OBS ange intäkter som negativa belopp", " ")</f>
        <v xml:space="preserve"> </v>
      </c>
      <c r="O31" s="105">
        <v>1</v>
      </c>
    </row>
    <row r="32" spans="1:15" s="109" customFormat="1" ht="14.4" x14ac:dyDescent="0.3">
      <c r="B32" s="30" t="s">
        <v>137</v>
      </c>
      <c r="C32" s="30"/>
      <c r="D32" s="177">
        <f>SUM(D13:D31)</f>
        <v>0</v>
      </c>
      <c r="E32" s="177"/>
      <c r="F32" s="182"/>
      <c r="G32" s="194" t="s">
        <v>9</v>
      </c>
      <c r="H32" s="194"/>
      <c r="I32" s="194"/>
      <c r="J32" s="194"/>
      <c r="K32" s="194"/>
    </row>
    <row r="33" spans="2:16" s="109" customFormat="1" ht="15" thickBot="1" x14ac:dyDescent="0.35">
      <c r="C33" s="30"/>
      <c r="D33" s="39"/>
      <c r="E33" s="39"/>
      <c r="F33" s="182"/>
      <c r="G33" s="194"/>
      <c r="H33" s="194"/>
      <c r="I33" s="194"/>
      <c r="J33" s="194"/>
      <c r="K33" s="194"/>
    </row>
    <row r="34" spans="2:16" s="109" customFormat="1" ht="15" thickBot="1" x14ac:dyDescent="0.35">
      <c r="B34" s="109" t="s">
        <v>138</v>
      </c>
      <c r="C34" s="30"/>
      <c r="D34" s="230">
        <f>'Version 2 lön i personmånader'!AN65+'Version 2 lön i personmånader'!AN66+'Version 2 lön i personmånader'!AN67</f>
        <v>0</v>
      </c>
      <c r="E34" s="39"/>
      <c r="F34" s="182"/>
      <c r="G34" s="194"/>
      <c r="H34" s="194"/>
      <c r="I34" s="194"/>
      <c r="J34" s="194"/>
      <c r="K34" s="194"/>
    </row>
    <row r="35" spans="2:16" s="109" customFormat="1" ht="15" thickBot="1" x14ac:dyDescent="0.35">
      <c r="B35" s="109" t="s">
        <v>139</v>
      </c>
      <c r="C35" s="30"/>
      <c r="D35" s="39">
        <f>'Version 2 lön i personmånader'!AN74</f>
        <v>0</v>
      </c>
      <c r="E35" s="39"/>
      <c r="F35" s="392">
        <f>'Version 2 lön i personmånader'!C32</f>
        <v>0</v>
      </c>
      <c r="G35" s="239"/>
      <c r="H35" s="211"/>
      <c r="I35" s="194"/>
      <c r="J35" s="194"/>
      <c r="K35" s="194"/>
      <c r="O35" s="109" t="str">
        <f>IF(OR($C$6="1",$C$6="21",$C$6="2"),"UTB","FO")</f>
        <v>FO</v>
      </c>
      <c r="P35" s="110">
        <f>VLOOKUP(O35,tb!C7:I10,7,FALSE)</f>
        <v>22</v>
      </c>
    </row>
    <row r="36" spans="2:16" s="109" customFormat="1" ht="14.4" x14ac:dyDescent="0.3">
      <c r="B36" s="109" t="s">
        <v>140</v>
      </c>
      <c r="C36" s="30"/>
      <c r="D36" s="231">
        <f>'Version 2 lön i personmånader'!AN68</f>
        <v>0</v>
      </c>
      <c r="E36" s="39"/>
      <c r="F36" s="274"/>
      <c r="G36" s="194"/>
      <c r="H36" s="194"/>
      <c r="I36" s="194"/>
      <c r="J36" s="194"/>
      <c r="K36" s="194"/>
      <c r="O36" s="109" t="s">
        <v>9</v>
      </c>
      <c r="P36" s="110" t="s">
        <v>9</v>
      </c>
    </row>
    <row r="37" spans="2:16" s="109" customFormat="1" ht="14.4" x14ac:dyDescent="0.3">
      <c r="B37" s="109" t="s">
        <v>141</v>
      </c>
      <c r="C37" s="30"/>
      <c r="D37" s="232">
        <f>'Version 2 lön i personmånader'!AN69</f>
        <v>0</v>
      </c>
      <c r="E37" s="39"/>
      <c r="F37" s="274"/>
      <c r="G37" s="194"/>
      <c r="H37" s="194"/>
      <c r="I37" s="194"/>
      <c r="J37" s="194"/>
      <c r="K37" s="194"/>
      <c r="O37" s="109" t="s">
        <v>9</v>
      </c>
      <c r="P37" s="110" t="s">
        <v>9</v>
      </c>
    </row>
    <row r="38" spans="2:16" s="109" customFormat="1" ht="14.4" x14ac:dyDescent="0.3">
      <c r="B38" s="109" t="s">
        <v>142</v>
      </c>
      <c r="C38" s="30"/>
      <c r="D38" s="232">
        <f>'Version 2 lön i personmånader'!AN70</f>
        <v>0</v>
      </c>
      <c r="E38" s="39"/>
      <c r="F38" s="274"/>
      <c r="G38" s="194"/>
      <c r="H38" s="194"/>
      <c r="I38" s="194"/>
      <c r="J38" s="194"/>
      <c r="K38" s="194"/>
      <c r="O38" s="109" t="s">
        <v>9</v>
      </c>
      <c r="P38" s="110" t="s">
        <v>9</v>
      </c>
    </row>
    <row r="39" spans="2:16" s="109" customFormat="1" ht="15" thickBot="1" x14ac:dyDescent="0.35">
      <c r="B39" s="109" t="s">
        <v>143</v>
      </c>
      <c r="C39" s="30"/>
      <c r="D39" s="233">
        <f>'Version 2 lön i personmånader'!AN71</f>
        <v>0</v>
      </c>
      <c r="E39" s="39"/>
      <c r="F39" s="274"/>
      <c r="G39" s="194"/>
      <c r="H39" s="194"/>
      <c r="I39" s="194"/>
      <c r="J39" s="194"/>
      <c r="K39" s="194"/>
      <c r="O39" s="109" t="s">
        <v>9</v>
      </c>
      <c r="P39" s="110" t="s">
        <v>9</v>
      </c>
    </row>
    <row r="40" spans="2:16" s="109" customFormat="1" ht="14.4" x14ac:dyDescent="0.3">
      <c r="B40" s="109" t="s">
        <v>144</v>
      </c>
      <c r="C40" s="30"/>
      <c r="D40" s="34">
        <f>'Version 2 lön i personmånader'!AN75</f>
        <v>0</v>
      </c>
      <c r="E40" s="34"/>
      <c r="F40" s="392">
        <f>'Version 2 lön i personmånader'!C33</f>
        <v>0</v>
      </c>
      <c r="G40" s="194"/>
      <c r="H40" s="194"/>
      <c r="I40" s="210"/>
      <c r="J40" s="194"/>
      <c r="K40" s="194"/>
      <c r="O40" s="109" t="str">
        <f>IF(OR($C$6="1",$C$6="21",$C$6="2"),"UTB","FO")</f>
        <v>FO</v>
      </c>
      <c r="P40" s="110">
        <f>VLOOKUP(O40,tb!C7:I11,4,FALSE)</f>
        <v>27.65</v>
      </c>
    </row>
    <row r="41" spans="2:16" s="109" customFormat="1" ht="14.4" x14ac:dyDescent="0.3">
      <c r="B41" s="109" t="s">
        <v>145</v>
      </c>
      <c r="C41" s="30"/>
      <c r="D41" s="34">
        <f>'Version 2 lön i personmånader'!AN76</f>
        <v>0</v>
      </c>
      <c r="E41" s="34"/>
      <c r="F41" s="392">
        <f>'Version 2 lön i personmånader'!C34</f>
        <v>0</v>
      </c>
      <c r="G41" s="194"/>
      <c r="H41" s="194"/>
      <c r="I41" s="194"/>
      <c r="J41" s="194"/>
      <c r="K41" s="194"/>
      <c r="O41" s="109" t="str">
        <f>IF(OR($C$6="1",$C$6="21",$C$6="2"),"UTB","FO")</f>
        <v>FO</v>
      </c>
      <c r="P41" s="110">
        <f>VLOOKUP(O41,tb!C7:I17,5,FALSE)</f>
        <v>12.72</v>
      </c>
    </row>
    <row r="42" spans="2:16" s="109" customFormat="1" ht="15" thickBot="1" x14ac:dyDescent="0.35">
      <c r="B42" s="109" t="s">
        <v>146</v>
      </c>
      <c r="C42" s="30"/>
      <c r="D42" s="34">
        <f>'Version 2 lön i personmånader'!AN77</f>
        <v>0</v>
      </c>
      <c r="E42" s="34"/>
      <c r="F42" s="392">
        <f>'Version 2 lön i personmånader'!C35</f>
        <v>0</v>
      </c>
      <c r="G42" s="194"/>
      <c r="H42" s="240"/>
      <c r="I42" s="194"/>
      <c r="J42" s="194"/>
      <c r="K42" s="194"/>
      <c r="O42" s="109" t="str">
        <f>IF(OR($C$6="1",$C$6="21",$C$6="2"),"UTB","FO")</f>
        <v>FO</v>
      </c>
      <c r="P42" s="110">
        <f>VLOOKUP(O42,tb!C7:I11,6,FALSE)</f>
        <v>20.46</v>
      </c>
    </row>
    <row r="43" spans="2:16" s="109" customFormat="1" ht="15" thickBot="1" x14ac:dyDescent="0.35">
      <c r="B43" s="37" t="s">
        <v>147</v>
      </c>
      <c r="C43" s="37"/>
      <c r="D43" s="234">
        <f>'Version 2 lön i personmånader'!AN72</f>
        <v>0</v>
      </c>
      <c r="E43" s="178"/>
      <c r="F43" s="392">
        <f>F35+F40+F41+F42</f>
        <v>0</v>
      </c>
      <c r="G43" s="194"/>
      <c r="H43" s="194"/>
      <c r="I43" s="194"/>
      <c r="J43" s="194"/>
      <c r="K43" s="194"/>
      <c r="O43" s="109" t="s">
        <v>9</v>
      </c>
      <c r="P43" s="109" t="s">
        <v>9</v>
      </c>
    </row>
    <row r="44" spans="2:16" s="109" customFormat="1" ht="14.4" x14ac:dyDescent="0.3">
      <c r="B44" s="30" t="s">
        <v>148</v>
      </c>
      <c r="C44" s="30"/>
      <c r="D44" s="177">
        <f>SUM(D34:D43)</f>
        <v>0</v>
      </c>
      <c r="E44" s="177"/>
      <c r="F44" s="182"/>
      <c r="G44" s="182"/>
      <c r="H44" s="182"/>
      <c r="I44" s="182"/>
      <c r="J44" s="182"/>
    </row>
    <row r="45" spans="2:16" s="109" customFormat="1" ht="14.4" x14ac:dyDescent="0.3">
      <c r="C45" s="30"/>
      <c r="D45" s="35"/>
      <c r="E45" s="179"/>
      <c r="F45" s="28"/>
      <c r="G45" s="28"/>
      <c r="H45" s="28"/>
      <c r="I45" s="28"/>
      <c r="J45" s="28"/>
    </row>
    <row r="46" spans="2:16" s="109" customFormat="1" ht="14.4" x14ac:dyDescent="0.3">
      <c r="D46" s="35"/>
      <c r="E46" s="179"/>
      <c r="F46" s="28"/>
      <c r="G46" s="28"/>
      <c r="H46" s="28"/>
      <c r="I46" s="28"/>
      <c r="J46" s="28"/>
    </row>
    <row r="47" spans="2:16" s="109" customFormat="1" ht="14.4" x14ac:dyDescent="0.3">
      <c r="B47" s="30" t="s">
        <v>149</v>
      </c>
      <c r="D47" s="38">
        <f>D32+D44</f>
        <v>0</v>
      </c>
      <c r="E47" s="177"/>
      <c r="F47" s="242"/>
      <c r="G47" s="28"/>
      <c r="H47" s="28"/>
      <c r="I47" s="28"/>
      <c r="J47" s="28"/>
    </row>
    <row r="48" spans="2:16" s="109" customFormat="1" ht="14.4" x14ac:dyDescent="0.3">
      <c r="E48" s="176"/>
      <c r="F48" s="28"/>
      <c r="G48" s="28"/>
      <c r="H48" s="28"/>
      <c r="I48" s="28"/>
      <c r="J48" s="28"/>
    </row>
    <row r="49" spans="2:4" ht="14.4" x14ac:dyDescent="0.3">
      <c r="B49" s="30" t="s">
        <v>11100</v>
      </c>
      <c r="C49" s="30"/>
      <c r="D49" s="275">
        <f>D35+D40+D41+D42</f>
        <v>0</v>
      </c>
    </row>
  </sheetData>
  <sheetProtection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4" tint="0.79998168889431442"/>
    <pageSetUpPr fitToPage="1"/>
  </sheetPr>
  <dimension ref="A1:O94"/>
  <sheetViews>
    <sheetView workbookViewId="0"/>
  </sheetViews>
  <sheetFormatPr defaultColWidth="9.109375" defaultRowHeight="14.4" x14ac:dyDescent="0.3"/>
  <cols>
    <col min="1" max="1" width="2.6640625" style="15" customWidth="1"/>
    <col min="2" max="2" width="41.5546875" style="16" customWidth="1"/>
    <col min="3" max="3" width="10.5546875" style="16" customWidth="1"/>
    <col min="4" max="4" width="12.6640625" style="16" customWidth="1"/>
    <col min="5" max="5" width="1.6640625" style="16" customWidth="1"/>
    <col min="6" max="6" width="7.88671875" style="16" customWidth="1"/>
    <col min="7" max="7" width="11.44140625" style="16" customWidth="1"/>
    <col min="8" max="8" width="18.109375" style="16" bestFit="1" customWidth="1"/>
    <col min="9" max="9" width="17.44140625" style="16" customWidth="1"/>
    <col min="10" max="10" width="9.109375" style="16"/>
    <col min="11" max="11" width="10.44140625" style="16" hidden="1" customWidth="1"/>
    <col min="12" max="12" width="11.5546875" style="16" hidden="1" customWidth="1"/>
    <col min="13" max="13" width="0" style="16" hidden="1" customWidth="1"/>
    <col min="14" max="16384" width="9.109375" style="16"/>
  </cols>
  <sheetData>
    <row r="1" spans="1:15" x14ac:dyDescent="0.3">
      <c r="A1" s="17"/>
      <c r="B1" s="222"/>
      <c r="C1" s="222"/>
      <c r="D1" s="222"/>
      <c r="E1" s="222"/>
      <c r="F1" s="222"/>
      <c r="G1" s="222"/>
      <c r="H1" s="222"/>
      <c r="I1" s="222"/>
      <c r="J1" s="222"/>
      <c r="K1" s="222" t="s">
        <v>181</v>
      </c>
      <c r="L1" s="222" t="s">
        <v>182</v>
      </c>
      <c r="M1" s="222" t="s">
        <v>183</v>
      </c>
    </row>
    <row r="2" spans="1:15" ht="28.2" x14ac:dyDescent="0.4">
      <c r="A2" s="17"/>
      <c r="B2" s="50" t="s">
        <v>184</v>
      </c>
      <c r="C2" s="51"/>
      <c r="D2" s="51"/>
      <c r="E2" s="51"/>
      <c r="F2" s="51"/>
      <c r="G2" s="51"/>
      <c r="H2" s="52" t="s">
        <v>185</v>
      </c>
      <c r="I2" s="52" t="str">
        <f>M2</f>
        <v>190001</v>
      </c>
      <c r="J2" s="51"/>
      <c r="K2" s="165">
        <f>'Blankett till Agresso Procent'!E18</f>
        <v>0</v>
      </c>
      <c r="L2" s="166">
        <f>K2</f>
        <v>0</v>
      </c>
      <c r="M2" s="222" t="str">
        <f>TEXT(L2,"ÅÅÅÅMM")</f>
        <v>190001</v>
      </c>
      <c r="O2" s="248"/>
    </row>
    <row r="3" spans="1:15" x14ac:dyDescent="0.3">
      <c r="A3" s="88"/>
      <c r="B3" s="53" t="s">
        <v>186</v>
      </c>
      <c r="C3" s="51"/>
      <c r="D3" s="51"/>
      <c r="E3" s="51"/>
      <c r="F3" s="51"/>
      <c r="G3" s="51"/>
      <c r="H3" s="54" t="s">
        <v>187</v>
      </c>
      <c r="I3" s="167" t="str">
        <f>M3</f>
        <v>190001</v>
      </c>
      <c r="J3" s="51"/>
      <c r="K3" s="165">
        <f>'Blankett till Agresso Procent'!G18</f>
        <v>0</v>
      </c>
      <c r="L3" s="166">
        <f>K3</f>
        <v>0</v>
      </c>
      <c r="M3" s="222" t="str">
        <f>TEXT(L3,"ÅÅÅÅMM")</f>
        <v>190001</v>
      </c>
    </row>
    <row r="4" spans="1:15" ht="13.5" customHeight="1" x14ac:dyDescent="0.3">
      <c r="A4" s="88"/>
      <c r="B4" s="53" t="s">
        <v>188</v>
      </c>
      <c r="C4" s="51"/>
      <c r="D4" s="51"/>
      <c r="E4" s="51"/>
      <c r="F4" s="51"/>
      <c r="G4" s="51"/>
      <c r="H4" s="55"/>
      <c r="I4" s="56"/>
      <c r="J4" s="51"/>
      <c r="K4" s="222"/>
      <c r="L4" s="222"/>
      <c r="M4" s="222"/>
    </row>
    <row r="5" spans="1:15" ht="21" x14ac:dyDescent="0.4">
      <c r="A5" s="88"/>
      <c r="B5" s="51"/>
      <c r="C5" s="51"/>
      <c r="D5" s="51"/>
      <c r="E5" s="57" t="str">
        <f>IF(SUM(E22:E25,E12:E19,E28:E29)&gt;0,"Markerad period nedan är","")</f>
        <v/>
      </c>
      <c r="F5" s="51"/>
      <c r="G5" s="51"/>
      <c r="H5" s="58" t="s">
        <v>150</v>
      </c>
      <c r="I5" s="59" t="s">
        <v>189</v>
      </c>
      <c r="J5" s="51"/>
      <c r="K5" s="222"/>
      <c r="L5" s="222"/>
      <c r="M5" s="222"/>
    </row>
    <row r="6" spans="1:15" ht="21" x14ac:dyDescent="0.4">
      <c r="A6" s="88"/>
      <c r="B6" s="51"/>
      <c r="C6" s="51"/>
      <c r="D6" s="51"/>
      <c r="E6" s="60" t="str">
        <f>IF(SUM(E22:E25,E12:E19,E28:E29)&gt;0,"tidigare än projektets startperiod","")</f>
        <v/>
      </c>
      <c r="F6" s="51"/>
      <c r="G6" s="51"/>
      <c r="H6" s="61">
        <f>H20+H26+H30</f>
        <v>0</v>
      </c>
      <c r="I6" s="62">
        <f>I20+I26+I30</f>
        <v>0</v>
      </c>
      <c r="J6" s="51"/>
      <c r="K6" s="222"/>
      <c r="L6" s="222"/>
      <c r="M6" s="222"/>
    </row>
    <row r="7" spans="1:15" ht="8.25" customHeight="1" thickBot="1" x14ac:dyDescent="0.35">
      <c r="A7" s="87"/>
      <c r="B7" s="63"/>
      <c r="C7" s="64"/>
      <c r="D7" s="65"/>
      <c r="E7" s="65" t="str">
        <f>IF(SUM(E22:E25,E12:E19,E28:E29)&gt;0,"VVV","")</f>
        <v/>
      </c>
      <c r="F7" s="65"/>
      <c r="G7" s="64"/>
      <c r="H7" s="66"/>
      <c r="I7" s="63"/>
      <c r="J7" s="64"/>
      <c r="K7" s="63"/>
      <c r="L7" s="222"/>
      <c r="M7" s="222"/>
    </row>
    <row r="8" spans="1:15" ht="21" customHeight="1" x14ac:dyDescent="0.3">
      <c r="A8" s="87"/>
      <c r="B8" s="67" t="s">
        <v>190</v>
      </c>
      <c r="C8" s="51"/>
      <c r="D8" s="68" t="s">
        <v>191</v>
      </c>
      <c r="E8" s="68"/>
      <c r="F8" s="69"/>
      <c r="G8" s="69"/>
      <c r="H8" s="68" t="s">
        <v>192</v>
      </c>
      <c r="I8" s="68" t="s">
        <v>193</v>
      </c>
      <c r="J8" s="51"/>
      <c r="K8" s="222"/>
      <c r="L8" s="222"/>
      <c r="M8" s="222"/>
    </row>
    <row r="9" spans="1:15" x14ac:dyDescent="0.3">
      <c r="A9" s="17"/>
      <c r="B9" s="70"/>
      <c r="C9" s="51"/>
      <c r="D9" s="68" t="s">
        <v>194</v>
      </c>
      <c r="E9" s="68"/>
      <c r="F9" s="69"/>
      <c r="G9" s="68" t="s">
        <v>195</v>
      </c>
      <c r="H9" s="68" t="s">
        <v>196</v>
      </c>
      <c r="I9" s="68" t="s">
        <v>197</v>
      </c>
      <c r="J9" s="51"/>
      <c r="K9" s="222"/>
      <c r="L9" s="222"/>
      <c r="M9" s="222"/>
    </row>
    <row r="10" spans="1:15" x14ac:dyDescent="0.3">
      <c r="A10" s="26"/>
      <c r="B10" s="71" t="s">
        <v>198</v>
      </c>
      <c r="C10" s="68" t="s">
        <v>199</v>
      </c>
      <c r="D10" s="68" t="s">
        <v>200</v>
      </c>
      <c r="E10" s="68"/>
      <c r="F10" s="68" t="s">
        <v>201</v>
      </c>
      <c r="G10" s="68" t="s">
        <v>202</v>
      </c>
      <c r="H10" s="68" t="s">
        <v>203</v>
      </c>
      <c r="I10" s="68" t="s">
        <v>204</v>
      </c>
      <c r="J10" s="51"/>
      <c r="K10" s="222"/>
      <c r="L10" s="222"/>
      <c r="M10" s="222"/>
    </row>
    <row r="11" spans="1:15" x14ac:dyDescent="0.3">
      <c r="A11" s="29"/>
      <c r="B11" s="72" t="s">
        <v>205</v>
      </c>
      <c r="C11" s="68"/>
      <c r="D11" s="68"/>
      <c r="E11" s="68"/>
      <c r="F11" s="68"/>
      <c r="G11" s="68"/>
      <c r="H11" s="68"/>
      <c r="I11" s="68"/>
      <c r="J11" s="51"/>
      <c r="K11" s="222"/>
      <c r="L11" s="222"/>
      <c r="M11" s="222"/>
    </row>
    <row r="12" spans="1:15" x14ac:dyDescent="0.3">
      <c r="A12" s="29"/>
      <c r="B12" s="73"/>
      <c r="C12" s="112"/>
      <c r="D12" s="73"/>
      <c r="E12" s="74" t="str">
        <f>IF(D12="","",IF(VALUE(D12)&lt;VALUE($I$2),1,""))</f>
        <v/>
      </c>
      <c r="F12" s="75">
        <v>36</v>
      </c>
      <c r="G12" s="75" t="str">
        <f t="shared" ref="G12:G19" si="0">IF(D12="","",IF(((LEFT($I$3,4)*12)+MID($I$3,5,2)+1)-((LEFT(D12,4)*12)+MID(D12,5,2))&gt;F12,F12,((LEFT($I$3,4)*12)+MID($I$3,5,2)+1)-((LEFT(D12,4)*12)+MID(D12,5,2))))</f>
        <v/>
      </c>
      <c r="H12" s="76" t="str">
        <f t="shared" ref="H12:H19" si="1">IFERROR(ROUND(C12/F12*G12,0),"")</f>
        <v/>
      </c>
      <c r="I12" s="76" t="str">
        <f t="shared" ref="I12:I19" si="2">IFERROR(C12-H12,"")</f>
        <v/>
      </c>
      <c r="J12" s="51"/>
      <c r="K12" s="222"/>
      <c r="L12" s="222"/>
      <c r="M12" s="222"/>
    </row>
    <row r="13" spans="1:15" x14ac:dyDescent="0.3">
      <c r="A13" s="109"/>
      <c r="B13" s="73"/>
      <c r="C13" s="112"/>
      <c r="D13" s="73"/>
      <c r="E13" s="74" t="str">
        <f t="shared" ref="E13:E29" si="3">IF(D13="","",IF(VALUE(D13)&lt;VALUE($I$2),1,""))</f>
        <v/>
      </c>
      <c r="F13" s="75">
        <v>36</v>
      </c>
      <c r="G13" s="75" t="str">
        <f t="shared" si="0"/>
        <v/>
      </c>
      <c r="H13" s="76" t="str">
        <f t="shared" si="1"/>
        <v/>
      </c>
      <c r="I13" s="76" t="str">
        <f t="shared" si="2"/>
        <v/>
      </c>
      <c r="J13" s="51"/>
      <c r="K13" s="222"/>
      <c r="L13" s="222"/>
      <c r="M13" s="222"/>
    </row>
    <row r="14" spans="1:15" x14ac:dyDescent="0.3">
      <c r="A14" s="109"/>
      <c r="B14" s="73"/>
      <c r="C14" s="112"/>
      <c r="D14" s="73"/>
      <c r="E14" s="74" t="str">
        <f t="shared" si="3"/>
        <v/>
      </c>
      <c r="F14" s="75">
        <v>36</v>
      </c>
      <c r="G14" s="75" t="str">
        <f t="shared" si="0"/>
        <v/>
      </c>
      <c r="H14" s="76" t="str">
        <f t="shared" si="1"/>
        <v/>
      </c>
      <c r="I14" s="76" t="str">
        <f t="shared" si="2"/>
        <v/>
      </c>
      <c r="J14" s="51"/>
      <c r="K14" s="222"/>
      <c r="L14" s="222"/>
      <c r="M14" s="222"/>
    </row>
    <row r="15" spans="1:15" x14ac:dyDescent="0.3">
      <c r="A15" s="109"/>
      <c r="B15" s="73"/>
      <c r="C15" s="112"/>
      <c r="D15" s="73"/>
      <c r="E15" s="74" t="str">
        <f t="shared" si="3"/>
        <v/>
      </c>
      <c r="F15" s="75">
        <v>36</v>
      </c>
      <c r="G15" s="75" t="str">
        <f t="shared" si="0"/>
        <v/>
      </c>
      <c r="H15" s="76" t="str">
        <f t="shared" si="1"/>
        <v/>
      </c>
      <c r="I15" s="76" t="str">
        <f t="shared" si="2"/>
        <v/>
      </c>
      <c r="J15" s="51"/>
      <c r="K15" s="222"/>
      <c r="L15" s="222"/>
      <c r="M15" s="222"/>
    </row>
    <row r="16" spans="1:15" x14ac:dyDescent="0.3">
      <c r="A16" s="109"/>
      <c r="B16" s="73"/>
      <c r="C16" s="112"/>
      <c r="D16" s="73"/>
      <c r="E16" s="74" t="str">
        <f t="shared" si="3"/>
        <v/>
      </c>
      <c r="F16" s="75">
        <v>36</v>
      </c>
      <c r="G16" s="75" t="str">
        <f t="shared" si="0"/>
        <v/>
      </c>
      <c r="H16" s="76" t="str">
        <f t="shared" si="1"/>
        <v/>
      </c>
      <c r="I16" s="76" t="str">
        <f t="shared" si="2"/>
        <v/>
      </c>
      <c r="J16" s="51"/>
      <c r="K16" s="222"/>
      <c r="L16" s="222"/>
      <c r="M16" s="222"/>
    </row>
    <row r="17" spans="1:10" x14ac:dyDescent="0.3">
      <c r="A17" s="109"/>
      <c r="B17" s="73"/>
      <c r="C17" s="112"/>
      <c r="D17" s="73"/>
      <c r="E17" s="74" t="str">
        <f t="shared" si="3"/>
        <v/>
      </c>
      <c r="F17" s="75">
        <v>36</v>
      </c>
      <c r="G17" s="75" t="str">
        <f t="shared" si="0"/>
        <v/>
      </c>
      <c r="H17" s="76" t="str">
        <f t="shared" si="1"/>
        <v/>
      </c>
      <c r="I17" s="76" t="str">
        <f t="shared" si="2"/>
        <v/>
      </c>
      <c r="J17" s="51"/>
    </row>
    <row r="18" spans="1:10" x14ac:dyDescent="0.3">
      <c r="A18" s="109"/>
      <c r="B18" s="73"/>
      <c r="C18" s="112"/>
      <c r="D18" s="73"/>
      <c r="E18" s="74" t="str">
        <f t="shared" si="3"/>
        <v/>
      </c>
      <c r="F18" s="75">
        <v>36</v>
      </c>
      <c r="G18" s="75" t="str">
        <f t="shared" si="0"/>
        <v/>
      </c>
      <c r="H18" s="76" t="str">
        <f t="shared" si="1"/>
        <v/>
      </c>
      <c r="I18" s="76" t="str">
        <f t="shared" si="2"/>
        <v/>
      </c>
      <c r="J18" s="51"/>
    </row>
    <row r="19" spans="1:10" x14ac:dyDescent="0.3">
      <c r="A19" s="109"/>
      <c r="B19" s="73"/>
      <c r="C19" s="112"/>
      <c r="D19" s="73"/>
      <c r="E19" s="74" t="str">
        <f t="shared" si="3"/>
        <v/>
      </c>
      <c r="F19" s="75">
        <v>36</v>
      </c>
      <c r="G19" s="75" t="str">
        <f t="shared" si="0"/>
        <v/>
      </c>
      <c r="H19" s="76" t="str">
        <f t="shared" si="1"/>
        <v/>
      </c>
      <c r="I19" s="76" t="str">
        <f t="shared" si="2"/>
        <v/>
      </c>
      <c r="J19" s="51"/>
    </row>
    <row r="20" spans="1:10" x14ac:dyDescent="0.3">
      <c r="A20" s="109"/>
      <c r="B20" s="51"/>
      <c r="C20" s="113"/>
      <c r="D20" s="51"/>
      <c r="E20" s="74" t="str">
        <f t="shared" si="3"/>
        <v/>
      </c>
      <c r="F20" s="75"/>
      <c r="G20" s="75"/>
      <c r="H20" s="77">
        <f>SUM(H12:H19)</f>
        <v>0</v>
      </c>
      <c r="I20" s="77">
        <f>SUM(I12:I19)</f>
        <v>0</v>
      </c>
      <c r="J20" s="51"/>
    </row>
    <row r="21" spans="1:10" x14ac:dyDescent="0.3">
      <c r="A21" s="109"/>
      <c r="B21" s="72" t="s">
        <v>206</v>
      </c>
      <c r="C21" s="113"/>
      <c r="D21" s="51"/>
      <c r="E21" s="74" t="str">
        <f t="shared" si="3"/>
        <v/>
      </c>
      <c r="F21" s="75"/>
      <c r="G21" s="75"/>
      <c r="H21" s="76"/>
      <c r="I21" s="76"/>
      <c r="J21" s="51"/>
    </row>
    <row r="22" spans="1:10" x14ac:dyDescent="0.3">
      <c r="A22" s="109"/>
      <c r="B22" s="73"/>
      <c r="C22" s="112"/>
      <c r="D22" s="73"/>
      <c r="E22" s="74" t="str">
        <f t="shared" si="3"/>
        <v/>
      </c>
      <c r="F22" s="75">
        <v>60</v>
      </c>
      <c r="G22" s="75" t="str">
        <f>IF(D22="","",IF(((LEFT($I$3,4)*12)+MID($I$3,5,2)+1)-((LEFT(D22,4)*12)+MID(D22,5,2))&gt;F22,F22,((LEFT($I$3,4)*12)+MID($I$3,5,2)+1)-((LEFT(D22,4)*12)+MID(D22,5,2))))</f>
        <v/>
      </c>
      <c r="H22" s="76" t="str">
        <f>IFERROR(ROUND(C22/F22*G22,0),"")</f>
        <v/>
      </c>
      <c r="I22" s="76" t="str">
        <f>IFERROR(C22-H22,"")</f>
        <v/>
      </c>
      <c r="J22" s="51"/>
    </row>
    <row r="23" spans="1:10" x14ac:dyDescent="0.3">
      <c r="A23" s="109"/>
      <c r="B23" s="73"/>
      <c r="C23" s="112"/>
      <c r="D23" s="73"/>
      <c r="E23" s="74" t="str">
        <f t="shared" si="3"/>
        <v/>
      </c>
      <c r="F23" s="75">
        <v>60</v>
      </c>
      <c r="G23" s="75" t="str">
        <f>IF(D23="","",IF(((LEFT($I$3,4)*12)+MID($I$3,5,2)+1)-((LEFT(D23,4)*12)+MID(D23,5,2))&gt;F23,F23,((LEFT($I$3,4)*12)+MID($I$3,5,2)+1)-((LEFT(D23,4)*12)+MID(D23,5,2))))</f>
        <v/>
      </c>
      <c r="H23" s="76" t="str">
        <f>IFERROR(ROUND(C23/F23*G23,0),"")</f>
        <v/>
      </c>
      <c r="I23" s="76" t="str">
        <f>IFERROR(C23-H23,"")</f>
        <v/>
      </c>
      <c r="J23" s="51"/>
    </row>
    <row r="24" spans="1:10" x14ac:dyDescent="0.3">
      <c r="A24" s="109"/>
      <c r="B24" s="73"/>
      <c r="C24" s="112"/>
      <c r="D24" s="73"/>
      <c r="E24" s="74" t="str">
        <f t="shared" si="3"/>
        <v/>
      </c>
      <c r="F24" s="75">
        <v>60</v>
      </c>
      <c r="G24" s="75" t="str">
        <f>IF(D24="","",IF(((LEFT($I$3,4)*12)+MID($I$3,5,2)+1)-((LEFT(D24,4)*12)+MID(D24,5,2))&gt;F24,F24,((LEFT($I$3,4)*12)+MID($I$3,5,2)+1)-((LEFT(D24,4)*12)+MID(D24,5,2))))</f>
        <v/>
      </c>
      <c r="H24" s="76" t="str">
        <f>IFERROR(ROUND(C24/F24*G24,0),"")</f>
        <v/>
      </c>
      <c r="I24" s="76" t="str">
        <f>IFERROR(C24-H24,"")</f>
        <v/>
      </c>
      <c r="J24" s="51"/>
    </row>
    <row r="25" spans="1:10" x14ac:dyDescent="0.3">
      <c r="A25" s="109"/>
      <c r="B25" s="73"/>
      <c r="C25" s="112"/>
      <c r="D25" s="73"/>
      <c r="E25" s="74" t="str">
        <f t="shared" si="3"/>
        <v/>
      </c>
      <c r="F25" s="75">
        <v>60</v>
      </c>
      <c r="G25" s="75" t="str">
        <f>IF(D25="","",IF(((LEFT($I$3,4)*12)+MID($I$3,5,2)+1)-((LEFT(D25,4)*12)+MID(D25,5,2))&gt;F25,F25,((LEFT($I$3,4)*12)+MID($I$3,5,2)+1)-((LEFT(D25,4)*12)+MID(D25,5,2))))</f>
        <v/>
      </c>
      <c r="H25" s="76" t="str">
        <f>IFERROR(ROUND(C25/F25*G25,0),"")</f>
        <v/>
      </c>
      <c r="I25" s="76" t="str">
        <f>IFERROR(C25-H25,"")</f>
        <v/>
      </c>
      <c r="J25" s="51"/>
    </row>
    <row r="26" spans="1:10" x14ac:dyDescent="0.3">
      <c r="A26" s="109"/>
      <c r="B26" s="51"/>
      <c r="C26" s="113"/>
      <c r="D26" s="51"/>
      <c r="E26" s="74" t="str">
        <f t="shared" si="3"/>
        <v/>
      </c>
      <c r="F26" s="75"/>
      <c r="G26" s="75"/>
      <c r="H26" s="77">
        <f>SUM(H22:H25)</f>
        <v>0</v>
      </c>
      <c r="I26" s="77">
        <f>SUM(I22:I25)</f>
        <v>0</v>
      </c>
      <c r="J26" s="51"/>
    </row>
    <row r="27" spans="1:10" x14ac:dyDescent="0.3">
      <c r="A27" s="109"/>
      <c r="B27" s="72" t="s">
        <v>207</v>
      </c>
      <c r="C27" s="113"/>
      <c r="D27" s="51"/>
      <c r="E27" s="74" t="str">
        <f t="shared" si="3"/>
        <v/>
      </c>
      <c r="F27" s="75"/>
      <c r="G27" s="75"/>
      <c r="H27" s="76"/>
      <c r="I27" s="76"/>
      <c r="J27" s="51"/>
    </row>
    <row r="28" spans="1:10" x14ac:dyDescent="0.3">
      <c r="A28" s="109"/>
      <c r="B28" s="73"/>
      <c r="C28" s="112"/>
      <c r="D28" s="73"/>
      <c r="E28" s="74" t="str">
        <f t="shared" si="3"/>
        <v/>
      </c>
      <c r="F28" s="75">
        <v>120</v>
      </c>
      <c r="G28" s="75" t="str">
        <f>IF(D28="","",IF(((LEFT($I$3,4)*12)+MID($I$3,5,2)+1)-((LEFT(D28,4)*12)+MID(D28,5,2))&gt;F28,F28,((LEFT($I$3,4)*12)+MID($I$3,5,2)+1)-((LEFT(D28,4)*12)+MID(D28,5,2))))</f>
        <v/>
      </c>
      <c r="H28" s="76" t="str">
        <f>IFERROR(ROUND(C28/F28*G28,0),"")</f>
        <v/>
      </c>
      <c r="I28" s="76" t="str">
        <f>IFERROR(C28-H28,"")</f>
        <v/>
      </c>
      <c r="J28" s="51"/>
    </row>
    <row r="29" spans="1:10" x14ac:dyDescent="0.3">
      <c r="A29" s="109"/>
      <c r="B29" s="73"/>
      <c r="C29" s="112"/>
      <c r="D29" s="73"/>
      <c r="E29" s="74" t="str">
        <f t="shared" si="3"/>
        <v/>
      </c>
      <c r="F29" s="75">
        <v>120</v>
      </c>
      <c r="G29" s="75"/>
      <c r="H29" s="76"/>
      <c r="I29" s="76"/>
      <c r="J29" s="51"/>
    </row>
    <row r="30" spans="1:10" x14ac:dyDescent="0.3">
      <c r="A30" s="109"/>
      <c r="B30" s="51"/>
      <c r="C30" s="51"/>
      <c r="D30" s="51"/>
      <c r="E30" s="74"/>
      <c r="F30" s="75"/>
      <c r="G30" s="75"/>
      <c r="H30" s="77">
        <f>SUM(H28:H29)</f>
        <v>0</v>
      </c>
      <c r="I30" s="77">
        <f>SUM(I28:I29)</f>
        <v>0</v>
      </c>
      <c r="J30" s="51"/>
    </row>
    <row r="31" spans="1:10" x14ac:dyDescent="0.3">
      <c r="A31" s="109"/>
      <c r="B31" s="51"/>
      <c r="C31" s="51"/>
      <c r="D31" s="51"/>
      <c r="E31" s="74"/>
      <c r="F31" s="75"/>
      <c r="G31" s="75"/>
      <c r="H31" s="76"/>
      <c r="I31" s="76"/>
      <c r="J31" s="51"/>
    </row>
    <row r="32" spans="1:10" hidden="1" x14ac:dyDescent="0.3">
      <c r="A32" s="109" t="s">
        <v>18</v>
      </c>
      <c r="B32" s="222"/>
      <c r="C32" s="222"/>
      <c r="D32" s="222"/>
      <c r="E32" s="222"/>
      <c r="F32" s="222"/>
      <c r="G32" s="222"/>
      <c r="H32" s="222"/>
      <c r="I32" s="222"/>
      <c r="J32" s="222"/>
    </row>
    <row r="33" spans="1:14" hidden="1" x14ac:dyDescent="0.3">
      <c r="A33" s="109" t="s">
        <v>18</v>
      </c>
      <c r="B33" s="222"/>
      <c r="C33" s="222"/>
      <c r="D33" s="222"/>
      <c r="E33" s="222"/>
      <c r="F33" s="222"/>
      <c r="G33" s="222"/>
      <c r="H33" s="222"/>
      <c r="I33" s="222"/>
      <c r="J33" s="222"/>
      <c r="K33" s="222"/>
      <c r="L33" s="222"/>
      <c r="M33" s="222"/>
      <c r="N33" s="222"/>
    </row>
    <row r="34" spans="1:14" hidden="1" x14ac:dyDescent="0.3">
      <c r="A34" s="109" t="s">
        <v>18</v>
      </c>
      <c r="B34" s="222"/>
      <c r="C34" s="222"/>
      <c r="D34" s="222"/>
      <c r="E34" s="222"/>
      <c r="F34" s="222"/>
      <c r="G34" s="222"/>
      <c r="H34" s="222"/>
      <c r="I34" s="222"/>
      <c r="J34" s="222"/>
      <c r="K34" s="222"/>
      <c r="L34" s="222"/>
      <c r="M34" s="222"/>
      <c r="N34" s="222"/>
    </row>
    <row r="35" spans="1:14" hidden="1" x14ac:dyDescent="0.3">
      <c r="A35" s="109" t="s">
        <v>18</v>
      </c>
      <c r="B35" s="222"/>
      <c r="C35" s="222"/>
      <c r="D35" s="222"/>
      <c r="E35" s="222"/>
      <c r="F35" s="222"/>
      <c r="G35" s="222"/>
      <c r="H35" s="222"/>
      <c r="I35" s="222"/>
      <c r="J35" s="222"/>
      <c r="K35" s="222"/>
      <c r="L35" s="222"/>
      <c r="M35" s="222"/>
      <c r="N35" s="222"/>
    </row>
    <row r="36" spans="1:14" hidden="1" x14ac:dyDescent="0.3">
      <c r="A36" s="109" t="s">
        <v>208</v>
      </c>
      <c r="B36" s="78"/>
      <c r="C36" s="79"/>
      <c r="D36" s="79"/>
      <c r="E36" s="79"/>
      <c r="F36" s="79"/>
      <c r="G36" s="79"/>
      <c r="H36" s="79"/>
      <c r="I36" s="79"/>
      <c r="J36" s="79"/>
      <c r="K36" s="79"/>
      <c r="L36" s="79"/>
      <c r="M36" s="79"/>
      <c r="N36" s="79"/>
    </row>
    <row r="37" spans="1:14" hidden="1" x14ac:dyDescent="0.3">
      <c r="A37" s="109" t="s">
        <v>18</v>
      </c>
      <c r="B37" s="78"/>
      <c r="C37" s="79"/>
      <c r="D37" s="79"/>
      <c r="E37" s="79"/>
      <c r="F37" s="79"/>
      <c r="G37" s="79"/>
      <c r="H37" s="79"/>
      <c r="I37" s="79"/>
      <c r="J37" s="79"/>
      <c r="K37" s="79"/>
      <c r="L37" s="79"/>
      <c r="M37" s="79"/>
      <c r="N37" s="79"/>
    </row>
    <row r="38" spans="1:14" hidden="1" x14ac:dyDescent="0.3">
      <c r="A38" s="109" t="s">
        <v>18</v>
      </c>
      <c r="B38" s="78"/>
      <c r="C38" s="79"/>
      <c r="D38" s="79"/>
      <c r="E38" s="79"/>
      <c r="F38" s="79"/>
      <c r="G38" s="79"/>
      <c r="H38" s="79"/>
      <c r="I38" s="79"/>
      <c r="J38" s="79"/>
      <c r="K38" s="79"/>
      <c r="L38" s="79"/>
      <c r="M38" s="79"/>
      <c r="N38" s="79"/>
    </row>
    <row r="39" spans="1:14" x14ac:dyDescent="0.3">
      <c r="A39" s="109"/>
      <c r="B39" s="78"/>
      <c r="C39" s="78"/>
      <c r="D39" s="78"/>
      <c r="E39" s="78"/>
      <c r="F39" s="79"/>
      <c r="G39" s="79"/>
      <c r="H39" s="80"/>
      <c r="I39" s="78"/>
      <c r="J39" s="78"/>
      <c r="K39" s="78"/>
      <c r="L39" s="78"/>
      <c r="M39" s="78"/>
      <c r="N39" s="78"/>
    </row>
    <row r="40" spans="1:14" hidden="1" x14ac:dyDescent="0.3">
      <c r="A40" s="109" t="s">
        <v>209</v>
      </c>
      <c r="B40" s="78"/>
      <c r="C40" s="78"/>
      <c r="D40" s="78"/>
      <c r="E40" s="78"/>
      <c r="F40" s="79"/>
      <c r="G40" s="79"/>
      <c r="H40" s="80"/>
      <c r="I40" s="78"/>
      <c r="J40" s="78"/>
      <c r="K40" s="78"/>
      <c r="L40" s="78"/>
      <c r="M40" s="78"/>
      <c r="N40" s="78"/>
    </row>
    <row r="41" spans="1:14" hidden="1" x14ac:dyDescent="0.3">
      <c r="A41" s="15" t="s">
        <v>210</v>
      </c>
      <c r="B41" s="78"/>
      <c r="C41" s="78"/>
      <c r="D41" s="78"/>
      <c r="E41" s="78"/>
      <c r="F41" s="79"/>
      <c r="G41" s="79"/>
      <c r="H41" s="80"/>
      <c r="I41" s="78"/>
      <c r="J41" s="78"/>
      <c r="K41" s="78"/>
      <c r="L41" s="78"/>
      <c r="M41" s="78"/>
      <c r="N41" s="78"/>
    </row>
    <row r="42" spans="1:14" hidden="1" x14ac:dyDescent="0.3">
      <c r="A42" s="15" t="s">
        <v>211</v>
      </c>
      <c r="B42" s="78"/>
      <c r="C42" s="78"/>
      <c r="D42" s="78"/>
      <c r="E42" s="78"/>
      <c r="F42" s="79"/>
      <c r="G42" s="79"/>
      <c r="H42" s="80"/>
      <c r="I42" s="78"/>
      <c r="J42" s="78"/>
      <c r="K42" s="78"/>
      <c r="L42" s="78"/>
      <c r="M42" s="78"/>
      <c r="N42" s="78"/>
    </row>
    <row r="43" spans="1:14" hidden="1" x14ac:dyDescent="0.3">
      <c r="A43" s="15" t="s">
        <v>212</v>
      </c>
      <c r="B43" s="78"/>
      <c r="C43" s="78"/>
      <c r="D43" s="78"/>
      <c r="E43" s="78"/>
      <c r="F43" s="79"/>
      <c r="G43" s="79"/>
      <c r="H43" s="80"/>
      <c r="I43" s="78"/>
      <c r="J43" s="78"/>
      <c r="K43" s="78"/>
      <c r="L43" s="78"/>
      <c r="M43" s="78"/>
      <c r="N43" s="78"/>
    </row>
    <row r="44" spans="1:14" hidden="1" x14ac:dyDescent="0.3">
      <c r="A44" s="15" t="s">
        <v>213</v>
      </c>
      <c r="B44" s="78"/>
      <c r="C44" s="78"/>
      <c r="D44" s="78"/>
      <c r="E44" s="78"/>
      <c r="F44" s="79"/>
      <c r="G44" s="79"/>
      <c r="H44" s="80"/>
      <c r="I44" s="78"/>
      <c r="J44" s="78"/>
      <c r="K44" s="78"/>
      <c r="L44" s="78"/>
      <c r="M44" s="78"/>
      <c r="N44" s="78"/>
    </row>
    <row r="45" spans="1:14" hidden="1" x14ac:dyDescent="0.3">
      <c r="A45" s="15" t="s">
        <v>214</v>
      </c>
      <c r="B45" s="78"/>
      <c r="C45" s="78"/>
      <c r="D45" s="78"/>
      <c r="E45" s="78"/>
      <c r="F45" s="79"/>
      <c r="G45" s="79"/>
      <c r="H45" s="80"/>
      <c r="I45" s="78"/>
      <c r="J45" s="78"/>
      <c r="K45" s="78"/>
      <c r="L45" s="78"/>
      <c r="M45" s="78"/>
      <c r="N45" s="78"/>
    </row>
    <row r="46" spans="1:14" hidden="1" x14ac:dyDescent="0.3">
      <c r="A46" s="15" t="s">
        <v>215</v>
      </c>
      <c r="B46" s="78"/>
      <c r="C46" s="78"/>
      <c r="D46" s="78"/>
      <c r="E46" s="78"/>
      <c r="F46" s="79"/>
      <c r="G46" s="79"/>
      <c r="H46" s="80"/>
      <c r="I46" s="78"/>
      <c r="J46" s="78"/>
      <c r="K46" s="78"/>
      <c r="L46" s="78"/>
      <c r="M46" s="78"/>
      <c r="N46" s="78"/>
    </row>
    <row r="47" spans="1:14" hidden="1" x14ac:dyDescent="0.3">
      <c r="A47" s="15" t="s">
        <v>216</v>
      </c>
      <c r="B47" s="78"/>
      <c r="C47" s="78"/>
      <c r="D47" s="78"/>
      <c r="E47" s="78"/>
      <c r="F47" s="79"/>
      <c r="G47" s="79"/>
      <c r="H47" s="80"/>
      <c r="I47" s="78"/>
      <c r="J47" s="78"/>
      <c r="K47" s="78"/>
      <c r="L47" s="78"/>
      <c r="M47" s="78"/>
      <c r="N47" s="78"/>
    </row>
    <row r="48" spans="1:14" hidden="1" x14ac:dyDescent="0.3">
      <c r="A48" s="15" t="s">
        <v>217</v>
      </c>
      <c r="B48" s="78"/>
      <c r="C48" s="78"/>
      <c r="D48" s="78"/>
      <c r="E48" s="78"/>
      <c r="F48" s="79"/>
      <c r="G48" s="79"/>
      <c r="H48" s="80"/>
      <c r="I48" s="78"/>
      <c r="J48" s="78"/>
      <c r="K48" s="78"/>
      <c r="L48" s="78"/>
      <c r="M48" s="78"/>
      <c r="N48" s="78"/>
    </row>
    <row r="49" spans="1:14" hidden="1" x14ac:dyDescent="0.3">
      <c r="A49" s="15" t="s">
        <v>218</v>
      </c>
      <c r="B49" s="78"/>
      <c r="C49" s="78"/>
      <c r="D49" s="78"/>
      <c r="E49" s="78"/>
      <c r="F49" s="79"/>
      <c r="G49" s="79"/>
      <c r="H49" s="80"/>
      <c r="I49" s="78"/>
      <c r="J49" s="78"/>
      <c r="K49" s="78"/>
      <c r="L49" s="78"/>
      <c r="M49" s="78"/>
      <c r="N49" s="78"/>
    </row>
    <row r="50" spans="1:14" hidden="1" x14ac:dyDescent="0.3">
      <c r="A50" s="15" t="s">
        <v>219</v>
      </c>
      <c r="B50" s="78"/>
      <c r="C50" s="78"/>
      <c r="D50" s="78"/>
      <c r="E50" s="78"/>
      <c r="F50" s="79"/>
      <c r="G50" s="79"/>
      <c r="H50" s="80"/>
      <c r="I50" s="78"/>
      <c r="J50" s="78"/>
      <c r="K50" s="78"/>
      <c r="L50" s="78"/>
      <c r="M50" s="78"/>
      <c r="N50" s="78"/>
    </row>
    <row r="51" spans="1:14" hidden="1" x14ac:dyDescent="0.3">
      <c r="A51" s="15" t="s">
        <v>220</v>
      </c>
      <c r="B51" s="78"/>
      <c r="C51" s="78"/>
      <c r="D51" s="78"/>
      <c r="E51" s="78"/>
      <c r="F51" s="79"/>
      <c r="G51" s="79"/>
      <c r="H51" s="80"/>
      <c r="I51" s="78"/>
      <c r="J51" s="78"/>
      <c r="K51" s="78"/>
      <c r="L51" s="78"/>
      <c r="M51" s="78"/>
      <c r="N51" s="78"/>
    </row>
    <row r="52" spans="1:14" hidden="1" x14ac:dyDescent="0.3">
      <c r="A52" s="15" t="s">
        <v>221</v>
      </c>
      <c r="B52" s="78"/>
      <c r="C52" s="78"/>
      <c r="D52" s="78"/>
      <c r="E52" s="78"/>
      <c r="F52" s="79"/>
      <c r="G52" s="79"/>
      <c r="H52" s="80"/>
      <c r="I52" s="78"/>
      <c r="J52" s="78"/>
      <c r="K52" s="78"/>
      <c r="L52" s="78"/>
      <c r="M52" s="78"/>
      <c r="N52" s="78"/>
    </row>
    <row r="53" spans="1:14" hidden="1" x14ac:dyDescent="0.3">
      <c r="A53" s="15" t="s">
        <v>222</v>
      </c>
      <c r="B53" s="78"/>
      <c r="C53" s="78"/>
      <c r="D53" s="78"/>
      <c r="E53" s="78"/>
      <c r="F53" s="79"/>
      <c r="G53" s="79"/>
      <c r="H53" s="80"/>
      <c r="I53" s="78"/>
      <c r="J53" s="78"/>
      <c r="K53" s="78"/>
      <c r="L53" s="78"/>
      <c r="M53" s="78"/>
      <c r="N53" s="78"/>
    </row>
    <row r="54" spans="1:14" hidden="1" x14ac:dyDescent="0.3">
      <c r="A54" s="15" t="s">
        <v>223</v>
      </c>
      <c r="B54" s="78"/>
      <c r="C54" s="78"/>
      <c r="D54" s="78"/>
      <c r="E54" s="78"/>
      <c r="F54" s="79"/>
      <c r="G54" s="79"/>
      <c r="H54" s="80"/>
      <c r="I54" s="78"/>
      <c r="J54" s="78"/>
      <c r="K54" s="78"/>
      <c r="L54" s="78"/>
      <c r="M54" s="78"/>
      <c r="N54" s="78"/>
    </row>
    <row r="55" spans="1:14" hidden="1" x14ac:dyDescent="0.3">
      <c r="A55" s="15" t="s">
        <v>224</v>
      </c>
      <c r="B55" s="78"/>
      <c r="C55" s="78"/>
      <c r="D55" s="78"/>
      <c r="E55" s="78"/>
      <c r="F55" s="79"/>
      <c r="G55" s="79"/>
      <c r="H55" s="80"/>
      <c r="I55" s="78"/>
      <c r="J55" s="78"/>
      <c r="K55" s="78"/>
      <c r="L55" s="78"/>
      <c r="M55" s="78"/>
      <c r="N55" s="78"/>
    </row>
    <row r="56" spans="1:14" hidden="1" x14ac:dyDescent="0.3">
      <c r="A56" s="15" t="s">
        <v>225</v>
      </c>
      <c r="B56" s="78"/>
      <c r="C56" s="78"/>
      <c r="D56" s="78"/>
      <c r="E56" s="78"/>
      <c r="F56" s="79"/>
      <c r="G56" s="79"/>
      <c r="H56" s="80"/>
      <c r="I56" s="78"/>
      <c r="J56" s="78"/>
      <c r="K56" s="78"/>
      <c r="L56" s="78"/>
      <c r="M56" s="78"/>
      <c r="N56" s="78"/>
    </row>
    <row r="57" spans="1:14" hidden="1" x14ac:dyDescent="0.3">
      <c r="A57" s="15" t="s">
        <v>219</v>
      </c>
      <c r="B57" s="78"/>
      <c r="C57" s="78"/>
      <c r="D57" s="78"/>
      <c r="E57" s="78"/>
      <c r="F57" s="79"/>
      <c r="G57" s="79"/>
      <c r="H57" s="80"/>
      <c r="I57" s="78"/>
      <c r="J57" s="78"/>
      <c r="K57" s="78"/>
      <c r="L57" s="78"/>
      <c r="M57" s="78"/>
      <c r="N57" s="78"/>
    </row>
    <row r="58" spans="1:14" hidden="1" x14ac:dyDescent="0.3">
      <c r="A58" s="15" t="s">
        <v>226</v>
      </c>
      <c r="B58" s="78"/>
      <c r="C58" s="78"/>
      <c r="D58" s="78"/>
      <c r="E58" s="78"/>
      <c r="F58" s="79"/>
      <c r="G58" s="79"/>
      <c r="H58" s="80"/>
      <c r="I58" s="78"/>
      <c r="J58" s="78"/>
      <c r="K58" s="78"/>
      <c r="L58" s="78"/>
      <c r="M58" s="78"/>
      <c r="N58" s="78"/>
    </row>
    <row r="59" spans="1:14" hidden="1" x14ac:dyDescent="0.3">
      <c r="A59" s="15" t="s">
        <v>221</v>
      </c>
      <c r="B59" s="78"/>
      <c r="C59" s="78"/>
      <c r="D59" s="78"/>
      <c r="E59" s="78"/>
      <c r="F59" s="79"/>
      <c r="G59" s="79"/>
      <c r="H59" s="80"/>
      <c r="I59" s="78"/>
      <c r="J59" s="78"/>
      <c r="K59" s="78"/>
      <c r="L59" s="78"/>
      <c r="M59" s="78"/>
      <c r="N59" s="78"/>
    </row>
    <row r="60" spans="1:14" hidden="1" x14ac:dyDescent="0.3">
      <c r="A60" s="15" t="s">
        <v>227</v>
      </c>
      <c r="B60" s="78"/>
      <c r="C60" s="78"/>
      <c r="D60" s="78"/>
      <c r="E60" s="78"/>
      <c r="F60" s="79"/>
      <c r="G60" s="79"/>
      <c r="H60" s="80"/>
      <c r="I60" s="78"/>
      <c r="J60" s="78"/>
      <c r="K60" s="78"/>
      <c r="L60" s="78"/>
      <c r="M60" s="78"/>
      <c r="N60" s="78"/>
    </row>
    <row r="61" spans="1:14" hidden="1" x14ac:dyDescent="0.3">
      <c r="A61" s="15" t="s">
        <v>223</v>
      </c>
      <c r="B61" s="78"/>
      <c r="C61" s="78"/>
      <c r="D61" s="78"/>
      <c r="E61" s="78"/>
      <c r="F61" s="79"/>
      <c r="G61" s="79"/>
      <c r="H61" s="80"/>
      <c r="I61" s="78"/>
      <c r="J61" s="78"/>
      <c r="K61" s="78"/>
      <c r="L61" s="78"/>
      <c r="M61" s="78"/>
      <c r="N61" s="78"/>
    </row>
    <row r="62" spans="1:14" hidden="1" x14ac:dyDescent="0.3">
      <c r="A62" s="15" t="s">
        <v>224</v>
      </c>
      <c r="B62" s="78"/>
      <c r="C62" s="78"/>
      <c r="D62" s="78"/>
      <c r="E62" s="78"/>
      <c r="F62" s="79"/>
      <c r="G62" s="79"/>
      <c r="H62" s="80"/>
      <c r="I62" s="78"/>
      <c r="J62" s="78"/>
      <c r="K62" s="78"/>
      <c r="L62" s="78"/>
      <c r="M62" s="78"/>
      <c r="N62" s="78"/>
    </row>
    <row r="63" spans="1:14" hidden="1" x14ac:dyDescent="0.3">
      <c r="A63" s="15" t="s">
        <v>228</v>
      </c>
      <c r="B63" s="78"/>
      <c r="C63" s="78"/>
      <c r="D63" s="78"/>
      <c r="E63" s="78"/>
      <c r="F63" s="79"/>
      <c r="G63" s="79"/>
      <c r="H63" s="80"/>
      <c r="I63" s="78"/>
      <c r="J63" s="78"/>
      <c r="K63" s="78"/>
      <c r="L63" s="78"/>
      <c r="M63" s="78"/>
      <c r="N63" s="78"/>
    </row>
    <row r="64" spans="1:14" hidden="1" x14ac:dyDescent="0.3">
      <c r="A64" s="15" t="s">
        <v>219</v>
      </c>
      <c r="B64" s="78"/>
      <c r="C64" s="78"/>
      <c r="D64" s="78"/>
      <c r="E64" s="78"/>
      <c r="F64" s="79"/>
      <c r="G64" s="79"/>
      <c r="H64" s="80"/>
      <c r="I64" s="78"/>
      <c r="J64" s="78"/>
      <c r="K64" s="78"/>
      <c r="L64" s="78"/>
      <c r="M64" s="78"/>
      <c r="N64" s="78"/>
    </row>
    <row r="65" spans="1:14" hidden="1" x14ac:dyDescent="0.3">
      <c r="A65" s="15" t="s">
        <v>229</v>
      </c>
      <c r="B65" s="78"/>
      <c r="C65" s="78"/>
      <c r="D65" s="78"/>
      <c r="E65" s="78"/>
      <c r="F65" s="79"/>
      <c r="G65" s="79"/>
      <c r="H65" s="80"/>
      <c r="I65" s="78"/>
      <c r="J65" s="78"/>
      <c r="K65" s="78"/>
      <c r="L65" s="78"/>
      <c r="M65" s="78"/>
      <c r="N65" s="78"/>
    </row>
    <row r="66" spans="1:14" hidden="1" x14ac:dyDescent="0.3">
      <c r="A66" s="15" t="s">
        <v>230</v>
      </c>
      <c r="B66" s="78"/>
      <c r="C66" s="78"/>
      <c r="D66" s="78"/>
      <c r="E66" s="78"/>
      <c r="F66" s="79"/>
      <c r="G66" s="79"/>
      <c r="H66" s="80"/>
      <c r="I66" s="78"/>
      <c r="J66" s="78"/>
      <c r="K66" s="78"/>
      <c r="L66" s="78"/>
      <c r="M66" s="78"/>
      <c r="N66" s="78"/>
    </row>
    <row r="67" spans="1:14" hidden="1" x14ac:dyDescent="0.3">
      <c r="A67" s="15" t="s">
        <v>219</v>
      </c>
      <c r="B67" s="78"/>
      <c r="C67" s="78"/>
      <c r="D67" s="78"/>
      <c r="E67" s="78"/>
      <c r="F67" s="79"/>
      <c r="G67" s="79"/>
      <c r="H67" s="80"/>
      <c r="I67" s="78"/>
      <c r="J67" s="78"/>
      <c r="K67" s="78"/>
      <c r="L67" s="78"/>
      <c r="M67" s="78"/>
      <c r="N67" s="78"/>
    </row>
    <row r="68" spans="1:14" hidden="1" x14ac:dyDescent="0.3">
      <c r="A68" s="15" t="s">
        <v>231</v>
      </c>
      <c r="B68" s="78"/>
      <c r="C68" s="78"/>
      <c r="D68" s="78"/>
      <c r="E68" s="78"/>
      <c r="F68" s="79"/>
      <c r="G68" s="79"/>
      <c r="H68" s="80"/>
      <c r="I68" s="78"/>
      <c r="J68" s="78"/>
      <c r="K68" s="78"/>
      <c r="L68" s="78"/>
      <c r="M68" s="78"/>
      <c r="N68" s="78"/>
    </row>
    <row r="69" spans="1:14" hidden="1" x14ac:dyDescent="0.3">
      <c r="A69" s="15" t="s">
        <v>18</v>
      </c>
      <c r="B69" s="78"/>
      <c r="C69" s="78"/>
      <c r="D69" s="78"/>
      <c r="E69" s="78"/>
      <c r="F69" s="79"/>
      <c r="G69" s="79"/>
      <c r="H69" s="80"/>
      <c r="I69" s="78"/>
      <c r="J69" s="78"/>
      <c r="K69" s="78"/>
      <c r="L69" s="78"/>
      <c r="M69" s="78"/>
      <c r="N69" s="78"/>
    </row>
    <row r="70" spans="1:14" hidden="1" x14ac:dyDescent="0.3">
      <c r="A70" s="15" t="s">
        <v>232</v>
      </c>
      <c r="B70" s="78"/>
      <c r="C70" s="78"/>
      <c r="D70" s="78"/>
      <c r="E70" s="78"/>
      <c r="F70" s="79"/>
      <c r="G70" s="79"/>
      <c r="H70" s="80"/>
      <c r="I70" s="78"/>
      <c r="J70" s="78"/>
      <c r="K70" s="78"/>
      <c r="L70" s="78"/>
      <c r="M70" s="78"/>
      <c r="N70" s="78"/>
    </row>
    <row r="71" spans="1:14" hidden="1" x14ac:dyDescent="0.3">
      <c r="A71" s="15" t="s">
        <v>219</v>
      </c>
      <c r="B71" s="78"/>
      <c r="C71" s="78"/>
      <c r="D71" s="78"/>
      <c r="E71" s="78"/>
      <c r="F71" s="79"/>
      <c r="G71" s="79"/>
      <c r="H71" s="80"/>
      <c r="I71" s="78"/>
      <c r="J71" s="78"/>
      <c r="K71" s="78"/>
      <c r="L71" s="78"/>
      <c r="M71" s="78"/>
      <c r="N71" s="78"/>
    </row>
    <row r="72" spans="1:14" hidden="1" x14ac:dyDescent="0.3">
      <c r="A72" s="15" t="s">
        <v>233</v>
      </c>
      <c r="B72" s="78"/>
      <c r="C72" s="78"/>
      <c r="D72" s="78"/>
      <c r="E72" s="78"/>
      <c r="F72" s="79"/>
      <c r="G72" s="79"/>
      <c r="H72" s="80"/>
      <c r="I72" s="78"/>
      <c r="J72" s="78"/>
      <c r="K72" s="78"/>
      <c r="L72" s="78"/>
      <c r="M72" s="78"/>
      <c r="N72" s="78"/>
    </row>
    <row r="73" spans="1:14" hidden="1" x14ac:dyDescent="0.3">
      <c r="A73" s="15" t="s">
        <v>234</v>
      </c>
      <c r="B73" s="78"/>
      <c r="C73" s="78"/>
      <c r="D73" s="78"/>
      <c r="E73" s="78"/>
      <c r="F73" s="79"/>
      <c r="G73" s="79"/>
      <c r="H73" s="80"/>
      <c r="I73" s="78"/>
      <c r="J73" s="78"/>
      <c r="K73" s="78"/>
      <c r="L73" s="78"/>
      <c r="M73" s="78"/>
      <c r="N73" s="78"/>
    </row>
    <row r="74" spans="1:14" hidden="1" x14ac:dyDescent="0.3">
      <c r="A74" s="15" t="s">
        <v>235</v>
      </c>
      <c r="B74" s="78"/>
      <c r="C74" s="78"/>
      <c r="D74" s="78"/>
      <c r="E74" s="78"/>
      <c r="F74" s="79"/>
      <c r="G74" s="79"/>
      <c r="H74" s="80"/>
      <c r="I74" s="78"/>
      <c r="J74" s="78"/>
      <c r="K74" s="78"/>
      <c r="L74" s="78"/>
      <c r="M74" s="78"/>
      <c r="N74" s="78"/>
    </row>
    <row r="75" spans="1:14" hidden="1" x14ac:dyDescent="0.3">
      <c r="A75" s="15" t="s">
        <v>236</v>
      </c>
      <c r="B75" s="78"/>
      <c r="C75" s="78"/>
      <c r="D75" s="78"/>
      <c r="E75" s="78"/>
      <c r="F75" s="79"/>
      <c r="G75" s="79"/>
      <c r="H75" s="80"/>
      <c r="I75" s="78"/>
      <c r="J75" s="78"/>
      <c r="K75" s="78"/>
      <c r="L75" s="78"/>
      <c r="M75" s="78"/>
      <c r="N75" s="78"/>
    </row>
    <row r="76" spans="1:14" hidden="1" x14ac:dyDescent="0.3">
      <c r="A76" s="15" t="s">
        <v>237</v>
      </c>
      <c r="B76" s="78"/>
      <c r="C76" s="78"/>
      <c r="D76" s="78"/>
      <c r="E76" s="78"/>
      <c r="F76" s="79"/>
      <c r="G76" s="79"/>
      <c r="H76" s="80"/>
      <c r="I76" s="78"/>
      <c r="J76" s="78"/>
      <c r="K76" s="78"/>
      <c r="L76" s="78"/>
      <c r="M76" s="78"/>
      <c r="N76" s="78"/>
    </row>
    <row r="77" spans="1:14" hidden="1" x14ac:dyDescent="0.3">
      <c r="A77" s="15" t="s">
        <v>238</v>
      </c>
      <c r="B77" s="78"/>
      <c r="C77" s="78"/>
      <c r="D77" s="78"/>
      <c r="E77" s="78"/>
      <c r="F77" s="79"/>
      <c r="G77" s="79"/>
      <c r="H77" s="80"/>
      <c r="I77" s="78"/>
      <c r="J77" s="78"/>
      <c r="K77" s="78"/>
      <c r="L77" s="78"/>
      <c r="M77" s="78"/>
      <c r="N77" s="78"/>
    </row>
    <row r="78" spans="1:14" hidden="1" x14ac:dyDescent="0.3">
      <c r="A78" s="15" t="s">
        <v>239</v>
      </c>
      <c r="B78" s="78"/>
      <c r="C78" s="78"/>
      <c r="D78" s="78"/>
      <c r="E78" s="78"/>
      <c r="F78" s="79"/>
      <c r="G78" s="79"/>
      <c r="H78" s="80"/>
      <c r="I78" s="78"/>
      <c r="J78" s="78"/>
      <c r="K78" s="78"/>
      <c r="L78" s="78"/>
      <c r="M78" s="78"/>
      <c r="N78" s="78"/>
    </row>
    <row r="79" spans="1:14" hidden="1" x14ac:dyDescent="0.3">
      <c r="A79" s="15" t="s">
        <v>240</v>
      </c>
      <c r="B79" s="78"/>
      <c r="C79" s="78"/>
      <c r="D79" s="78"/>
      <c r="E79" s="78"/>
      <c r="F79" s="79"/>
      <c r="G79" s="79"/>
      <c r="H79" s="80"/>
      <c r="I79" s="78"/>
      <c r="J79" s="78"/>
      <c r="K79" s="78"/>
      <c r="L79" s="78"/>
      <c r="M79" s="78"/>
      <c r="N79" s="78"/>
    </row>
    <row r="80" spans="1:14" hidden="1" x14ac:dyDescent="0.3">
      <c r="A80" s="15" t="s">
        <v>241</v>
      </c>
      <c r="B80" s="78"/>
      <c r="C80" s="78"/>
      <c r="D80" s="78"/>
      <c r="E80" s="78"/>
      <c r="F80" s="79"/>
      <c r="G80" s="79"/>
      <c r="H80" s="80"/>
      <c r="I80" s="78"/>
      <c r="J80" s="78"/>
      <c r="K80" s="78"/>
      <c r="L80" s="78"/>
      <c r="M80" s="78"/>
      <c r="N80" s="78"/>
    </row>
    <row r="81" spans="1:14" hidden="1" x14ac:dyDescent="0.3">
      <c r="A81" s="15" t="s">
        <v>242</v>
      </c>
      <c r="B81" s="78"/>
      <c r="C81" s="78"/>
      <c r="D81" s="78"/>
      <c r="E81" s="78"/>
      <c r="F81" s="79"/>
      <c r="G81" s="79"/>
      <c r="H81" s="80"/>
      <c r="I81" s="78"/>
      <c r="J81" s="78"/>
      <c r="K81" s="78"/>
      <c r="L81" s="78"/>
      <c r="M81" s="78"/>
      <c r="N81" s="78"/>
    </row>
    <row r="82" spans="1:14" hidden="1" x14ac:dyDescent="0.3">
      <c r="A82" s="15" t="s">
        <v>243</v>
      </c>
      <c r="B82" s="78"/>
      <c r="C82" s="78"/>
      <c r="D82" s="78"/>
      <c r="E82" s="78"/>
      <c r="F82" s="79"/>
      <c r="G82" s="79"/>
      <c r="H82" s="80"/>
      <c r="I82" s="78"/>
      <c r="J82" s="78"/>
      <c r="K82" s="78"/>
      <c r="L82" s="78"/>
      <c r="M82" s="78"/>
      <c r="N82" s="78"/>
    </row>
    <row r="83" spans="1:14" hidden="1" x14ac:dyDescent="0.3">
      <c r="A83" s="15" t="s">
        <v>244</v>
      </c>
      <c r="B83" s="78"/>
      <c r="C83" s="78"/>
      <c r="D83" s="78"/>
      <c r="E83" s="78"/>
      <c r="F83" s="79"/>
      <c r="G83" s="79"/>
      <c r="H83" s="80"/>
      <c r="I83" s="78"/>
      <c r="J83" s="78"/>
      <c r="K83" s="78"/>
      <c r="L83" s="78"/>
      <c r="M83" s="78"/>
      <c r="N83" s="78"/>
    </row>
    <row r="84" spans="1:14" hidden="1" x14ac:dyDescent="0.3">
      <c r="A84" s="15" t="s">
        <v>245</v>
      </c>
      <c r="B84" s="78"/>
      <c r="C84" s="78"/>
      <c r="D84" s="78"/>
      <c r="E84" s="78"/>
      <c r="F84" s="79"/>
      <c r="G84" s="79"/>
      <c r="H84" s="80"/>
      <c r="I84" s="78"/>
      <c r="J84" s="78"/>
      <c r="K84" s="78"/>
      <c r="L84" s="78"/>
      <c r="M84" s="78"/>
      <c r="N84" s="78"/>
    </row>
    <row r="85" spans="1:14" hidden="1" x14ac:dyDescent="0.3">
      <c r="A85" s="15" t="s">
        <v>246</v>
      </c>
      <c r="B85" s="78"/>
      <c r="C85" s="78"/>
      <c r="D85" s="78"/>
      <c r="E85" s="78"/>
      <c r="F85" s="79"/>
      <c r="G85" s="79"/>
      <c r="H85" s="80"/>
      <c r="I85" s="78"/>
      <c r="J85" s="78"/>
      <c r="K85" s="78"/>
      <c r="L85" s="78"/>
      <c r="M85" s="78"/>
      <c r="N85" s="78"/>
    </row>
    <row r="86" spans="1:14" hidden="1" x14ac:dyDescent="0.3">
      <c r="A86" s="15" t="s">
        <v>247</v>
      </c>
      <c r="B86" s="78"/>
      <c r="C86" s="78"/>
      <c r="D86" s="78"/>
      <c r="E86" s="78"/>
      <c r="F86" s="79"/>
      <c r="G86" s="79"/>
      <c r="H86" s="80"/>
      <c r="I86" s="78"/>
      <c r="J86" s="78"/>
      <c r="K86" s="78"/>
      <c r="L86" s="78"/>
      <c r="M86" s="78"/>
      <c r="N86" s="78"/>
    </row>
    <row r="87" spans="1:14" hidden="1" x14ac:dyDescent="0.3">
      <c r="A87" s="15" t="s">
        <v>248</v>
      </c>
      <c r="B87" s="78"/>
      <c r="C87" s="78"/>
      <c r="D87" s="78"/>
      <c r="E87" s="78"/>
      <c r="F87" s="79"/>
      <c r="G87" s="79"/>
      <c r="H87" s="80"/>
      <c r="I87" s="78"/>
      <c r="J87" s="78"/>
      <c r="K87" s="78"/>
      <c r="L87" s="78"/>
      <c r="M87" s="78"/>
      <c r="N87" s="78"/>
    </row>
    <row r="88" spans="1:14" hidden="1" x14ac:dyDescent="0.3">
      <c r="A88" s="15" t="s">
        <v>18</v>
      </c>
      <c r="B88" s="78"/>
      <c r="C88" s="78"/>
      <c r="D88" s="78"/>
      <c r="E88" s="78"/>
      <c r="F88" s="79"/>
      <c r="G88" s="79"/>
      <c r="H88" s="80"/>
      <c r="I88" s="78"/>
      <c r="J88" s="78"/>
      <c r="K88" s="78"/>
      <c r="L88" s="78"/>
      <c r="M88" s="78"/>
      <c r="N88" s="78"/>
    </row>
    <row r="89" spans="1:14" hidden="1" x14ac:dyDescent="0.3">
      <c r="A89" s="15" t="s">
        <v>249</v>
      </c>
      <c r="B89" s="78"/>
      <c r="C89" s="78"/>
      <c r="D89" s="78"/>
      <c r="E89" s="78"/>
      <c r="F89" s="79"/>
      <c r="G89" s="79"/>
      <c r="H89" s="80"/>
      <c r="I89" s="78"/>
      <c r="J89" s="78"/>
      <c r="K89" s="78"/>
      <c r="L89" s="78"/>
      <c r="M89" s="78"/>
      <c r="N89" s="78"/>
    </row>
    <row r="90" spans="1:14" hidden="1" x14ac:dyDescent="0.3">
      <c r="A90" s="15" t="s">
        <v>250</v>
      </c>
      <c r="B90" s="78"/>
      <c r="C90" s="78"/>
      <c r="D90" s="78"/>
      <c r="E90" s="78"/>
      <c r="F90" s="79"/>
      <c r="G90" s="79"/>
      <c r="H90" s="80"/>
      <c r="I90" s="78"/>
      <c r="J90" s="78"/>
      <c r="K90" s="78"/>
      <c r="L90" s="78"/>
      <c r="M90" s="78"/>
      <c r="N90" s="78"/>
    </row>
    <row r="91" spans="1:14" hidden="1" x14ac:dyDescent="0.3">
      <c r="A91" s="15" t="s">
        <v>18</v>
      </c>
      <c r="B91" s="222"/>
      <c r="C91" s="78"/>
      <c r="D91" s="78"/>
      <c r="E91" s="78"/>
      <c r="F91" s="79"/>
      <c r="G91" s="79"/>
      <c r="H91" s="80"/>
      <c r="I91" s="78"/>
      <c r="J91" s="78"/>
      <c r="K91" s="78"/>
      <c r="L91" s="78"/>
      <c r="M91" s="78"/>
      <c r="N91" s="78"/>
    </row>
    <row r="92" spans="1:14" hidden="1" x14ac:dyDescent="0.3">
      <c r="A92" s="15" t="s">
        <v>18</v>
      </c>
      <c r="B92" s="78"/>
      <c r="C92" s="78"/>
      <c r="D92" s="78"/>
      <c r="E92" s="78"/>
      <c r="F92" s="79"/>
      <c r="G92" s="79"/>
      <c r="H92" s="80"/>
      <c r="I92" s="78"/>
      <c r="J92" s="78"/>
      <c r="K92" s="78"/>
      <c r="L92" s="78"/>
      <c r="M92" s="78"/>
      <c r="N92" s="78"/>
    </row>
    <row r="93" spans="1:14" s="81" customFormat="1" hidden="1" x14ac:dyDescent="0.3">
      <c r="A93" s="15" t="s">
        <v>18</v>
      </c>
      <c r="B93" s="82" t="s">
        <v>9</v>
      </c>
      <c r="F93" s="83"/>
      <c r="G93" s="83"/>
      <c r="H93" s="84" t="s">
        <v>9</v>
      </c>
    </row>
    <row r="94" spans="1:14" s="81" customFormat="1" hidden="1" x14ac:dyDescent="0.3">
      <c r="A94" s="15" t="s">
        <v>18</v>
      </c>
      <c r="B94" s="85" t="s">
        <v>9</v>
      </c>
      <c r="H94" s="86"/>
    </row>
  </sheetData>
  <sheetProtection selectLockedCells="1"/>
  <conditionalFormatting sqref="E12:E31">
    <cfRule type="cellIs" dxfId="1" priority="2" operator="equal">
      <formula>1</formula>
    </cfRule>
  </conditionalFormatting>
  <conditionalFormatting sqref="G12:I30">
    <cfRule type="cellIs" dxfId="0" priority="1" stopIfTrue="1" operator="lessThan">
      <formula>0</formula>
    </cfRule>
  </conditionalFormatting>
  <pageMargins left="0.7" right="0.7" top="0.75" bottom="0.75" header="0.3" footer="0.3"/>
  <pageSetup paperSize="9" scale="68"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K51"/>
  <sheetViews>
    <sheetView topLeftCell="B1" workbookViewId="0"/>
  </sheetViews>
  <sheetFormatPr defaultRowHeight="13.2" x14ac:dyDescent="0.25"/>
  <cols>
    <col min="1" max="1" width="16.44140625" hidden="1" customWidth="1"/>
    <col min="2" max="2" width="20.6640625" bestFit="1" customWidth="1"/>
    <col min="3" max="3" width="12.5546875" customWidth="1"/>
    <col min="4" max="4" width="20.44140625" customWidth="1"/>
    <col min="5" max="5" width="14.33203125" bestFit="1" customWidth="1"/>
    <col min="6" max="6" width="14.88671875" customWidth="1"/>
    <col min="7" max="7" width="13.88671875" customWidth="1"/>
    <col min="8" max="8" width="12.33203125" customWidth="1"/>
    <col min="9" max="9" width="19.33203125" bestFit="1" customWidth="1"/>
  </cols>
  <sheetData>
    <row r="2" spans="1:11" hidden="1" x14ac:dyDescent="0.25">
      <c r="A2" t="s">
        <v>11064</v>
      </c>
    </row>
    <row r="3" spans="1:11" hidden="1" x14ac:dyDescent="0.25">
      <c r="A3" t="s">
        <v>11065</v>
      </c>
    </row>
    <row r="4" spans="1:11" hidden="1" x14ac:dyDescent="0.25">
      <c r="A4" t="s">
        <v>11066</v>
      </c>
    </row>
    <row r="5" spans="1:11" hidden="1" x14ac:dyDescent="0.25">
      <c r="A5" t="s">
        <v>11067</v>
      </c>
    </row>
    <row r="6" spans="1:11" ht="23.4" x14ac:dyDescent="0.45">
      <c r="B6" s="195" t="s">
        <v>11068</v>
      </c>
      <c r="C6" s="196"/>
      <c r="D6" s="196"/>
    </row>
    <row r="10" spans="1:11" ht="13.8" thickBot="1" x14ac:dyDescent="0.3">
      <c r="B10" s="197"/>
      <c r="C10" s="198"/>
      <c r="D10" s="199"/>
      <c r="E10" s="199"/>
      <c r="F10" s="199"/>
      <c r="G10" s="198"/>
      <c r="H10" s="198"/>
      <c r="I10" s="122"/>
      <c r="J10" s="122"/>
      <c r="K10" s="122"/>
    </row>
    <row r="12" spans="1:11" ht="21" customHeight="1" x14ac:dyDescent="0.25">
      <c r="B12" s="200" t="s">
        <v>11069</v>
      </c>
      <c r="C12" s="200" t="s">
        <v>11070</v>
      </c>
      <c r="D12" s="200" t="s">
        <v>124</v>
      </c>
      <c r="E12" s="200" t="s">
        <v>103</v>
      </c>
      <c r="F12" s="200" t="s">
        <v>125</v>
      </c>
      <c r="G12" s="200" t="s">
        <v>11071</v>
      </c>
      <c r="H12" s="200" t="s">
        <v>108</v>
      </c>
      <c r="I12" s="200" t="s">
        <v>98</v>
      </c>
      <c r="J12" s="200" t="s">
        <v>126</v>
      </c>
      <c r="K12" s="200" t="s">
        <v>11072</v>
      </c>
    </row>
    <row r="13" spans="1:11" ht="15.75" hidden="1" customHeight="1" x14ac:dyDescent="0.25">
      <c r="A13" t="s">
        <v>11073</v>
      </c>
      <c r="B13" s="201" t="s">
        <v>11074</v>
      </c>
      <c r="C13" s="201" t="s">
        <v>11075</v>
      </c>
      <c r="D13" s="201" t="s">
        <v>11076</v>
      </c>
      <c r="E13" s="201" t="s">
        <v>11077</v>
      </c>
      <c r="F13" s="201" t="s">
        <v>11078</v>
      </c>
      <c r="G13" s="201" t="s">
        <v>11079</v>
      </c>
      <c r="H13" s="201"/>
      <c r="I13" s="201" t="s">
        <v>11080</v>
      </c>
      <c r="J13" s="201" t="s">
        <v>126</v>
      </c>
      <c r="K13" s="201" t="s">
        <v>11072</v>
      </c>
    </row>
    <row r="14" spans="1:11" x14ac:dyDescent="0.25">
      <c r="A14" t="s">
        <v>11081</v>
      </c>
      <c r="B14" s="202"/>
      <c r="C14" s="202"/>
      <c r="D14" s="202"/>
      <c r="E14" s="203"/>
      <c r="F14" s="203"/>
      <c r="G14" s="202"/>
      <c r="H14" s="202"/>
      <c r="I14" s="202"/>
      <c r="J14" s="202"/>
      <c r="K14" s="202"/>
    </row>
    <row r="15" spans="1:11" x14ac:dyDescent="0.25">
      <c r="B15" s="202"/>
      <c r="C15" s="202"/>
      <c r="D15" s="202"/>
      <c r="E15" s="202"/>
      <c r="F15" s="202"/>
      <c r="G15" s="202"/>
      <c r="H15" s="202"/>
      <c r="I15" s="202"/>
      <c r="J15" s="202"/>
      <c r="K15" s="202"/>
    </row>
    <row r="16" spans="1:11" hidden="1" x14ac:dyDescent="0.25">
      <c r="A16" t="s">
        <v>18</v>
      </c>
      <c r="B16" s="202"/>
      <c r="C16" s="202"/>
      <c r="D16" s="202"/>
      <c r="E16" s="202"/>
      <c r="F16" s="202"/>
      <c r="G16" s="202"/>
      <c r="H16" s="202"/>
      <c r="I16" s="202"/>
      <c r="J16" s="202"/>
      <c r="K16" s="202"/>
    </row>
    <row r="17" spans="1:11" hidden="1" x14ac:dyDescent="0.25">
      <c r="A17" t="s">
        <v>18</v>
      </c>
      <c r="B17" s="202"/>
      <c r="C17" s="202"/>
      <c r="D17" s="202"/>
      <c r="E17" s="202"/>
      <c r="F17" s="202"/>
      <c r="G17" s="202"/>
      <c r="H17" s="202"/>
      <c r="I17" s="202"/>
      <c r="J17" s="202"/>
      <c r="K17" s="202"/>
    </row>
    <row r="18" spans="1:11" x14ac:dyDescent="0.25">
      <c r="B18" s="202"/>
      <c r="C18" s="202"/>
      <c r="D18" s="202"/>
      <c r="E18" s="202"/>
      <c r="F18" s="202"/>
      <c r="G18" s="202"/>
      <c r="H18" s="202"/>
      <c r="I18" s="202"/>
      <c r="J18" s="202"/>
      <c r="K18" s="202"/>
    </row>
    <row r="19" spans="1:11" ht="15.75" customHeight="1" x14ac:dyDescent="0.25">
      <c r="B19" s="202"/>
      <c r="C19" s="202"/>
      <c r="D19" s="202"/>
      <c r="E19" s="202"/>
      <c r="F19" s="202"/>
      <c r="G19" s="202"/>
      <c r="H19" s="202"/>
      <c r="I19" s="202"/>
      <c r="J19" s="202"/>
      <c r="K19" s="202"/>
    </row>
    <row r="20" spans="1:11" hidden="1" x14ac:dyDescent="0.25">
      <c r="A20" t="s">
        <v>11082</v>
      </c>
    </row>
    <row r="21" spans="1:11" hidden="1" x14ac:dyDescent="0.25">
      <c r="A21" t="s">
        <v>18</v>
      </c>
    </row>
    <row r="22" spans="1:11" hidden="1" x14ac:dyDescent="0.25">
      <c r="A22" t="s">
        <v>11083</v>
      </c>
    </row>
    <row r="23" spans="1:11" ht="18" customHeight="1" x14ac:dyDescent="0.3">
      <c r="B23" s="200" t="s">
        <v>107</v>
      </c>
      <c r="C23" s="204"/>
      <c r="D23" s="204"/>
      <c r="E23" s="205"/>
      <c r="F23" s="205"/>
      <c r="G23" s="206"/>
      <c r="H23" s="206"/>
      <c r="I23" s="206"/>
      <c r="J23" s="206"/>
      <c r="K23" s="206"/>
    </row>
    <row r="24" spans="1:11" hidden="1" x14ac:dyDescent="0.25">
      <c r="A24" t="s">
        <v>11084</v>
      </c>
      <c r="B24" t="s">
        <v>11085</v>
      </c>
    </row>
    <row r="25" spans="1:11" x14ac:dyDescent="0.25">
      <c r="A25" t="s">
        <v>11086</v>
      </c>
      <c r="B25" s="202"/>
      <c r="C25" s="202"/>
      <c r="D25" s="202"/>
      <c r="E25" s="202"/>
      <c r="F25" s="202"/>
      <c r="G25" s="202"/>
      <c r="H25" s="202"/>
      <c r="I25" s="202"/>
      <c r="J25" s="202"/>
      <c r="K25" s="202"/>
    </row>
    <row r="26" spans="1:11" x14ac:dyDescent="0.25">
      <c r="B26" s="202"/>
      <c r="C26" s="202"/>
      <c r="D26" s="202"/>
      <c r="E26" s="202"/>
      <c r="F26" s="202"/>
      <c r="G26" s="202"/>
      <c r="H26" s="202"/>
      <c r="I26" s="202"/>
      <c r="J26" s="202"/>
      <c r="K26" s="202"/>
    </row>
    <row r="27" spans="1:11" x14ac:dyDescent="0.25">
      <c r="B27" s="202"/>
      <c r="C27" s="202"/>
      <c r="D27" s="202"/>
      <c r="E27" s="202"/>
      <c r="F27" s="202"/>
      <c r="G27" s="202"/>
      <c r="H27" s="202"/>
      <c r="I27" s="202"/>
      <c r="J27" s="202"/>
      <c r="K27" s="202"/>
    </row>
    <row r="28" spans="1:11" x14ac:dyDescent="0.25">
      <c r="B28" s="202"/>
      <c r="C28" s="202"/>
      <c r="D28" s="202"/>
      <c r="E28" s="202"/>
      <c r="F28" s="202"/>
      <c r="G28" s="202"/>
      <c r="H28" s="202"/>
      <c r="I28" s="202"/>
      <c r="J28" s="202"/>
      <c r="K28" s="202"/>
    </row>
    <row r="29" spans="1:11" hidden="1" x14ac:dyDescent="0.25">
      <c r="A29" t="s">
        <v>11087</v>
      </c>
    </row>
    <row r="30" spans="1:11" hidden="1" x14ac:dyDescent="0.25">
      <c r="A30" t="s">
        <v>11088</v>
      </c>
    </row>
    <row r="31" spans="1:11" hidden="1" x14ac:dyDescent="0.25">
      <c r="A31" t="s">
        <v>11089</v>
      </c>
    </row>
    <row r="32" spans="1:11" ht="17.25" customHeight="1" x14ac:dyDescent="0.3">
      <c r="B32" s="200" t="s">
        <v>11090</v>
      </c>
      <c r="C32" s="204"/>
      <c r="D32" s="206"/>
      <c r="E32" s="206"/>
      <c r="F32" s="206"/>
      <c r="G32" s="206"/>
      <c r="H32" s="206"/>
      <c r="I32" s="206"/>
      <c r="J32" s="206"/>
      <c r="K32" s="206"/>
    </row>
    <row r="33" spans="1:11" hidden="1" x14ac:dyDescent="0.25">
      <c r="A33" t="s">
        <v>11091</v>
      </c>
      <c r="B33" t="s">
        <v>11092</v>
      </c>
    </row>
    <row r="34" spans="1:11" ht="14.4" x14ac:dyDescent="0.3">
      <c r="A34" t="s">
        <v>393</v>
      </c>
      <c r="B34" s="468" t="s">
        <v>11093</v>
      </c>
      <c r="C34" s="469"/>
      <c r="D34" s="468" t="s">
        <v>11094</v>
      </c>
      <c r="E34" s="469"/>
      <c r="F34" s="468" t="s">
        <v>11095</v>
      </c>
      <c r="G34" s="469"/>
      <c r="H34" s="238" t="s">
        <v>11096</v>
      </c>
      <c r="I34" s="207"/>
      <c r="J34" s="470" t="s">
        <v>11097</v>
      </c>
      <c r="K34" s="470"/>
    </row>
    <row r="35" spans="1:11" x14ac:dyDescent="0.25">
      <c r="B35" s="471"/>
      <c r="C35" s="472"/>
      <c r="D35" s="471"/>
      <c r="E35" s="472"/>
      <c r="F35" s="471"/>
      <c r="G35" s="472"/>
      <c r="H35" s="471"/>
      <c r="I35" s="472"/>
      <c r="J35" s="471"/>
      <c r="K35" s="472"/>
    </row>
    <row r="36" spans="1:11" x14ac:dyDescent="0.25">
      <c r="B36" s="471"/>
      <c r="C36" s="472"/>
      <c r="D36" s="471"/>
      <c r="E36" s="472"/>
      <c r="F36" s="471"/>
      <c r="G36" s="472"/>
      <c r="H36" s="471"/>
      <c r="I36" s="472"/>
      <c r="J36" s="471"/>
      <c r="K36" s="472"/>
    </row>
    <row r="37" spans="1:11" x14ac:dyDescent="0.25">
      <c r="B37" s="471"/>
      <c r="C37" s="472"/>
      <c r="D37" s="471"/>
      <c r="E37" s="472"/>
      <c r="F37" s="471"/>
      <c r="G37" s="472"/>
      <c r="H37" s="471"/>
      <c r="I37" s="472"/>
      <c r="J37" s="471"/>
      <c r="K37" s="472"/>
    </row>
    <row r="38" spans="1:11" x14ac:dyDescent="0.25">
      <c r="A38" t="s">
        <v>11098</v>
      </c>
      <c r="B38" s="471"/>
      <c r="C38" s="472"/>
      <c r="D38" s="471"/>
      <c r="E38" s="472"/>
      <c r="F38" s="471"/>
      <c r="G38" s="472"/>
      <c r="H38" s="471"/>
      <c r="I38" s="472"/>
      <c r="J38" s="471"/>
      <c r="K38" s="472"/>
    </row>
    <row r="39" spans="1:11" x14ac:dyDescent="0.25">
      <c r="B39" s="471"/>
      <c r="C39" s="472"/>
      <c r="D39" s="471"/>
      <c r="E39" s="472"/>
      <c r="F39" s="471"/>
      <c r="G39" s="472"/>
      <c r="H39" s="471"/>
      <c r="I39" s="472"/>
      <c r="J39" s="471"/>
      <c r="K39" s="472"/>
    </row>
    <row r="40" spans="1:11" ht="14.4" x14ac:dyDescent="0.3">
      <c r="B40" s="200" t="s">
        <v>11099</v>
      </c>
      <c r="C40" s="204"/>
      <c r="D40" s="206"/>
      <c r="E40" s="206"/>
      <c r="F40" s="206"/>
      <c r="G40" s="206"/>
      <c r="H40" s="206"/>
      <c r="I40" s="206"/>
      <c r="J40" s="206"/>
      <c r="K40" s="206"/>
    </row>
    <row r="41" spans="1:11" ht="14.4" x14ac:dyDescent="0.3">
      <c r="B41" s="208"/>
      <c r="C41" s="209"/>
      <c r="D41" s="209"/>
      <c r="E41" s="209"/>
      <c r="F41" s="209"/>
      <c r="G41" s="209"/>
      <c r="H41" s="209"/>
      <c r="I41" s="209"/>
      <c r="J41" s="209"/>
      <c r="K41" s="209"/>
    </row>
    <row r="42" spans="1:11" x14ac:dyDescent="0.25">
      <c r="B42" s="209"/>
      <c r="C42" s="209"/>
      <c r="D42" s="209"/>
      <c r="E42" s="209"/>
      <c r="F42" s="209"/>
      <c r="G42" s="209"/>
      <c r="H42" s="209"/>
      <c r="I42" s="209"/>
      <c r="J42" s="209"/>
      <c r="K42" s="209"/>
    </row>
    <row r="43" spans="1:11" x14ac:dyDescent="0.25">
      <c r="B43" s="209"/>
      <c r="C43" s="209"/>
      <c r="D43" s="209"/>
      <c r="E43" s="209"/>
      <c r="F43" s="209"/>
      <c r="G43" s="209"/>
      <c r="H43" s="209"/>
      <c r="I43" s="209"/>
      <c r="J43" s="209"/>
      <c r="K43" s="209"/>
    </row>
    <row r="44" spans="1:11" x14ac:dyDescent="0.25">
      <c r="B44" s="209"/>
      <c r="C44" s="209"/>
      <c r="D44" s="209"/>
      <c r="E44" s="209"/>
      <c r="F44" s="209"/>
      <c r="G44" s="209"/>
      <c r="H44" s="209"/>
      <c r="I44" s="209"/>
      <c r="J44" s="209"/>
      <c r="K44" s="209"/>
    </row>
    <row r="45" spans="1:11" x14ac:dyDescent="0.25">
      <c r="B45" s="209"/>
      <c r="C45" s="209"/>
      <c r="D45" s="209"/>
      <c r="E45" s="209"/>
      <c r="F45" s="209"/>
      <c r="G45" s="209"/>
      <c r="H45" s="209"/>
      <c r="I45" s="209"/>
      <c r="J45" s="209"/>
      <c r="K45" s="209"/>
    </row>
    <row r="46" spans="1:11" x14ac:dyDescent="0.25">
      <c r="B46" s="209"/>
      <c r="C46" s="209"/>
      <c r="D46" s="209"/>
      <c r="E46" s="209"/>
      <c r="F46" s="209"/>
      <c r="G46" s="209"/>
      <c r="H46" s="209"/>
      <c r="I46" s="209"/>
      <c r="J46" s="209"/>
      <c r="K46" s="209"/>
    </row>
    <row r="47" spans="1:11" x14ac:dyDescent="0.25">
      <c r="B47" s="209"/>
      <c r="C47" s="209"/>
      <c r="D47" s="209"/>
      <c r="E47" s="209"/>
      <c r="F47" s="209"/>
      <c r="G47" s="209"/>
      <c r="H47" s="209"/>
      <c r="I47" s="209"/>
      <c r="J47" s="209"/>
      <c r="K47" s="209"/>
    </row>
    <row r="48" spans="1:11" x14ac:dyDescent="0.25">
      <c r="B48" s="209"/>
      <c r="C48" s="209"/>
      <c r="D48" s="209"/>
      <c r="E48" s="209"/>
      <c r="F48" s="209"/>
      <c r="G48" s="209"/>
      <c r="H48" s="209"/>
      <c r="I48" s="209"/>
      <c r="J48" s="209"/>
      <c r="K48" s="209"/>
    </row>
    <row r="49" spans="2:11" x14ac:dyDescent="0.25">
      <c r="B49" s="209"/>
      <c r="C49" s="209"/>
      <c r="D49" s="209"/>
      <c r="E49" s="209"/>
      <c r="F49" s="209"/>
      <c r="G49" s="209"/>
      <c r="H49" s="209"/>
      <c r="I49" s="209"/>
      <c r="J49" s="209"/>
      <c r="K49" s="209"/>
    </row>
    <row r="50" spans="2:11" x14ac:dyDescent="0.25">
      <c r="B50" s="209"/>
      <c r="C50" s="209"/>
      <c r="D50" s="209"/>
      <c r="E50" s="209"/>
      <c r="F50" s="209"/>
      <c r="G50" s="209"/>
      <c r="H50" s="209"/>
      <c r="I50" s="209"/>
      <c r="J50" s="209"/>
      <c r="K50" s="209"/>
    </row>
    <row r="51" spans="2:11" x14ac:dyDescent="0.25">
      <c r="B51" s="209"/>
      <c r="C51" s="209"/>
      <c r="D51" s="209"/>
      <c r="E51" s="209"/>
      <c r="F51" s="209"/>
      <c r="G51" s="209"/>
      <c r="H51" s="209"/>
      <c r="I51" s="209"/>
      <c r="J51" s="209"/>
      <c r="K51" s="209"/>
    </row>
  </sheetData>
  <mergeCells count="29">
    <mergeCell ref="B39:C39"/>
    <mergeCell ref="D39:E39"/>
    <mergeCell ref="F39:G39"/>
    <mergeCell ref="H39:I39"/>
    <mergeCell ref="J39:K39"/>
    <mergeCell ref="B38:C38"/>
    <mergeCell ref="D38:E38"/>
    <mergeCell ref="F38:G38"/>
    <mergeCell ref="H38:I38"/>
    <mergeCell ref="J38:K38"/>
    <mergeCell ref="B37:C37"/>
    <mergeCell ref="D37:E37"/>
    <mergeCell ref="F37:G37"/>
    <mergeCell ref="H37:I37"/>
    <mergeCell ref="J37:K37"/>
    <mergeCell ref="B36:C36"/>
    <mergeCell ref="D36:E36"/>
    <mergeCell ref="F36:G36"/>
    <mergeCell ref="H36:I36"/>
    <mergeCell ref="J36:K36"/>
    <mergeCell ref="B34:C34"/>
    <mergeCell ref="D34:E34"/>
    <mergeCell ref="F34:G34"/>
    <mergeCell ref="J34:K34"/>
    <mergeCell ref="B35:C35"/>
    <mergeCell ref="D35:E35"/>
    <mergeCell ref="F35:G35"/>
    <mergeCell ref="H35:I35"/>
    <mergeCell ref="J35:K35"/>
  </mergeCells>
  <pageMargins left="0.7" right="0.7" top="0.75" bottom="0.75" header="0.3" footer="0.3"/>
  <pageSetup paperSize="9" scale="91"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4" tint="0.79998168889431442"/>
    <pageSetUpPr fitToPage="1"/>
  </sheetPr>
  <dimension ref="A1:AP131"/>
  <sheetViews>
    <sheetView tabSelected="1" zoomScaleNormal="100" workbookViewId="0">
      <selection activeCell="C60" sqref="C60"/>
    </sheetView>
  </sheetViews>
  <sheetFormatPr defaultColWidth="9.109375" defaultRowHeight="14.4" outlineLevelCol="1" x14ac:dyDescent="0.3"/>
  <cols>
    <col min="1" max="1" width="2.6640625" style="298" customWidth="1"/>
    <col min="2" max="2" width="30.88671875" style="277" customWidth="1"/>
    <col min="3" max="3" width="13.33203125" style="277" customWidth="1"/>
    <col min="4" max="4" width="12.6640625" style="277" customWidth="1"/>
    <col min="5" max="5" width="12.6640625" style="277" hidden="1" customWidth="1"/>
    <col min="6" max="14" width="8" style="277" hidden="1" customWidth="1" outlineLevel="1"/>
    <col min="15" max="15" width="12.6640625" style="277" hidden="1" customWidth="1" collapsed="1"/>
    <col min="16" max="16" width="12.6640625" style="277" customWidth="1"/>
    <col min="17" max="17" width="0.109375" style="277" hidden="1" customWidth="1"/>
    <col min="18" max="18" width="12" style="277" customWidth="1"/>
    <col min="19" max="19" width="12.6640625" style="277" customWidth="1"/>
    <col min="20" max="20" width="13.44140625" style="277" customWidth="1"/>
    <col min="21" max="23" width="12.6640625" style="277" customWidth="1"/>
    <col min="24" max="27" width="12.6640625" style="277" hidden="1" customWidth="1"/>
    <col min="28" max="28" width="5.109375" style="277" hidden="1" customWidth="1"/>
    <col min="29" max="29" width="13.44140625" style="277" hidden="1" customWidth="1" outlineLevel="1"/>
    <col min="30" max="30" width="10.88671875" style="277" hidden="1" customWidth="1" outlineLevel="1"/>
    <col min="31" max="31" width="13.44140625" style="277" hidden="1" customWidth="1" outlineLevel="1"/>
    <col min="32" max="38" width="11.88671875" style="277" hidden="1" customWidth="1" outlineLevel="1"/>
    <col min="39" max="39" width="4.109375" style="277" hidden="1" customWidth="1" collapsed="1"/>
    <col min="40" max="40" width="14.88671875" style="277" customWidth="1"/>
    <col min="41" max="41" width="11.88671875" style="277" bestFit="1" customWidth="1"/>
    <col min="42" max="42" width="23.88671875" style="277" customWidth="1"/>
    <col min="43" max="16384" width="9.109375" style="277"/>
  </cols>
  <sheetData>
    <row r="1" spans="1:40" x14ac:dyDescent="0.3">
      <c r="A1" s="276"/>
    </row>
    <row r="2" spans="1:40" ht="22.8" x14ac:dyDescent="0.4">
      <c r="A2" s="276"/>
      <c r="B2" s="40" t="s">
        <v>11271</v>
      </c>
      <c r="C2" s="41"/>
      <c r="D2" s="41"/>
      <c r="E2" s="41"/>
      <c r="F2" s="41"/>
      <c r="G2" s="41"/>
      <c r="H2" s="41"/>
      <c r="I2" s="41"/>
      <c r="J2" s="41"/>
      <c r="K2" s="41"/>
      <c r="L2" s="41"/>
      <c r="M2" s="41"/>
      <c r="N2" s="41"/>
      <c r="O2" s="41"/>
      <c r="P2" s="41"/>
      <c r="Q2" s="41"/>
      <c r="R2" s="41"/>
      <c r="S2" s="41"/>
      <c r="T2" s="381" t="str">
        <f>LOOKUP(C29,institutioner!A5:B61)</f>
        <v>-</v>
      </c>
      <c r="U2" s="335"/>
      <c r="V2" s="335"/>
      <c r="W2" s="378"/>
      <c r="X2" s="378"/>
      <c r="Y2" s="378"/>
      <c r="Z2" s="378"/>
      <c r="AA2" s="378"/>
      <c r="AB2" s="378"/>
      <c r="AC2" s="378"/>
      <c r="AD2" s="378"/>
      <c r="AE2" s="378"/>
      <c r="AF2" s="378"/>
      <c r="AG2" s="378"/>
      <c r="AH2" s="378"/>
      <c r="AI2" s="378"/>
      <c r="AJ2" s="336"/>
      <c r="AK2" s="336"/>
      <c r="AL2" s="336"/>
      <c r="AM2" s="336"/>
      <c r="AN2" s="336"/>
    </row>
    <row r="3" spans="1:40" x14ac:dyDescent="0.3">
      <c r="A3" s="278"/>
      <c r="B3" s="41"/>
      <c r="C3" s="41"/>
      <c r="D3" s="41"/>
      <c r="E3" s="41"/>
      <c r="F3" s="41"/>
      <c r="G3" s="41"/>
      <c r="H3" s="41"/>
      <c r="I3" s="41"/>
      <c r="J3" s="41"/>
      <c r="K3" s="41"/>
      <c r="L3" s="41"/>
      <c r="M3" s="41"/>
      <c r="N3" s="41"/>
      <c r="O3" s="41"/>
      <c r="P3" s="41"/>
      <c r="Q3" s="41"/>
      <c r="R3" s="41"/>
      <c r="S3" s="41"/>
      <c r="T3" s="41"/>
      <c r="U3" s="41"/>
      <c r="V3" s="41"/>
    </row>
    <row r="4" spans="1:40" s="281" customFormat="1" ht="22.8" x14ac:dyDescent="0.4">
      <c r="A4" s="278"/>
      <c r="B4" s="44" t="s">
        <v>11128</v>
      </c>
      <c r="C4" s="43"/>
      <c r="D4" s="43"/>
      <c r="E4" s="43"/>
      <c r="F4" s="43"/>
      <c r="G4" s="43"/>
      <c r="H4" s="43"/>
      <c r="I4" s="43"/>
      <c r="J4" s="43"/>
      <c r="K4" s="43"/>
      <c r="L4" s="43"/>
      <c r="M4" s="43"/>
      <c r="N4" s="43"/>
      <c r="O4" s="43"/>
      <c r="P4" s="43"/>
      <c r="Q4" s="43"/>
      <c r="R4" s="43"/>
      <c r="S4" s="43"/>
      <c r="T4" s="381" t="str">
        <f>LOOKUP(T2,mailadresser!B2:C9)</f>
        <v>-</v>
      </c>
      <c r="U4" s="42"/>
      <c r="V4" s="43"/>
      <c r="W4" s="280"/>
      <c r="X4" s="280"/>
      <c r="Y4" s="280"/>
      <c r="Z4" s="280"/>
      <c r="AA4" s="280"/>
      <c r="AB4" s="280"/>
      <c r="AC4" s="280"/>
      <c r="AD4" s="280"/>
      <c r="AE4" s="280"/>
    </row>
    <row r="5" spans="1:40" s="281" customFormat="1" ht="13.8" x14ac:dyDescent="0.3">
      <c r="A5" s="278"/>
      <c r="B5" s="42" t="s">
        <v>11221</v>
      </c>
      <c r="C5" s="43"/>
      <c r="D5" s="43"/>
      <c r="E5" s="43"/>
      <c r="F5" s="43"/>
      <c r="G5" s="43"/>
      <c r="H5" s="43"/>
      <c r="I5" s="43"/>
      <c r="J5" s="43"/>
      <c r="K5" s="43"/>
      <c r="L5" s="43"/>
      <c r="M5" s="43"/>
      <c r="N5" s="43"/>
      <c r="O5" s="43"/>
      <c r="P5" s="43"/>
      <c r="Q5" s="43"/>
      <c r="R5" s="43"/>
      <c r="S5" s="43"/>
      <c r="T5" s="43"/>
      <c r="U5" s="42"/>
      <c r="V5" s="43"/>
      <c r="W5" s="280"/>
      <c r="X5" s="280"/>
      <c r="Y5" s="280"/>
      <c r="Z5" s="280"/>
      <c r="AA5" s="280"/>
      <c r="AB5" s="280"/>
      <c r="AC5" s="280"/>
      <c r="AD5" s="280"/>
      <c r="AE5" s="280"/>
    </row>
    <row r="6" spans="1:40" s="281" customFormat="1" ht="13.8" x14ac:dyDescent="0.3">
      <c r="A6" s="278"/>
      <c r="B6" s="42" t="s">
        <v>11129</v>
      </c>
      <c r="C6" s="43"/>
      <c r="D6" s="43"/>
      <c r="E6" s="43"/>
      <c r="F6" s="43"/>
      <c r="G6" s="43"/>
      <c r="H6" s="43"/>
      <c r="I6" s="43"/>
      <c r="J6" s="43"/>
      <c r="K6" s="43"/>
      <c r="L6" s="43"/>
      <c r="M6" s="43"/>
      <c r="N6" s="43"/>
      <c r="O6" s="43"/>
      <c r="P6" s="43"/>
      <c r="Q6" s="43"/>
      <c r="R6" s="43"/>
      <c r="S6" s="43"/>
      <c r="T6" s="43"/>
      <c r="U6" s="42"/>
      <c r="V6" s="43"/>
      <c r="W6" s="280"/>
      <c r="X6" s="280"/>
      <c r="Y6" s="280"/>
      <c r="Z6" s="280"/>
      <c r="AA6" s="280"/>
      <c r="AB6" s="280"/>
      <c r="AC6" s="280"/>
      <c r="AD6" s="280"/>
      <c r="AE6" s="280"/>
    </row>
    <row r="7" spans="1:40" s="281" customFormat="1" ht="13.8" x14ac:dyDescent="0.3">
      <c r="A7" s="278"/>
      <c r="B7" s="42" t="s">
        <v>11192</v>
      </c>
      <c r="C7" s="43"/>
      <c r="D7" s="43"/>
      <c r="E7" s="43"/>
      <c r="F7" s="43"/>
      <c r="G7" s="43"/>
      <c r="H7" s="43"/>
      <c r="I7" s="43"/>
      <c r="J7" s="43"/>
      <c r="K7" s="43"/>
      <c r="L7" s="43"/>
      <c r="M7" s="43"/>
      <c r="N7" s="43"/>
      <c r="O7" s="43"/>
      <c r="P7" s="43"/>
      <c r="Q7" s="43"/>
      <c r="R7" s="43"/>
      <c r="S7" s="43"/>
      <c r="T7" s="43"/>
      <c r="U7" s="42"/>
      <c r="V7" s="43"/>
      <c r="W7" s="280"/>
      <c r="X7" s="280"/>
      <c r="Y7" s="280"/>
      <c r="Z7" s="280"/>
      <c r="AA7" s="280"/>
      <c r="AB7" s="280"/>
      <c r="AC7" s="280"/>
      <c r="AD7" s="280"/>
      <c r="AE7" s="280"/>
    </row>
    <row r="8" spans="1:40" s="281" customFormat="1" ht="13.8" x14ac:dyDescent="0.3">
      <c r="A8" s="278"/>
      <c r="B8" s="42" t="s">
        <v>11193</v>
      </c>
      <c r="C8" s="43"/>
      <c r="D8" s="43"/>
      <c r="E8" s="43"/>
      <c r="F8" s="43"/>
      <c r="G8" s="43"/>
      <c r="H8" s="43"/>
      <c r="I8" s="43"/>
      <c r="J8" s="43"/>
      <c r="K8" s="43"/>
      <c r="L8" s="43"/>
      <c r="M8" s="43"/>
      <c r="N8" s="43"/>
      <c r="O8" s="43"/>
      <c r="P8" s="43"/>
      <c r="Q8" s="43"/>
      <c r="R8" s="43"/>
      <c r="S8" s="43"/>
      <c r="T8" s="43"/>
      <c r="U8" s="42"/>
      <c r="V8" s="43"/>
      <c r="W8" s="280"/>
      <c r="X8" s="280"/>
      <c r="Y8" s="280"/>
      <c r="Z8" s="280"/>
      <c r="AA8" s="280"/>
      <c r="AB8" s="280"/>
      <c r="AC8" s="280"/>
      <c r="AD8" s="280"/>
      <c r="AE8" s="280"/>
    </row>
    <row r="9" spans="1:40" s="281" customFormat="1" ht="13.8" x14ac:dyDescent="0.3">
      <c r="A9" s="278"/>
      <c r="B9" s="42" t="s">
        <v>11194</v>
      </c>
      <c r="C9" s="43"/>
      <c r="D9" s="43"/>
      <c r="E9" s="43"/>
      <c r="F9" s="43"/>
      <c r="G9" s="43"/>
      <c r="H9" s="43"/>
      <c r="I9" s="43"/>
      <c r="J9" s="43"/>
      <c r="K9" s="43"/>
      <c r="L9" s="43"/>
      <c r="M9" s="43"/>
      <c r="N9" s="43"/>
      <c r="O9" s="43"/>
      <c r="P9" s="43"/>
      <c r="Q9" s="43"/>
      <c r="R9" s="43"/>
      <c r="S9" s="43"/>
      <c r="T9" s="43"/>
      <c r="U9" s="263"/>
      <c r="V9" s="43"/>
      <c r="W9" s="280"/>
      <c r="X9" s="280"/>
      <c r="Y9" s="280"/>
      <c r="Z9" s="280"/>
      <c r="AA9" s="280"/>
      <c r="AB9" s="280"/>
      <c r="AC9" s="280"/>
      <c r="AD9" s="280"/>
      <c r="AE9" s="280"/>
    </row>
    <row r="10" spans="1:40" s="281" customFormat="1" ht="13.8" x14ac:dyDescent="0.3">
      <c r="A10" s="282"/>
      <c r="B10" s="42" t="s">
        <v>11195</v>
      </c>
      <c r="C10" s="43"/>
      <c r="D10" s="43"/>
      <c r="E10" s="43"/>
      <c r="F10" s="43"/>
      <c r="G10" s="43"/>
      <c r="H10" s="43"/>
      <c r="I10" s="43"/>
      <c r="J10" s="43"/>
      <c r="K10" s="43"/>
      <c r="L10" s="43"/>
      <c r="M10" s="43"/>
      <c r="N10" s="43"/>
      <c r="O10" s="43"/>
      <c r="P10" s="43"/>
      <c r="Q10" s="43"/>
      <c r="R10" s="43"/>
      <c r="S10" s="43"/>
      <c r="T10" s="43"/>
      <c r="U10" s="263"/>
      <c r="V10" s="43"/>
      <c r="W10" s="280"/>
      <c r="X10" s="280"/>
      <c r="Y10" s="280"/>
      <c r="Z10" s="280"/>
      <c r="AA10" s="280"/>
      <c r="AB10" s="280"/>
      <c r="AC10" s="280"/>
      <c r="AD10" s="280"/>
      <c r="AE10" s="280"/>
    </row>
    <row r="11" spans="1:40" s="281" customFormat="1" ht="13.8" x14ac:dyDescent="0.3">
      <c r="A11" s="282"/>
      <c r="B11" s="42" t="s">
        <v>11198</v>
      </c>
      <c r="C11" s="43"/>
      <c r="D11" s="43"/>
      <c r="E11" s="43"/>
      <c r="F11" s="43"/>
      <c r="G11" s="43"/>
      <c r="H11" s="43"/>
      <c r="I11" s="43"/>
      <c r="J11" s="43"/>
      <c r="K11" s="43"/>
      <c r="L11" s="43"/>
      <c r="M11" s="43"/>
      <c r="N11" s="43"/>
      <c r="O11" s="43"/>
      <c r="P11" s="43"/>
      <c r="Q11" s="43"/>
      <c r="R11" s="43"/>
      <c r="S11" s="43"/>
      <c r="T11" s="43"/>
      <c r="U11" s="42"/>
      <c r="V11" s="43"/>
      <c r="W11" s="280"/>
      <c r="X11" s="280"/>
      <c r="Y11" s="280"/>
      <c r="Z11" s="280"/>
      <c r="AA11" s="280"/>
      <c r="AB11" s="280"/>
      <c r="AC11" s="280"/>
      <c r="AD11" s="280"/>
      <c r="AE11" s="280"/>
      <c r="AM11" s="283"/>
      <c r="AN11" s="283"/>
    </row>
    <row r="12" spans="1:40" s="281" customFormat="1" ht="13.8" x14ac:dyDescent="0.3">
      <c r="A12" s="282"/>
      <c r="B12" s="42" t="s">
        <v>11196</v>
      </c>
      <c r="C12" s="43"/>
      <c r="D12" s="43"/>
      <c r="E12" s="43"/>
      <c r="F12" s="43"/>
      <c r="G12" s="43"/>
      <c r="H12" s="43"/>
      <c r="I12" s="43"/>
      <c r="J12" s="43"/>
      <c r="K12" s="43"/>
      <c r="L12" s="43"/>
      <c r="M12" s="43"/>
      <c r="N12" s="43"/>
      <c r="O12" s="43"/>
      <c r="P12" s="43"/>
      <c r="Q12" s="43"/>
      <c r="R12" s="43"/>
      <c r="S12" s="43"/>
      <c r="T12" s="43"/>
      <c r="U12" s="42"/>
      <c r="V12" s="43"/>
      <c r="W12" s="280"/>
      <c r="X12" s="280"/>
      <c r="Y12" s="280"/>
      <c r="Z12" s="280"/>
      <c r="AA12" s="280"/>
      <c r="AB12" s="280"/>
      <c r="AC12" s="280"/>
      <c r="AD12" s="280"/>
      <c r="AE12" s="280"/>
      <c r="AM12" s="283"/>
      <c r="AN12" s="283"/>
    </row>
    <row r="13" spans="1:40" s="281" customFormat="1" ht="13.8" x14ac:dyDescent="0.3">
      <c r="A13" s="282"/>
      <c r="B13" s="264" t="s">
        <v>11216</v>
      </c>
      <c r="C13" s="43"/>
      <c r="D13" s="43"/>
      <c r="E13" s="43"/>
      <c r="F13" s="43"/>
      <c r="G13" s="43"/>
      <c r="H13" s="43"/>
      <c r="I13" s="43"/>
      <c r="J13" s="43"/>
      <c r="K13" s="43"/>
      <c r="L13" s="43"/>
      <c r="M13" s="43"/>
      <c r="N13" s="43"/>
      <c r="O13" s="43"/>
      <c r="P13" s="43"/>
      <c r="Q13" s="43"/>
      <c r="R13" s="43"/>
      <c r="S13" s="43"/>
      <c r="T13" s="43"/>
      <c r="U13" s="42"/>
      <c r="V13" s="42"/>
    </row>
    <row r="14" spans="1:40" s="281" customFormat="1" ht="13.8" x14ac:dyDescent="0.3">
      <c r="A14" s="282"/>
      <c r="B14" s="42" t="s">
        <v>11199</v>
      </c>
      <c r="C14" s="43"/>
      <c r="D14" s="43"/>
      <c r="E14" s="43"/>
      <c r="F14" s="43"/>
      <c r="G14" s="43"/>
      <c r="H14" s="43"/>
      <c r="I14" s="43"/>
      <c r="J14" s="43"/>
      <c r="K14" s="43"/>
      <c r="L14" s="43"/>
      <c r="M14" s="43"/>
      <c r="N14" s="43"/>
      <c r="O14" s="43"/>
      <c r="P14" s="43"/>
      <c r="Q14" s="43"/>
      <c r="R14" s="43"/>
      <c r="S14" s="43"/>
      <c r="T14" s="43"/>
      <c r="U14" s="43"/>
      <c r="V14" s="43"/>
      <c r="W14" s="280"/>
      <c r="X14" s="280"/>
      <c r="Y14" s="280"/>
      <c r="Z14" s="280"/>
      <c r="AA14" s="280"/>
      <c r="AB14" s="280"/>
      <c r="AC14" s="280"/>
      <c r="AD14" s="280"/>
      <c r="AE14" s="280"/>
      <c r="AM14" s="283"/>
      <c r="AN14" s="283"/>
    </row>
    <row r="15" spans="1:40" s="281" customFormat="1" ht="13.8" x14ac:dyDescent="0.3">
      <c r="A15" s="282"/>
      <c r="B15" s="264" t="s">
        <v>11197</v>
      </c>
      <c r="C15" s="43"/>
      <c r="D15" s="43"/>
      <c r="E15" s="43"/>
      <c r="F15" s="43"/>
      <c r="G15" s="43"/>
      <c r="H15" s="43"/>
      <c r="I15" s="43"/>
      <c r="J15" s="43"/>
      <c r="K15" s="43"/>
      <c r="L15" s="43"/>
      <c r="M15" s="43"/>
      <c r="N15" s="43"/>
      <c r="O15" s="43"/>
      <c r="P15" s="43"/>
      <c r="Q15" s="43"/>
      <c r="R15" s="43"/>
      <c r="S15" s="43"/>
      <c r="T15" s="43"/>
      <c r="U15" s="43"/>
      <c r="V15" s="43"/>
      <c r="W15" s="280"/>
      <c r="X15" s="280"/>
      <c r="Y15" s="280"/>
      <c r="Z15" s="280"/>
      <c r="AA15" s="280"/>
      <c r="AB15" s="280"/>
      <c r="AC15" s="280"/>
      <c r="AD15" s="280"/>
      <c r="AE15" s="280"/>
      <c r="AM15" s="283"/>
      <c r="AN15" s="283"/>
    </row>
    <row r="16" spans="1:40" s="281" customFormat="1" ht="13.8" x14ac:dyDescent="0.3">
      <c r="A16" s="282"/>
      <c r="B16" s="42"/>
      <c r="C16" s="43"/>
      <c r="D16" s="43"/>
      <c r="E16" s="43"/>
      <c r="F16" s="43"/>
      <c r="G16" s="43"/>
      <c r="H16" s="43"/>
      <c r="I16" s="43"/>
      <c r="J16" s="43"/>
      <c r="K16" s="43"/>
      <c r="L16" s="43"/>
      <c r="M16" s="43"/>
      <c r="N16" s="43"/>
      <c r="O16" s="43"/>
      <c r="P16" s="43"/>
      <c r="Q16" s="43"/>
      <c r="R16" s="43"/>
      <c r="S16" s="43"/>
      <c r="T16" s="43"/>
      <c r="U16" s="43"/>
      <c r="V16" s="43"/>
      <c r="W16" s="280"/>
      <c r="X16" s="280"/>
      <c r="Y16" s="280"/>
      <c r="Z16" s="280"/>
      <c r="AA16" s="280"/>
      <c r="AB16" s="280"/>
      <c r="AC16" s="280"/>
      <c r="AD16" s="280"/>
      <c r="AE16" s="280"/>
      <c r="AM16" s="283"/>
      <c r="AN16" s="283"/>
    </row>
    <row r="17" spans="1:41" s="281" customFormat="1" ht="21" x14ac:dyDescent="0.4">
      <c r="A17" s="276"/>
      <c r="C17" s="280"/>
      <c r="D17" s="280"/>
      <c r="E17" s="280"/>
      <c r="F17" s="280"/>
      <c r="G17" s="280"/>
      <c r="H17" s="280"/>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M17" s="283"/>
      <c r="AN17" s="284"/>
    </row>
    <row r="18" spans="1:41" s="281" customFormat="1" ht="21" x14ac:dyDescent="0.4">
      <c r="A18" s="276"/>
      <c r="B18" s="249" t="s">
        <v>11109</v>
      </c>
      <c r="C18" s="280"/>
      <c r="D18" s="280"/>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M18" s="283"/>
      <c r="AN18" s="284"/>
    </row>
    <row r="19" spans="1:41" s="281" customFormat="1" ht="21" x14ac:dyDescent="0.4">
      <c r="A19" s="276"/>
      <c r="B19" s="44" t="s">
        <v>98</v>
      </c>
      <c r="C19" s="480"/>
      <c r="D19" s="474"/>
      <c r="E19" s="474"/>
      <c r="F19" s="474"/>
      <c r="G19" s="474"/>
      <c r="H19" s="474"/>
      <c r="I19" s="474"/>
      <c r="J19" s="474"/>
      <c r="K19" s="474"/>
      <c r="L19" s="474"/>
      <c r="M19" s="474"/>
      <c r="N19" s="474"/>
      <c r="O19" s="474"/>
      <c r="P19" s="474"/>
      <c r="Q19" s="474"/>
      <c r="R19" s="475"/>
      <c r="S19" s="285"/>
      <c r="T19" s="280"/>
      <c r="U19" s="280"/>
      <c r="V19" s="280"/>
      <c r="W19" s="280"/>
      <c r="X19" s="280"/>
      <c r="Y19" s="280"/>
      <c r="Z19" s="280"/>
      <c r="AA19" s="280"/>
      <c r="AB19" s="280"/>
      <c r="AC19" s="280"/>
      <c r="AD19" s="280"/>
      <c r="AE19" s="280"/>
      <c r="AM19" s="283"/>
      <c r="AN19" s="284"/>
    </row>
    <row r="20" spans="1:41" s="281" customFormat="1" ht="21" x14ac:dyDescent="0.4">
      <c r="A20" s="276"/>
      <c r="B20" s="44" t="s">
        <v>16</v>
      </c>
      <c r="C20" s="480"/>
      <c r="D20" s="474"/>
      <c r="E20" s="474"/>
      <c r="F20" s="474"/>
      <c r="G20" s="474"/>
      <c r="H20" s="474"/>
      <c r="I20" s="474"/>
      <c r="J20" s="474"/>
      <c r="K20" s="474"/>
      <c r="L20" s="474"/>
      <c r="M20" s="474"/>
      <c r="N20" s="474"/>
      <c r="O20" s="474"/>
      <c r="P20" s="474"/>
      <c r="Q20" s="474"/>
      <c r="R20" s="475"/>
      <c r="S20" s="286"/>
      <c r="T20" s="280"/>
      <c r="U20" s="280"/>
      <c r="V20" s="280"/>
      <c r="W20" s="280"/>
      <c r="X20" s="280"/>
      <c r="Y20" s="280"/>
      <c r="Z20" s="280"/>
      <c r="AA20" s="280"/>
      <c r="AB20" s="280"/>
      <c r="AC20" s="280"/>
      <c r="AD20" s="280"/>
      <c r="AE20" s="280"/>
      <c r="AM20" s="283"/>
      <c r="AN20" s="284"/>
    </row>
    <row r="21" spans="1:41" s="281" customFormat="1" ht="21" x14ac:dyDescent="0.4">
      <c r="A21" s="276"/>
      <c r="B21" s="44" t="s">
        <v>11246</v>
      </c>
      <c r="C21" s="480"/>
      <c r="D21" s="474"/>
      <c r="E21" s="474"/>
      <c r="F21" s="474"/>
      <c r="G21" s="474"/>
      <c r="H21" s="474"/>
      <c r="I21" s="474"/>
      <c r="J21" s="474"/>
      <c r="K21" s="474"/>
      <c r="L21" s="474"/>
      <c r="M21" s="474"/>
      <c r="N21" s="474"/>
      <c r="O21" s="474"/>
      <c r="P21" s="474"/>
      <c r="Q21" s="474"/>
      <c r="R21" s="475"/>
      <c r="S21" s="286"/>
      <c r="T21" s="280"/>
      <c r="U21" s="280"/>
      <c r="V21" s="280"/>
      <c r="W21" s="280"/>
      <c r="X21" s="280"/>
      <c r="Y21" s="280"/>
      <c r="Z21" s="280"/>
      <c r="AA21" s="280"/>
      <c r="AB21" s="280"/>
      <c r="AC21" s="280"/>
      <c r="AD21" s="280"/>
      <c r="AE21" s="280"/>
      <c r="AM21" s="283"/>
      <c r="AN21" s="284"/>
    </row>
    <row r="22" spans="1:41" s="281" customFormat="1" ht="21" x14ac:dyDescent="0.4">
      <c r="A22" s="276"/>
      <c r="B22" s="44" t="s">
        <v>103</v>
      </c>
      <c r="C22" s="481"/>
      <c r="D22" s="482"/>
      <c r="E22" s="482"/>
      <c r="F22" s="482"/>
      <c r="G22" s="482"/>
      <c r="H22" s="482"/>
      <c r="I22" s="482"/>
      <c r="J22" s="482"/>
      <c r="K22" s="482"/>
      <c r="L22" s="482"/>
      <c r="M22" s="482"/>
      <c r="N22" s="482"/>
      <c r="O22" s="482"/>
      <c r="P22" s="482"/>
      <c r="Q22" s="482"/>
      <c r="R22" s="483"/>
      <c r="S22" s="286"/>
      <c r="T22" s="280"/>
      <c r="U22" s="280"/>
      <c r="V22" s="280"/>
      <c r="W22" s="280"/>
      <c r="X22" s="280"/>
      <c r="Y22" s="280"/>
      <c r="Z22" s="280"/>
      <c r="AA22" s="280"/>
      <c r="AB22" s="280"/>
      <c r="AC22" s="280"/>
      <c r="AD22" s="280"/>
      <c r="AE22" s="280"/>
      <c r="AM22" s="283"/>
      <c r="AN22" s="284"/>
    </row>
    <row r="23" spans="1:41" s="281" customFormat="1" ht="21" x14ac:dyDescent="0.4">
      <c r="A23" s="276"/>
      <c r="B23" s="44" t="s">
        <v>105</v>
      </c>
      <c r="C23" s="481"/>
      <c r="D23" s="482"/>
      <c r="E23" s="482"/>
      <c r="F23" s="482"/>
      <c r="G23" s="482"/>
      <c r="H23" s="482"/>
      <c r="I23" s="482"/>
      <c r="J23" s="482"/>
      <c r="K23" s="482"/>
      <c r="L23" s="482"/>
      <c r="M23" s="482"/>
      <c r="N23" s="482"/>
      <c r="O23" s="482"/>
      <c r="P23" s="482"/>
      <c r="Q23" s="482"/>
      <c r="R23" s="483"/>
      <c r="S23" s="286"/>
      <c r="T23" s="280"/>
      <c r="U23" s="280"/>
      <c r="V23" s="280"/>
      <c r="W23" s="280"/>
      <c r="X23" s="280"/>
      <c r="Y23" s="280"/>
      <c r="Z23" s="280"/>
      <c r="AA23" s="280"/>
      <c r="AB23" s="280"/>
      <c r="AC23" s="280"/>
      <c r="AD23" s="280"/>
      <c r="AE23" s="280"/>
      <c r="AM23" s="283"/>
      <c r="AN23" s="284"/>
    </row>
    <row r="24" spans="1:41" s="281" customFormat="1" ht="20.25" customHeight="1" x14ac:dyDescent="0.3">
      <c r="A24" s="287"/>
      <c r="B24" s="44" t="s">
        <v>11240</v>
      </c>
      <c r="C24" s="491"/>
      <c r="D24" s="482"/>
      <c r="E24" s="482"/>
      <c r="F24" s="482"/>
      <c r="G24" s="482"/>
      <c r="H24" s="482"/>
      <c r="I24" s="482"/>
      <c r="J24" s="482"/>
      <c r="K24" s="482"/>
      <c r="L24" s="482"/>
      <c r="M24" s="482"/>
      <c r="N24" s="482"/>
      <c r="O24" s="482"/>
      <c r="P24" s="482"/>
      <c r="Q24" s="482"/>
      <c r="R24" s="483"/>
      <c r="S24" s="286"/>
      <c r="T24" s="280"/>
      <c r="U24" s="280"/>
      <c r="V24" s="280"/>
      <c r="W24" s="280"/>
      <c r="X24" s="280"/>
      <c r="Y24" s="280"/>
      <c r="Z24" s="280"/>
      <c r="AA24" s="280"/>
      <c r="AB24" s="280"/>
      <c r="AC24" s="280"/>
      <c r="AD24" s="280"/>
      <c r="AM24" s="283"/>
      <c r="AN24" s="288"/>
    </row>
    <row r="25" spans="1:41" s="281" customFormat="1" ht="21" customHeight="1" x14ac:dyDescent="0.3">
      <c r="A25" s="287"/>
      <c r="B25" s="44" t="s">
        <v>11241</v>
      </c>
      <c r="C25" s="491"/>
      <c r="D25" s="482"/>
      <c r="E25" s="482"/>
      <c r="F25" s="482"/>
      <c r="G25" s="482"/>
      <c r="H25" s="482"/>
      <c r="I25" s="482"/>
      <c r="J25" s="482"/>
      <c r="K25" s="482"/>
      <c r="L25" s="482"/>
      <c r="M25" s="482"/>
      <c r="N25" s="482"/>
      <c r="O25" s="482"/>
      <c r="P25" s="482"/>
      <c r="Q25" s="482"/>
      <c r="R25" s="483"/>
      <c r="S25" s="286"/>
      <c r="T25" s="280"/>
      <c r="U25" s="280"/>
      <c r="V25" s="280"/>
      <c r="W25" s="280"/>
      <c r="X25" s="280"/>
      <c r="Y25" s="280"/>
      <c r="Z25" s="280"/>
      <c r="AA25" s="280"/>
      <c r="AB25" s="280"/>
      <c r="AC25" s="280"/>
      <c r="AD25" s="280"/>
      <c r="AM25" s="283"/>
      <c r="AN25" s="288"/>
    </row>
    <row r="26" spans="1:41" s="281" customFormat="1" x14ac:dyDescent="0.3">
      <c r="A26" s="287"/>
      <c r="B26" s="42"/>
      <c r="C26" s="280"/>
      <c r="D26" s="280"/>
      <c r="E26" s="280"/>
      <c r="F26" s="280"/>
      <c r="G26" s="280"/>
      <c r="H26" s="280"/>
      <c r="I26" s="280"/>
      <c r="J26" s="280"/>
      <c r="K26" s="280"/>
      <c r="L26" s="280"/>
      <c r="M26" s="280"/>
      <c r="N26" s="280"/>
      <c r="O26" s="280"/>
      <c r="P26" s="280"/>
      <c r="Q26" s="280"/>
      <c r="R26" s="280"/>
      <c r="S26" s="286"/>
      <c r="T26" s="280"/>
      <c r="U26" s="280"/>
      <c r="V26" s="280"/>
      <c r="W26" s="280"/>
      <c r="X26" s="280"/>
      <c r="Y26" s="280"/>
      <c r="Z26" s="280"/>
      <c r="AA26" s="280"/>
      <c r="AB26" s="280"/>
      <c r="AC26" s="280"/>
      <c r="AD26" s="280"/>
      <c r="AM26" s="283"/>
      <c r="AN26" s="288"/>
    </row>
    <row r="27" spans="1:41" s="281" customFormat="1" x14ac:dyDescent="0.3">
      <c r="A27" s="289"/>
      <c r="B27" s="42"/>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M27" s="283"/>
      <c r="AN27" s="283"/>
      <c r="AO27" s="283"/>
    </row>
    <row r="28" spans="1:41" s="281" customFormat="1" ht="15.6" x14ac:dyDescent="0.3">
      <c r="A28" s="289"/>
      <c r="B28" s="249" t="s">
        <v>11112</v>
      </c>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M28" s="283"/>
      <c r="AN28" s="283"/>
      <c r="AO28" s="283"/>
    </row>
    <row r="29" spans="1:41" s="281" customFormat="1" x14ac:dyDescent="0.3">
      <c r="A29" s="289"/>
      <c r="B29" s="44" t="s">
        <v>11213</v>
      </c>
      <c r="C29" s="487" t="s">
        <v>11213</v>
      </c>
      <c r="D29" s="488"/>
      <c r="E29" s="488"/>
      <c r="F29" s="488"/>
      <c r="G29" s="488"/>
      <c r="H29" s="488"/>
      <c r="I29" s="488"/>
      <c r="J29" s="488"/>
      <c r="K29" s="488"/>
      <c r="L29" s="488"/>
      <c r="M29" s="488"/>
      <c r="N29" s="488"/>
      <c r="O29" s="488"/>
      <c r="P29" s="488"/>
      <c r="Q29" s="488"/>
      <c r="R29" s="488"/>
      <c r="S29" s="280"/>
      <c r="T29" s="280"/>
      <c r="U29" s="280"/>
      <c r="V29" s="280"/>
      <c r="W29" s="280"/>
      <c r="X29" s="280"/>
      <c r="Y29" s="280"/>
      <c r="Z29" s="280"/>
      <c r="AA29" s="280"/>
      <c r="AB29" s="280"/>
      <c r="AC29" s="280"/>
      <c r="AD29" s="280"/>
      <c r="AM29" s="283"/>
      <c r="AN29" s="283"/>
      <c r="AO29" s="283"/>
    </row>
    <row r="30" spans="1:41" s="281" customFormat="1" x14ac:dyDescent="0.3">
      <c r="A30" s="289"/>
      <c r="B30" s="44" t="s">
        <v>11146</v>
      </c>
      <c r="C30" s="487" t="s">
        <v>11190</v>
      </c>
      <c r="D30" s="488"/>
      <c r="E30" s="488"/>
      <c r="F30" s="488"/>
      <c r="G30" s="488"/>
      <c r="H30" s="488"/>
      <c r="I30" s="488"/>
      <c r="J30" s="488"/>
      <c r="K30" s="488"/>
      <c r="L30" s="488"/>
      <c r="M30" s="488"/>
      <c r="N30" s="488"/>
      <c r="O30" s="488"/>
      <c r="P30" s="488"/>
      <c r="Q30" s="488"/>
      <c r="R30" s="488"/>
      <c r="S30" s="280"/>
      <c r="T30" s="280"/>
      <c r="U30" s="280"/>
      <c r="V30" s="280"/>
      <c r="W30" s="280"/>
      <c r="X30" s="280"/>
      <c r="Y30" s="280"/>
      <c r="Z30" s="280"/>
      <c r="AA30" s="280"/>
      <c r="AB30" s="280"/>
      <c r="AC30" s="280"/>
      <c r="AD30" s="280"/>
      <c r="AM30" s="283"/>
      <c r="AN30" s="283"/>
      <c r="AO30" s="283"/>
    </row>
    <row r="31" spans="1:41" s="281" customFormat="1" x14ac:dyDescent="0.3">
      <c r="A31" s="289"/>
      <c r="B31" s="44" t="s">
        <v>11123</v>
      </c>
      <c r="C31" s="485">
        <v>0.59099999999999997</v>
      </c>
      <c r="D31" s="486"/>
      <c r="E31" s="486"/>
      <c r="F31" s="486"/>
      <c r="G31" s="486"/>
      <c r="H31" s="486"/>
      <c r="I31" s="486"/>
      <c r="J31" s="486"/>
      <c r="K31" s="486"/>
      <c r="L31" s="486"/>
      <c r="M31" s="486"/>
      <c r="N31" s="486"/>
      <c r="O31" s="486"/>
      <c r="P31" s="486"/>
      <c r="Q31" s="486"/>
      <c r="R31" s="486"/>
      <c r="S31" s="280"/>
      <c r="T31" s="280"/>
      <c r="U31" s="280"/>
      <c r="V31" s="291"/>
      <c r="W31" s="280"/>
      <c r="X31" s="280"/>
      <c r="Y31" s="280"/>
      <c r="Z31" s="280"/>
      <c r="AA31" s="280"/>
      <c r="AB31" s="280"/>
      <c r="AC31" s="280"/>
      <c r="AD31" s="280"/>
    </row>
    <row r="32" spans="1:41" s="281" customFormat="1" x14ac:dyDescent="0.3">
      <c r="A32" s="289"/>
      <c r="B32" s="44" t="s">
        <v>11105</v>
      </c>
      <c r="C32" s="485">
        <f>SUMIFS(Grunddata!F:F,Grunddata!$B:$B,$C$29,Grunddata!$C:$C,$C$30,Grunddata!$D:$D,"Lokaler")</f>
        <v>0</v>
      </c>
      <c r="D32" s="486"/>
      <c r="E32" s="486"/>
      <c r="F32" s="486"/>
      <c r="G32" s="486"/>
      <c r="H32" s="486"/>
      <c r="I32" s="486"/>
      <c r="J32" s="486"/>
      <c r="K32" s="486"/>
      <c r="L32" s="486"/>
      <c r="M32" s="486"/>
      <c r="N32" s="486"/>
      <c r="O32" s="486"/>
      <c r="P32" s="486"/>
      <c r="Q32" s="486"/>
      <c r="R32" s="486"/>
      <c r="T32" s="379"/>
      <c r="U32" s="291"/>
      <c r="V32" s="280"/>
      <c r="W32" s="280"/>
      <c r="X32" s="280"/>
      <c r="Y32" s="280"/>
      <c r="Z32" s="280"/>
      <c r="AA32" s="280"/>
      <c r="AB32" s="280"/>
      <c r="AC32" s="280"/>
      <c r="AD32" s="280"/>
    </row>
    <row r="33" spans="1:40" s="281" customFormat="1" x14ac:dyDescent="0.3">
      <c r="A33" s="289"/>
      <c r="B33" s="44" t="s">
        <v>144</v>
      </c>
      <c r="C33" s="485">
        <f>SUMIFS(Grunddata!F:F,Grunddata!$B:$B,$C$29,Grunddata!$C:$C,$C$30,Grunddata!$D:$D,"TBK")</f>
        <v>0</v>
      </c>
      <c r="D33" s="486"/>
      <c r="E33" s="486"/>
      <c r="F33" s="486"/>
      <c r="G33" s="486"/>
      <c r="H33" s="486"/>
      <c r="I33" s="486"/>
      <c r="J33" s="486"/>
      <c r="K33" s="486"/>
      <c r="L33" s="486"/>
      <c r="M33" s="486"/>
      <c r="N33" s="486"/>
      <c r="O33" s="486"/>
      <c r="P33" s="486"/>
      <c r="Q33" s="486"/>
      <c r="R33" s="486"/>
      <c r="T33" s="379"/>
      <c r="U33" s="291"/>
      <c r="V33" s="280"/>
      <c r="W33" s="280"/>
      <c r="X33" s="280"/>
      <c r="Y33" s="280"/>
      <c r="Z33" s="280"/>
      <c r="AA33" s="280"/>
      <c r="AB33" s="280"/>
      <c r="AC33" s="280"/>
      <c r="AD33" s="280"/>
    </row>
    <row r="34" spans="1:40" s="281" customFormat="1" x14ac:dyDescent="0.3">
      <c r="A34" s="289"/>
      <c r="B34" s="44" t="s">
        <v>145</v>
      </c>
      <c r="C34" s="485">
        <f>SUMIFS(Grunddata!F:F,Grunddata!$B:$B,$C$29,Grunddata!$C:$C,$C$30,Grunddata!$D:$D,"TBS")</f>
        <v>0</v>
      </c>
      <c r="D34" s="486"/>
      <c r="E34" s="486"/>
      <c r="F34" s="486"/>
      <c r="G34" s="486"/>
      <c r="H34" s="486"/>
      <c r="I34" s="486"/>
      <c r="J34" s="486"/>
      <c r="K34" s="486"/>
      <c r="L34" s="486"/>
      <c r="M34" s="486"/>
      <c r="N34" s="486"/>
      <c r="O34" s="486"/>
      <c r="P34" s="486"/>
      <c r="Q34" s="486"/>
      <c r="R34" s="486"/>
      <c r="T34" s="379"/>
      <c r="U34" s="291"/>
      <c r="V34" s="280"/>
      <c r="W34" s="280"/>
      <c r="X34" s="280"/>
      <c r="Y34" s="280"/>
      <c r="Z34" s="280"/>
      <c r="AA34" s="280"/>
      <c r="AB34" s="280"/>
      <c r="AC34" s="280"/>
      <c r="AD34" s="280"/>
    </row>
    <row r="35" spans="1:40" s="281" customFormat="1" x14ac:dyDescent="0.3">
      <c r="A35" s="289"/>
      <c r="B35" s="44" t="s">
        <v>146</v>
      </c>
      <c r="C35" s="485">
        <f>SUMIFS(Grunddata!F:F,Grunddata!$B:$B,$C$29,Grunddata!$C:$C,$C$30,Grunddata!$D:$D,"TBA")</f>
        <v>0</v>
      </c>
      <c r="D35" s="486"/>
      <c r="E35" s="486"/>
      <c r="F35" s="486"/>
      <c r="G35" s="486"/>
      <c r="H35" s="486"/>
      <c r="I35" s="486"/>
      <c r="J35" s="486"/>
      <c r="K35" s="486"/>
      <c r="L35" s="486"/>
      <c r="M35" s="486"/>
      <c r="N35" s="486"/>
      <c r="O35" s="486"/>
      <c r="P35" s="486"/>
      <c r="Q35" s="486"/>
      <c r="R35" s="486"/>
      <c r="S35" s="280"/>
      <c r="T35" s="280"/>
      <c r="U35" s="280"/>
      <c r="V35" s="280"/>
      <c r="W35" s="280"/>
      <c r="X35" s="280"/>
      <c r="Y35" s="280"/>
      <c r="Z35" s="280"/>
      <c r="AA35" s="280"/>
      <c r="AB35" s="280"/>
      <c r="AC35" s="280"/>
      <c r="AD35" s="280"/>
    </row>
    <row r="36" spans="1:40" s="281" customFormat="1" x14ac:dyDescent="0.3">
      <c r="A36" s="289"/>
      <c r="B36" s="44" t="s">
        <v>11124</v>
      </c>
      <c r="C36" s="489">
        <f>C32+C33+C34+C35</f>
        <v>0</v>
      </c>
      <c r="D36" s="490"/>
      <c r="E36" s="490"/>
      <c r="F36" s="490"/>
      <c r="G36" s="490"/>
      <c r="H36" s="490"/>
      <c r="I36" s="490"/>
      <c r="J36" s="490"/>
      <c r="K36" s="490"/>
      <c r="L36" s="490"/>
      <c r="M36" s="490"/>
      <c r="N36" s="490"/>
      <c r="O36" s="490"/>
      <c r="P36" s="490"/>
      <c r="Q36" s="490"/>
      <c r="R36" s="490"/>
      <c r="T36" s="379"/>
      <c r="U36" s="380"/>
      <c r="V36" s="280"/>
      <c r="W36" s="280"/>
      <c r="X36" s="280"/>
      <c r="Y36" s="280"/>
      <c r="Z36" s="280"/>
      <c r="AA36" s="280"/>
      <c r="AB36" s="280"/>
      <c r="AC36" s="280"/>
      <c r="AD36" s="280"/>
    </row>
    <row r="37" spans="1:40" s="281" customFormat="1" x14ac:dyDescent="0.3">
      <c r="A37" s="289"/>
      <c r="B37" s="279"/>
      <c r="C37" s="333"/>
      <c r="D37" s="290"/>
      <c r="E37" s="29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row>
    <row r="38" spans="1:40" s="281" customFormat="1" ht="15.6" x14ac:dyDescent="0.3">
      <c r="A38" s="289"/>
      <c r="B38" s="249" t="s">
        <v>11110</v>
      </c>
      <c r="C38" s="322"/>
      <c r="D38" s="45"/>
      <c r="E38" s="45"/>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2"/>
      <c r="AF38" s="42"/>
      <c r="AG38" s="42"/>
      <c r="AH38" s="42"/>
      <c r="AI38" s="42"/>
      <c r="AJ38" s="42"/>
      <c r="AK38" s="42"/>
      <c r="AL38" s="42"/>
      <c r="AM38" s="42"/>
      <c r="AN38" s="42"/>
    </row>
    <row r="39" spans="1:40" s="281" customFormat="1" ht="15" thickBot="1" x14ac:dyDescent="0.35">
      <c r="A39" s="292"/>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row>
    <row r="40" spans="1:40" s="281" customFormat="1" x14ac:dyDescent="0.3">
      <c r="A40" s="292"/>
      <c r="B40" s="44"/>
      <c r="C40" s="46"/>
      <c r="D40" s="46"/>
      <c r="E40" s="46"/>
      <c r="F40" s="46"/>
      <c r="G40" s="46"/>
      <c r="H40" s="46"/>
      <c r="I40" s="46"/>
      <c r="J40" s="46"/>
      <c r="K40" s="46"/>
      <c r="L40" s="46"/>
      <c r="M40" s="46"/>
      <c r="N40" s="46"/>
      <c r="O40" s="46"/>
      <c r="P40" s="42"/>
      <c r="Q40" s="42"/>
      <c r="R40" s="46" t="s">
        <v>11101</v>
      </c>
      <c r="S40" s="46"/>
      <c r="T40" s="46"/>
      <c r="U40" s="46"/>
      <c r="V40" s="46"/>
      <c r="W40" s="46"/>
      <c r="X40" s="46"/>
      <c r="Y40" s="46"/>
      <c r="Z40" s="46"/>
      <c r="AA40" s="46"/>
      <c r="AB40" s="46"/>
      <c r="AC40" s="46" t="s">
        <v>151</v>
      </c>
      <c r="AD40" s="44"/>
      <c r="AE40" s="44"/>
      <c r="AF40" s="44"/>
      <c r="AG40" s="44"/>
      <c r="AH40" s="44"/>
      <c r="AI40" s="44"/>
      <c r="AJ40" s="44"/>
      <c r="AK40" s="44"/>
      <c r="AL40" s="44"/>
      <c r="AM40" s="44"/>
      <c r="AN40" s="44"/>
    </row>
    <row r="41" spans="1:40" s="281" customFormat="1" x14ac:dyDescent="0.3">
      <c r="A41" s="292"/>
      <c r="B41" s="44" t="s">
        <v>152</v>
      </c>
      <c r="C41" s="46" t="s">
        <v>153</v>
      </c>
      <c r="D41" s="44" t="s">
        <v>154</v>
      </c>
      <c r="E41" s="44"/>
      <c r="F41" s="47" t="s">
        <v>155</v>
      </c>
      <c r="G41" s="47" t="s">
        <v>156</v>
      </c>
      <c r="H41" s="47" t="s">
        <v>157</v>
      </c>
      <c r="I41" s="47" t="s">
        <v>158</v>
      </c>
      <c r="J41" s="47" t="s">
        <v>159</v>
      </c>
      <c r="K41" s="47" t="s">
        <v>160</v>
      </c>
      <c r="L41" s="47" t="s">
        <v>161</v>
      </c>
      <c r="M41" s="47" t="s">
        <v>162</v>
      </c>
      <c r="N41" s="47" t="s">
        <v>163</v>
      </c>
      <c r="O41" s="47"/>
      <c r="P41" s="46" t="s">
        <v>164</v>
      </c>
      <c r="Q41" s="46"/>
      <c r="R41" s="48" t="s">
        <v>165</v>
      </c>
      <c r="S41" s="48" t="s">
        <v>155</v>
      </c>
      <c r="T41" s="48" t="s">
        <v>156</v>
      </c>
      <c r="U41" s="48" t="s">
        <v>157</v>
      </c>
      <c r="V41" s="48" t="s">
        <v>158</v>
      </c>
      <c r="W41" s="48" t="s">
        <v>159</v>
      </c>
      <c r="X41" s="48" t="s">
        <v>160</v>
      </c>
      <c r="Y41" s="48" t="s">
        <v>161</v>
      </c>
      <c r="Z41" s="48" t="s">
        <v>162</v>
      </c>
      <c r="AA41" s="48" t="s">
        <v>163</v>
      </c>
      <c r="AB41" s="48"/>
      <c r="AC41" s="47" t="s">
        <v>165</v>
      </c>
      <c r="AD41" s="47" t="s">
        <v>155</v>
      </c>
      <c r="AE41" s="47" t="s">
        <v>156</v>
      </c>
      <c r="AF41" s="47" t="s">
        <v>157</v>
      </c>
      <c r="AG41" s="47" t="s">
        <v>158</v>
      </c>
      <c r="AH41" s="47" t="s">
        <v>159</v>
      </c>
      <c r="AI41" s="47" t="s">
        <v>160</v>
      </c>
      <c r="AJ41" s="47" t="s">
        <v>161</v>
      </c>
      <c r="AK41" s="47" t="s">
        <v>162</v>
      </c>
      <c r="AL41" s="47" t="s">
        <v>163</v>
      </c>
      <c r="AM41" s="47"/>
      <c r="AN41" s="48" t="s">
        <v>11115</v>
      </c>
    </row>
    <row r="42" spans="1:40" s="281" customFormat="1" x14ac:dyDescent="0.3">
      <c r="A42" s="292"/>
      <c r="B42" s="244" t="s">
        <v>11102</v>
      </c>
      <c r="C42" s="251">
        <v>0</v>
      </c>
      <c r="D42" s="236">
        <v>0.05</v>
      </c>
      <c r="E42" s="114"/>
      <c r="F42" s="293">
        <f>C42*D42+C42</f>
        <v>0</v>
      </c>
      <c r="G42" s="293">
        <f t="shared" ref="G42" si="0">F42*D42+F42</f>
        <v>0</v>
      </c>
      <c r="H42" s="293">
        <f t="shared" ref="H42" si="1">G42*D42+G42</f>
        <v>0</v>
      </c>
      <c r="I42" s="293">
        <f t="shared" ref="I42" si="2">H42*D42+H42</f>
        <v>0</v>
      </c>
      <c r="J42" s="293">
        <f t="shared" ref="J42" si="3">I42*D42+I42</f>
        <v>0</v>
      </c>
      <c r="K42" s="293">
        <f t="shared" ref="K42" si="4">J42*D42+J42</f>
        <v>0</v>
      </c>
      <c r="L42" s="293">
        <f t="shared" ref="L42" si="5">K42*D42+K42</f>
        <v>0</v>
      </c>
      <c r="M42" s="293">
        <f t="shared" ref="M42" si="6">L42*D42+L42</f>
        <v>0</v>
      </c>
      <c r="N42" s="293">
        <f t="shared" ref="N42" si="7">M42*D42+M42</f>
        <v>0</v>
      </c>
      <c r="O42" s="293"/>
      <c r="P42" s="250">
        <v>100</v>
      </c>
      <c r="Q42" s="114"/>
      <c r="R42" s="241">
        <v>0</v>
      </c>
      <c r="S42" s="241">
        <f>R42</f>
        <v>0</v>
      </c>
      <c r="T42" s="241">
        <f>S42</f>
        <v>0</v>
      </c>
      <c r="U42" s="241">
        <f>T42</f>
        <v>0</v>
      </c>
      <c r="V42" s="241">
        <f>U42</f>
        <v>0</v>
      </c>
      <c r="W42" s="241">
        <f>V42</f>
        <v>0</v>
      </c>
      <c r="X42" s="241">
        <v>0</v>
      </c>
      <c r="Y42" s="241">
        <v>0</v>
      </c>
      <c r="Z42" s="241">
        <v>0</v>
      </c>
      <c r="AA42" s="241">
        <v>0</v>
      </c>
      <c r="AB42" s="115"/>
      <c r="AC42" s="280">
        <f>C42*(1+$C$31)*12*R42*$P$42/100</f>
        <v>0</v>
      </c>
      <c r="AD42" s="280">
        <f>F42*(1+$C$31)*12*S42*$P$42/100</f>
        <v>0</v>
      </c>
      <c r="AE42" s="280">
        <f t="shared" ref="AE42:AL42" si="8">G42*(1+$C$31)*12*T42*$P$42/100</f>
        <v>0</v>
      </c>
      <c r="AF42" s="280">
        <f t="shared" si="8"/>
        <v>0</v>
      </c>
      <c r="AG42" s="280">
        <f t="shared" si="8"/>
        <v>0</v>
      </c>
      <c r="AH42" s="280">
        <f t="shared" si="8"/>
        <v>0</v>
      </c>
      <c r="AI42" s="280">
        <f t="shared" si="8"/>
        <v>0</v>
      </c>
      <c r="AJ42" s="280">
        <f t="shared" si="8"/>
        <v>0</v>
      </c>
      <c r="AK42" s="280">
        <f t="shared" si="8"/>
        <v>0</v>
      </c>
      <c r="AL42" s="280">
        <f t="shared" si="8"/>
        <v>0</v>
      </c>
      <c r="AM42" s="294"/>
      <c r="AN42" s="252">
        <f>SUM(AC42:AL42)</f>
        <v>0</v>
      </c>
    </row>
    <row r="43" spans="1:40" s="281" customFormat="1" x14ac:dyDescent="0.3">
      <c r="A43" s="292"/>
      <c r="B43" s="244" t="s">
        <v>11102</v>
      </c>
      <c r="C43" s="251">
        <v>0</v>
      </c>
      <c r="D43" s="236">
        <v>0.05</v>
      </c>
      <c r="E43" s="114"/>
      <c r="F43" s="293">
        <f>C43*D43+C43</f>
        <v>0</v>
      </c>
      <c r="G43" s="293">
        <f t="shared" ref="G43:G61" si="9">F43*D43+F43</f>
        <v>0</v>
      </c>
      <c r="H43" s="293">
        <f t="shared" ref="H43:H61" si="10">G43*D43+G43</f>
        <v>0</v>
      </c>
      <c r="I43" s="293">
        <f t="shared" ref="I43:I61" si="11">H43*D43+H43</f>
        <v>0</v>
      </c>
      <c r="J43" s="293">
        <f t="shared" ref="J43:J61" si="12">I43*D43+I43</f>
        <v>0</v>
      </c>
      <c r="K43" s="293">
        <f t="shared" ref="K43:K61" si="13">J43*D43+J43</f>
        <v>0</v>
      </c>
      <c r="L43" s="293">
        <f t="shared" ref="L43:L61" si="14">K43*D43+K43</f>
        <v>0</v>
      </c>
      <c r="M43" s="293">
        <f t="shared" ref="M43:M61" si="15">L43*D43+L43</f>
        <v>0</v>
      </c>
      <c r="N43" s="293">
        <f t="shared" ref="N43:N61" si="16">M43*D43+M43</f>
        <v>0</v>
      </c>
      <c r="O43" s="293"/>
      <c r="P43" s="250">
        <v>100</v>
      </c>
      <c r="Q43" s="114"/>
      <c r="R43" s="241">
        <v>0</v>
      </c>
      <c r="S43" s="241">
        <f t="shared" ref="S43:W43" si="17">R43</f>
        <v>0</v>
      </c>
      <c r="T43" s="241">
        <f t="shared" si="17"/>
        <v>0</v>
      </c>
      <c r="U43" s="241">
        <f t="shared" si="17"/>
        <v>0</v>
      </c>
      <c r="V43" s="241">
        <f t="shared" si="17"/>
        <v>0</v>
      </c>
      <c r="W43" s="241">
        <f t="shared" si="17"/>
        <v>0</v>
      </c>
      <c r="X43" s="241">
        <v>0</v>
      </c>
      <c r="Y43" s="241">
        <v>0</v>
      </c>
      <c r="Z43" s="241">
        <v>0</v>
      </c>
      <c r="AA43" s="241">
        <v>0</v>
      </c>
      <c r="AB43" s="115"/>
      <c r="AC43" s="280">
        <f>C43*(1+$C$31)*12*R43*$P$43/100</f>
        <v>0</v>
      </c>
      <c r="AD43" s="280">
        <f>F43*(1+$C$31)*12*S43*$P$43/100</f>
        <v>0</v>
      </c>
      <c r="AE43" s="280">
        <f t="shared" ref="AE43:AL43" si="18">G43*(1+$C$31)*12*T43*$P$43/100</f>
        <v>0</v>
      </c>
      <c r="AF43" s="280">
        <f t="shared" si="18"/>
        <v>0</v>
      </c>
      <c r="AG43" s="280">
        <f t="shared" si="18"/>
        <v>0</v>
      </c>
      <c r="AH43" s="280">
        <f t="shared" si="18"/>
        <v>0</v>
      </c>
      <c r="AI43" s="280">
        <f t="shared" si="18"/>
        <v>0</v>
      </c>
      <c r="AJ43" s="280">
        <f t="shared" si="18"/>
        <v>0</v>
      </c>
      <c r="AK43" s="280">
        <f t="shared" si="18"/>
        <v>0</v>
      </c>
      <c r="AL43" s="280">
        <f t="shared" si="18"/>
        <v>0</v>
      </c>
      <c r="AM43" s="294"/>
      <c r="AN43" s="252">
        <f t="shared" ref="AN43:AN61" si="19">SUM(AC43:AL43)</f>
        <v>0</v>
      </c>
    </row>
    <row r="44" spans="1:40" s="281" customFormat="1" x14ac:dyDescent="0.3">
      <c r="A44" s="292"/>
      <c r="B44" s="244" t="s">
        <v>11102</v>
      </c>
      <c r="C44" s="251">
        <v>0</v>
      </c>
      <c r="D44" s="236">
        <v>0.05</v>
      </c>
      <c r="E44" s="114"/>
      <c r="F44" s="293">
        <f t="shared" ref="F44:F61" si="20">C44*D44+C44</f>
        <v>0</v>
      </c>
      <c r="G44" s="293">
        <f t="shared" si="9"/>
        <v>0</v>
      </c>
      <c r="H44" s="293">
        <f t="shared" si="10"/>
        <v>0</v>
      </c>
      <c r="I44" s="293">
        <f t="shared" si="11"/>
        <v>0</v>
      </c>
      <c r="J44" s="293">
        <f t="shared" si="12"/>
        <v>0</v>
      </c>
      <c r="K44" s="293">
        <f t="shared" si="13"/>
        <v>0</v>
      </c>
      <c r="L44" s="293">
        <f t="shared" si="14"/>
        <v>0</v>
      </c>
      <c r="M44" s="293">
        <f t="shared" si="15"/>
        <v>0</v>
      </c>
      <c r="N44" s="293">
        <f t="shared" si="16"/>
        <v>0</v>
      </c>
      <c r="O44" s="293"/>
      <c r="P44" s="250">
        <v>100</v>
      </c>
      <c r="Q44" s="114"/>
      <c r="R44" s="241">
        <v>0</v>
      </c>
      <c r="S44" s="241">
        <f t="shared" ref="S44:W44" si="21">R44</f>
        <v>0</v>
      </c>
      <c r="T44" s="241">
        <f t="shared" si="21"/>
        <v>0</v>
      </c>
      <c r="U44" s="241">
        <f t="shared" si="21"/>
        <v>0</v>
      </c>
      <c r="V44" s="241">
        <f t="shared" si="21"/>
        <v>0</v>
      </c>
      <c r="W44" s="241">
        <f t="shared" si="21"/>
        <v>0</v>
      </c>
      <c r="X44" s="241">
        <v>0</v>
      </c>
      <c r="Y44" s="241">
        <v>0</v>
      </c>
      <c r="Z44" s="241">
        <v>0</v>
      </c>
      <c r="AA44" s="241">
        <v>0</v>
      </c>
      <c r="AB44" s="115"/>
      <c r="AC44" s="280">
        <f>C44*(1+$C$31)*12*R44*$P$44/100</f>
        <v>0</v>
      </c>
      <c r="AD44" s="280">
        <f>F44*(1+$C$31)*12*S44*$P$44/100</f>
        <v>0</v>
      </c>
      <c r="AE44" s="280">
        <f t="shared" ref="AE44:AL44" si="22">G44*(1+$C$31)*12*T44*$P$44/100</f>
        <v>0</v>
      </c>
      <c r="AF44" s="280">
        <f t="shared" si="22"/>
        <v>0</v>
      </c>
      <c r="AG44" s="280">
        <f t="shared" si="22"/>
        <v>0</v>
      </c>
      <c r="AH44" s="280">
        <f t="shared" si="22"/>
        <v>0</v>
      </c>
      <c r="AI44" s="280">
        <f t="shared" si="22"/>
        <v>0</v>
      </c>
      <c r="AJ44" s="280">
        <f t="shared" si="22"/>
        <v>0</v>
      </c>
      <c r="AK44" s="280">
        <f t="shared" si="22"/>
        <v>0</v>
      </c>
      <c r="AL44" s="280">
        <f t="shared" si="22"/>
        <v>0</v>
      </c>
      <c r="AM44" s="294"/>
      <c r="AN44" s="252">
        <f t="shared" si="19"/>
        <v>0</v>
      </c>
    </row>
    <row r="45" spans="1:40" s="281" customFormat="1" x14ac:dyDescent="0.3">
      <c r="A45" s="292"/>
      <c r="B45" s="244" t="s">
        <v>11102</v>
      </c>
      <c r="C45" s="251">
        <v>0</v>
      </c>
      <c r="D45" s="236">
        <v>0.05</v>
      </c>
      <c r="E45" s="114"/>
      <c r="F45" s="293">
        <f t="shared" si="20"/>
        <v>0</v>
      </c>
      <c r="G45" s="293">
        <f t="shared" si="9"/>
        <v>0</v>
      </c>
      <c r="H45" s="293">
        <f t="shared" si="10"/>
        <v>0</v>
      </c>
      <c r="I45" s="293">
        <f t="shared" si="11"/>
        <v>0</v>
      </c>
      <c r="J45" s="293">
        <f t="shared" si="12"/>
        <v>0</v>
      </c>
      <c r="K45" s="293">
        <f t="shared" si="13"/>
        <v>0</v>
      </c>
      <c r="L45" s="293">
        <f t="shared" si="14"/>
        <v>0</v>
      </c>
      <c r="M45" s="293">
        <f t="shared" si="15"/>
        <v>0</v>
      </c>
      <c r="N45" s="293">
        <f t="shared" si="16"/>
        <v>0</v>
      </c>
      <c r="O45" s="293"/>
      <c r="P45" s="250">
        <v>100</v>
      </c>
      <c r="Q45" s="114"/>
      <c r="R45" s="241">
        <v>0</v>
      </c>
      <c r="S45" s="241">
        <f t="shared" ref="S45:W45" si="23">R45</f>
        <v>0</v>
      </c>
      <c r="T45" s="241">
        <f t="shared" si="23"/>
        <v>0</v>
      </c>
      <c r="U45" s="241">
        <f t="shared" si="23"/>
        <v>0</v>
      </c>
      <c r="V45" s="241">
        <f t="shared" si="23"/>
        <v>0</v>
      </c>
      <c r="W45" s="241">
        <f t="shared" si="23"/>
        <v>0</v>
      </c>
      <c r="X45" s="241">
        <v>0</v>
      </c>
      <c r="Y45" s="241">
        <v>0</v>
      </c>
      <c r="Z45" s="241">
        <v>0</v>
      </c>
      <c r="AA45" s="241">
        <v>0</v>
      </c>
      <c r="AB45" s="115"/>
      <c r="AC45" s="280">
        <f>C45*(1+$C$31)*12*R45*$P$45/100</f>
        <v>0</v>
      </c>
      <c r="AD45" s="280">
        <f>F45*(1+$C$31)*12*S45*$P$45/100</f>
        <v>0</v>
      </c>
      <c r="AE45" s="280">
        <f t="shared" ref="AE45:AL45" si="24">G45*(1+$C$31)*12*T45*$P$45/100</f>
        <v>0</v>
      </c>
      <c r="AF45" s="280">
        <f t="shared" si="24"/>
        <v>0</v>
      </c>
      <c r="AG45" s="280">
        <f t="shared" si="24"/>
        <v>0</v>
      </c>
      <c r="AH45" s="280">
        <f t="shared" si="24"/>
        <v>0</v>
      </c>
      <c r="AI45" s="280">
        <f t="shared" si="24"/>
        <v>0</v>
      </c>
      <c r="AJ45" s="280">
        <f t="shared" si="24"/>
        <v>0</v>
      </c>
      <c r="AK45" s="280">
        <f t="shared" si="24"/>
        <v>0</v>
      </c>
      <c r="AL45" s="280">
        <f t="shared" si="24"/>
        <v>0</v>
      </c>
      <c r="AM45" s="294"/>
      <c r="AN45" s="252">
        <f t="shared" si="19"/>
        <v>0</v>
      </c>
    </row>
    <row r="46" spans="1:40" s="281" customFormat="1" x14ac:dyDescent="0.3">
      <c r="A46" s="292"/>
      <c r="B46" s="244" t="s">
        <v>11102</v>
      </c>
      <c r="C46" s="251">
        <v>0</v>
      </c>
      <c r="D46" s="236">
        <v>0.05</v>
      </c>
      <c r="E46" s="114"/>
      <c r="F46" s="293">
        <f t="shared" si="20"/>
        <v>0</v>
      </c>
      <c r="G46" s="293">
        <f t="shared" si="9"/>
        <v>0</v>
      </c>
      <c r="H46" s="293">
        <f t="shared" si="10"/>
        <v>0</v>
      </c>
      <c r="I46" s="293">
        <f t="shared" si="11"/>
        <v>0</v>
      </c>
      <c r="J46" s="293">
        <f t="shared" si="12"/>
        <v>0</v>
      </c>
      <c r="K46" s="293">
        <f t="shared" si="13"/>
        <v>0</v>
      </c>
      <c r="L46" s="293">
        <f t="shared" si="14"/>
        <v>0</v>
      </c>
      <c r="M46" s="293">
        <f t="shared" si="15"/>
        <v>0</v>
      </c>
      <c r="N46" s="293">
        <f t="shared" si="16"/>
        <v>0</v>
      </c>
      <c r="O46" s="293"/>
      <c r="P46" s="250">
        <v>100</v>
      </c>
      <c r="Q46" s="114"/>
      <c r="R46" s="241">
        <v>0</v>
      </c>
      <c r="S46" s="241">
        <f t="shared" ref="S46:W46" si="25">R46</f>
        <v>0</v>
      </c>
      <c r="T46" s="241">
        <f t="shared" si="25"/>
        <v>0</v>
      </c>
      <c r="U46" s="241">
        <f t="shared" si="25"/>
        <v>0</v>
      </c>
      <c r="V46" s="241">
        <f t="shared" si="25"/>
        <v>0</v>
      </c>
      <c r="W46" s="241">
        <f t="shared" si="25"/>
        <v>0</v>
      </c>
      <c r="X46" s="241">
        <v>0</v>
      </c>
      <c r="Y46" s="241">
        <v>0</v>
      </c>
      <c r="Z46" s="241">
        <v>0</v>
      </c>
      <c r="AA46" s="241">
        <v>0</v>
      </c>
      <c r="AB46" s="115"/>
      <c r="AC46" s="280">
        <f>C46*(1+$C$31)*12*R46*$P$46/100</f>
        <v>0</v>
      </c>
      <c r="AD46" s="280">
        <f>F46*(1+$C$31)*12*S46*$P$46/100</f>
        <v>0</v>
      </c>
      <c r="AE46" s="280">
        <f t="shared" ref="AE46:AL46" si="26">G46*(1+$C$31)*12*T46*$P$46/100</f>
        <v>0</v>
      </c>
      <c r="AF46" s="280">
        <f t="shared" si="26"/>
        <v>0</v>
      </c>
      <c r="AG46" s="280">
        <f t="shared" si="26"/>
        <v>0</v>
      </c>
      <c r="AH46" s="280">
        <f t="shared" si="26"/>
        <v>0</v>
      </c>
      <c r="AI46" s="280">
        <f t="shared" si="26"/>
        <v>0</v>
      </c>
      <c r="AJ46" s="280">
        <f t="shared" si="26"/>
        <v>0</v>
      </c>
      <c r="AK46" s="280">
        <f t="shared" si="26"/>
        <v>0</v>
      </c>
      <c r="AL46" s="280">
        <f t="shared" si="26"/>
        <v>0</v>
      </c>
      <c r="AM46" s="294"/>
      <c r="AN46" s="252">
        <f t="shared" si="19"/>
        <v>0</v>
      </c>
    </row>
    <row r="47" spans="1:40" s="281" customFormat="1" x14ac:dyDescent="0.3">
      <c r="A47" s="292"/>
      <c r="B47" s="244" t="s">
        <v>11102</v>
      </c>
      <c r="C47" s="251">
        <v>0</v>
      </c>
      <c r="D47" s="236">
        <v>0.05</v>
      </c>
      <c r="E47" s="114"/>
      <c r="F47" s="293">
        <f t="shared" si="20"/>
        <v>0</v>
      </c>
      <c r="G47" s="293">
        <f t="shared" si="9"/>
        <v>0</v>
      </c>
      <c r="H47" s="293">
        <f t="shared" si="10"/>
        <v>0</v>
      </c>
      <c r="I47" s="293">
        <f t="shared" si="11"/>
        <v>0</v>
      </c>
      <c r="J47" s="293">
        <f t="shared" si="12"/>
        <v>0</v>
      </c>
      <c r="K47" s="293">
        <f t="shared" si="13"/>
        <v>0</v>
      </c>
      <c r="L47" s="293">
        <f t="shared" si="14"/>
        <v>0</v>
      </c>
      <c r="M47" s="293">
        <f t="shared" si="15"/>
        <v>0</v>
      </c>
      <c r="N47" s="293">
        <f t="shared" si="16"/>
        <v>0</v>
      </c>
      <c r="O47" s="293"/>
      <c r="P47" s="250">
        <v>100</v>
      </c>
      <c r="Q47" s="114"/>
      <c r="R47" s="241">
        <v>0</v>
      </c>
      <c r="S47" s="241">
        <f t="shared" ref="S47:W47" si="27">R47</f>
        <v>0</v>
      </c>
      <c r="T47" s="241">
        <f t="shared" si="27"/>
        <v>0</v>
      </c>
      <c r="U47" s="241">
        <f t="shared" si="27"/>
        <v>0</v>
      </c>
      <c r="V47" s="241">
        <f t="shared" si="27"/>
        <v>0</v>
      </c>
      <c r="W47" s="241">
        <f t="shared" si="27"/>
        <v>0</v>
      </c>
      <c r="X47" s="241">
        <v>0</v>
      </c>
      <c r="Y47" s="241">
        <v>0</v>
      </c>
      <c r="Z47" s="241">
        <v>0</v>
      </c>
      <c r="AA47" s="241">
        <v>0</v>
      </c>
      <c r="AB47" s="115"/>
      <c r="AC47" s="280">
        <f>C47*(1+$C$31)*12*R47*$P$47/100</f>
        <v>0</v>
      </c>
      <c r="AD47" s="280">
        <f>F47*(1+$C$31)*12*S47*$P$47/100</f>
        <v>0</v>
      </c>
      <c r="AE47" s="280">
        <f t="shared" ref="AE47:AL47" si="28">G47*(1+$C$31)*12*T47*$P$47/100</f>
        <v>0</v>
      </c>
      <c r="AF47" s="280">
        <f t="shared" si="28"/>
        <v>0</v>
      </c>
      <c r="AG47" s="280">
        <f t="shared" si="28"/>
        <v>0</v>
      </c>
      <c r="AH47" s="280">
        <f t="shared" si="28"/>
        <v>0</v>
      </c>
      <c r="AI47" s="280">
        <f t="shared" si="28"/>
        <v>0</v>
      </c>
      <c r="AJ47" s="280">
        <f t="shared" si="28"/>
        <v>0</v>
      </c>
      <c r="AK47" s="280">
        <f t="shared" si="28"/>
        <v>0</v>
      </c>
      <c r="AL47" s="280">
        <f t="shared" si="28"/>
        <v>0</v>
      </c>
      <c r="AM47" s="294"/>
      <c r="AN47" s="252">
        <f t="shared" si="19"/>
        <v>0</v>
      </c>
    </row>
    <row r="48" spans="1:40" s="281" customFormat="1" x14ac:dyDescent="0.3">
      <c r="A48" s="292"/>
      <c r="B48" s="244" t="s">
        <v>11102</v>
      </c>
      <c r="C48" s="251">
        <v>0</v>
      </c>
      <c r="D48" s="236">
        <v>0.05</v>
      </c>
      <c r="E48" s="114"/>
      <c r="F48" s="293">
        <f t="shared" si="20"/>
        <v>0</v>
      </c>
      <c r="G48" s="293">
        <f t="shared" si="9"/>
        <v>0</v>
      </c>
      <c r="H48" s="293">
        <f t="shared" si="10"/>
        <v>0</v>
      </c>
      <c r="I48" s="293">
        <f t="shared" si="11"/>
        <v>0</v>
      </c>
      <c r="J48" s="293">
        <f t="shared" si="12"/>
        <v>0</v>
      </c>
      <c r="K48" s="293">
        <f t="shared" si="13"/>
        <v>0</v>
      </c>
      <c r="L48" s="293">
        <f t="shared" si="14"/>
        <v>0</v>
      </c>
      <c r="M48" s="293">
        <f t="shared" si="15"/>
        <v>0</v>
      </c>
      <c r="N48" s="293">
        <f t="shared" si="16"/>
        <v>0</v>
      </c>
      <c r="O48" s="293"/>
      <c r="P48" s="250">
        <v>100</v>
      </c>
      <c r="Q48" s="114"/>
      <c r="R48" s="241">
        <v>0</v>
      </c>
      <c r="S48" s="241">
        <f t="shared" ref="S48:W48" si="29">R48</f>
        <v>0</v>
      </c>
      <c r="T48" s="241">
        <f t="shared" si="29"/>
        <v>0</v>
      </c>
      <c r="U48" s="241">
        <f t="shared" si="29"/>
        <v>0</v>
      </c>
      <c r="V48" s="241">
        <f t="shared" si="29"/>
        <v>0</v>
      </c>
      <c r="W48" s="241">
        <f t="shared" si="29"/>
        <v>0</v>
      </c>
      <c r="X48" s="241">
        <v>0</v>
      </c>
      <c r="Y48" s="241">
        <v>0</v>
      </c>
      <c r="Z48" s="241">
        <v>0</v>
      </c>
      <c r="AA48" s="241">
        <v>0</v>
      </c>
      <c r="AB48" s="115"/>
      <c r="AC48" s="280">
        <f>C48*(1+$C$31)*12*R48*$P$48/100</f>
        <v>0</v>
      </c>
      <c r="AD48" s="280">
        <f>F48*(1+$C$31)*12*S48*$P$48/100</f>
        <v>0</v>
      </c>
      <c r="AE48" s="280">
        <f t="shared" ref="AE48:AL48" si="30">G48*(1+$C$31)*12*T48*$P$48/100</f>
        <v>0</v>
      </c>
      <c r="AF48" s="280">
        <f t="shared" si="30"/>
        <v>0</v>
      </c>
      <c r="AG48" s="280">
        <f t="shared" si="30"/>
        <v>0</v>
      </c>
      <c r="AH48" s="280">
        <f t="shared" si="30"/>
        <v>0</v>
      </c>
      <c r="AI48" s="280">
        <f t="shared" si="30"/>
        <v>0</v>
      </c>
      <c r="AJ48" s="280">
        <f t="shared" si="30"/>
        <v>0</v>
      </c>
      <c r="AK48" s="280">
        <f t="shared" si="30"/>
        <v>0</v>
      </c>
      <c r="AL48" s="280">
        <f t="shared" si="30"/>
        <v>0</v>
      </c>
      <c r="AM48" s="294"/>
      <c r="AN48" s="252">
        <f t="shared" si="19"/>
        <v>0</v>
      </c>
    </row>
    <row r="49" spans="1:40" s="281" customFormat="1" x14ac:dyDescent="0.3">
      <c r="A49" s="292"/>
      <c r="B49" s="244" t="s">
        <v>11102</v>
      </c>
      <c r="C49" s="251">
        <v>0</v>
      </c>
      <c r="D49" s="236">
        <v>0.05</v>
      </c>
      <c r="E49" s="114"/>
      <c r="F49" s="293">
        <f t="shared" si="20"/>
        <v>0</v>
      </c>
      <c r="G49" s="293">
        <f t="shared" si="9"/>
        <v>0</v>
      </c>
      <c r="H49" s="293">
        <f t="shared" si="10"/>
        <v>0</v>
      </c>
      <c r="I49" s="293">
        <f t="shared" si="11"/>
        <v>0</v>
      </c>
      <c r="J49" s="293">
        <f t="shared" si="12"/>
        <v>0</v>
      </c>
      <c r="K49" s="293">
        <f t="shared" si="13"/>
        <v>0</v>
      </c>
      <c r="L49" s="293">
        <f t="shared" si="14"/>
        <v>0</v>
      </c>
      <c r="M49" s="293">
        <f t="shared" si="15"/>
        <v>0</v>
      </c>
      <c r="N49" s="293">
        <f t="shared" si="16"/>
        <v>0</v>
      </c>
      <c r="O49" s="293"/>
      <c r="P49" s="250">
        <v>100</v>
      </c>
      <c r="Q49" s="114"/>
      <c r="R49" s="241">
        <v>0</v>
      </c>
      <c r="S49" s="241">
        <f t="shared" ref="S49:W49" si="31">R49</f>
        <v>0</v>
      </c>
      <c r="T49" s="241">
        <f t="shared" si="31"/>
        <v>0</v>
      </c>
      <c r="U49" s="241">
        <f t="shared" si="31"/>
        <v>0</v>
      </c>
      <c r="V49" s="241">
        <f t="shared" si="31"/>
        <v>0</v>
      </c>
      <c r="W49" s="241">
        <f t="shared" si="31"/>
        <v>0</v>
      </c>
      <c r="X49" s="241">
        <v>0</v>
      </c>
      <c r="Y49" s="241">
        <v>0</v>
      </c>
      <c r="Z49" s="241">
        <v>0</v>
      </c>
      <c r="AA49" s="241">
        <v>0</v>
      </c>
      <c r="AB49" s="115"/>
      <c r="AC49" s="280">
        <f>C49*(1+$C$31)*12*R49*$P$49/100</f>
        <v>0</v>
      </c>
      <c r="AD49" s="280">
        <f>F49*(1+$C$31)*12*S49*$P$49/100</f>
        <v>0</v>
      </c>
      <c r="AE49" s="280">
        <f t="shared" ref="AE49:AL49" si="32">G49*(1+$C$31)*12*T49*$P$49/100</f>
        <v>0</v>
      </c>
      <c r="AF49" s="280">
        <f t="shared" si="32"/>
        <v>0</v>
      </c>
      <c r="AG49" s="280">
        <f t="shared" si="32"/>
        <v>0</v>
      </c>
      <c r="AH49" s="280">
        <f t="shared" si="32"/>
        <v>0</v>
      </c>
      <c r="AI49" s="280">
        <f t="shared" si="32"/>
        <v>0</v>
      </c>
      <c r="AJ49" s="280">
        <f t="shared" si="32"/>
        <v>0</v>
      </c>
      <c r="AK49" s="280">
        <f t="shared" si="32"/>
        <v>0</v>
      </c>
      <c r="AL49" s="280">
        <f t="shared" si="32"/>
        <v>0</v>
      </c>
      <c r="AM49" s="294"/>
      <c r="AN49" s="252">
        <f t="shared" si="19"/>
        <v>0</v>
      </c>
    </row>
    <row r="50" spans="1:40" s="281" customFormat="1" x14ac:dyDescent="0.3">
      <c r="A50" s="292"/>
      <c r="B50" s="244" t="s">
        <v>11102</v>
      </c>
      <c r="C50" s="251">
        <v>0</v>
      </c>
      <c r="D50" s="236">
        <v>0.05</v>
      </c>
      <c r="E50" s="114"/>
      <c r="F50" s="293">
        <f t="shared" si="20"/>
        <v>0</v>
      </c>
      <c r="G50" s="293">
        <f t="shared" si="9"/>
        <v>0</v>
      </c>
      <c r="H50" s="293">
        <f t="shared" si="10"/>
        <v>0</v>
      </c>
      <c r="I50" s="293">
        <f t="shared" si="11"/>
        <v>0</v>
      </c>
      <c r="J50" s="293">
        <f t="shared" si="12"/>
        <v>0</v>
      </c>
      <c r="K50" s="293">
        <f t="shared" si="13"/>
        <v>0</v>
      </c>
      <c r="L50" s="293">
        <f t="shared" si="14"/>
        <v>0</v>
      </c>
      <c r="M50" s="293">
        <f t="shared" si="15"/>
        <v>0</v>
      </c>
      <c r="N50" s="293">
        <f t="shared" si="16"/>
        <v>0</v>
      </c>
      <c r="O50" s="293"/>
      <c r="P50" s="250">
        <v>100</v>
      </c>
      <c r="Q50" s="114"/>
      <c r="R50" s="241">
        <v>0</v>
      </c>
      <c r="S50" s="241">
        <f t="shared" ref="S50:W50" si="33">R50</f>
        <v>0</v>
      </c>
      <c r="T50" s="241">
        <f t="shared" si="33"/>
        <v>0</v>
      </c>
      <c r="U50" s="241">
        <f t="shared" si="33"/>
        <v>0</v>
      </c>
      <c r="V50" s="241">
        <f t="shared" si="33"/>
        <v>0</v>
      </c>
      <c r="W50" s="241">
        <f t="shared" si="33"/>
        <v>0</v>
      </c>
      <c r="X50" s="241">
        <v>0</v>
      </c>
      <c r="Y50" s="241">
        <v>0</v>
      </c>
      <c r="Z50" s="241">
        <v>0</v>
      </c>
      <c r="AA50" s="241">
        <v>0</v>
      </c>
      <c r="AB50" s="115"/>
      <c r="AC50" s="280">
        <f>C50*(1+$C$31)*12*R50*$P$50/100</f>
        <v>0</v>
      </c>
      <c r="AD50" s="280">
        <f>F50*(1+$C$31)*12*S50*$P$50/100</f>
        <v>0</v>
      </c>
      <c r="AE50" s="280">
        <f t="shared" ref="AE50:AL50" si="34">G50*(1+$C$31)*12*T50*$P$50/100</f>
        <v>0</v>
      </c>
      <c r="AF50" s="280">
        <f t="shared" si="34"/>
        <v>0</v>
      </c>
      <c r="AG50" s="280">
        <f t="shared" si="34"/>
        <v>0</v>
      </c>
      <c r="AH50" s="280">
        <f t="shared" si="34"/>
        <v>0</v>
      </c>
      <c r="AI50" s="280">
        <f t="shared" si="34"/>
        <v>0</v>
      </c>
      <c r="AJ50" s="280">
        <f t="shared" si="34"/>
        <v>0</v>
      </c>
      <c r="AK50" s="280">
        <f t="shared" si="34"/>
        <v>0</v>
      </c>
      <c r="AL50" s="280">
        <f t="shared" si="34"/>
        <v>0</v>
      </c>
      <c r="AM50" s="294"/>
      <c r="AN50" s="252">
        <f t="shared" si="19"/>
        <v>0</v>
      </c>
    </row>
    <row r="51" spans="1:40" s="281" customFormat="1" x14ac:dyDescent="0.3">
      <c r="A51" s="292"/>
      <c r="B51" s="244" t="s">
        <v>11102</v>
      </c>
      <c r="C51" s="251">
        <v>0</v>
      </c>
      <c r="D51" s="236">
        <v>0.05</v>
      </c>
      <c r="E51" s="114"/>
      <c r="F51" s="293">
        <f t="shared" si="20"/>
        <v>0</v>
      </c>
      <c r="G51" s="293">
        <f t="shared" si="9"/>
        <v>0</v>
      </c>
      <c r="H51" s="293">
        <f t="shared" si="10"/>
        <v>0</v>
      </c>
      <c r="I51" s="293">
        <f t="shared" si="11"/>
        <v>0</v>
      </c>
      <c r="J51" s="293">
        <f t="shared" si="12"/>
        <v>0</v>
      </c>
      <c r="K51" s="293">
        <f t="shared" si="13"/>
        <v>0</v>
      </c>
      <c r="L51" s="293">
        <f t="shared" si="14"/>
        <v>0</v>
      </c>
      <c r="M51" s="293">
        <f t="shared" si="15"/>
        <v>0</v>
      </c>
      <c r="N51" s="293">
        <f t="shared" si="16"/>
        <v>0</v>
      </c>
      <c r="O51" s="293"/>
      <c r="P51" s="250">
        <v>100</v>
      </c>
      <c r="Q51" s="114"/>
      <c r="R51" s="241">
        <v>0</v>
      </c>
      <c r="S51" s="241">
        <f t="shared" ref="S51:W51" si="35">R51</f>
        <v>0</v>
      </c>
      <c r="T51" s="241">
        <f t="shared" si="35"/>
        <v>0</v>
      </c>
      <c r="U51" s="241">
        <f t="shared" si="35"/>
        <v>0</v>
      </c>
      <c r="V51" s="241">
        <f t="shared" si="35"/>
        <v>0</v>
      </c>
      <c r="W51" s="241">
        <f t="shared" si="35"/>
        <v>0</v>
      </c>
      <c r="X51" s="241">
        <v>0</v>
      </c>
      <c r="Y51" s="241">
        <v>0</v>
      </c>
      <c r="Z51" s="241">
        <v>0</v>
      </c>
      <c r="AA51" s="241">
        <v>0</v>
      </c>
      <c r="AB51" s="115"/>
      <c r="AC51" s="280">
        <f>C51*(1+$C$31)*12*R51*$P$51/100</f>
        <v>0</v>
      </c>
      <c r="AD51" s="280">
        <f>F51*(1+$C$31)*12*S51*$P$51/100</f>
        <v>0</v>
      </c>
      <c r="AE51" s="280">
        <f t="shared" ref="AE51:AL51" si="36">G51*(1+$C$31)*12*T51*$P$51/100</f>
        <v>0</v>
      </c>
      <c r="AF51" s="280">
        <f t="shared" si="36"/>
        <v>0</v>
      </c>
      <c r="AG51" s="280">
        <f t="shared" si="36"/>
        <v>0</v>
      </c>
      <c r="AH51" s="280">
        <f t="shared" si="36"/>
        <v>0</v>
      </c>
      <c r="AI51" s="280">
        <f t="shared" si="36"/>
        <v>0</v>
      </c>
      <c r="AJ51" s="280">
        <f t="shared" si="36"/>
        <v>0</v>
      </c>
      <c r="AK51" s="280">
        <f t="shared" si="36"/>
        <v>0</v>
      </c>
      <c r="AL51" s="280">
        <f t="shared" si="36"/>
        <v>0</v>
      </c>
      <c r="AM51" s="294"/>
      <c r="AN51" s="252">
        <f t="shared" si="19"/>
        <v>0</v>
      </c>
    </row>
    <row r="52" spans="1:40" s="281" customFormat="1" x14ac:dyDescent="0.3">
      <c r="A52" s="292"/>
      <c r="B52" s="244" t="s">
        <v>11102</v>
      </c>
      <c r="C52" s="251">
        <v>0</v>
      </c>
      <c r="D52" s="236">
        <v>0.05</v>
      </c>
      <c r="E52" s="114"/>
      <c r="F52" s="293">
        <f t="shared" si="20"/>
        <v>0</v>
      </c>
      <c r="G52" s="293">
        <f t="shared" si="9"/>
        <v>0</v>
      </c>
      <c r="H52" s="293">
        <f t="shared" si="10"/>
        <v>0</v>
      </c>
      <c r="I52" s="293">
        <f t="shared" si="11"/>
        <v>0</v>
      </c>
      <c r="J52" s="293">
        <f t="shared" si="12"/>
        <v>0</v>
      </c>
      <c r="K52" s="293">
        <f t="shared" si="13"/>
        <v>0</v>
      </c>
      <c r="L52" s="293">
        <f t="shared" si="14"/>
        <v>0</v>
      </c>
      <c r="M52" s="293">
        <f t="shared" si="15"/>
        <v>0</v>
      </c>
      <c r="N52" s="293">
        <f t="shared" si="16"/>
        <v>0</v>
      </c>
      <c r="O52" s="293"/>
      <c r="P52" s="250">
        <v>100</v>
      </c>
      <c r="Q52" s="114"/>
      <c r="R52" s="241">
        <v>0</v>
      </c>
      <c r="S52" s="241">
        <f t="shared" ref="S52:W52" si="37">R52</f>
        <v>0</v>
      </c>
      <c r="T52" s="241">
        <f t="shared" si="37"/>
        <v>0</v>
      </c>
      <c r="U52" s="241">
        <f t="shared" si="37"/>
        <v>0</v>
      </c>
      <c r="V52" s="241">
        <f t="shared" si="37"/>
        <v>0</v>
      </c>
      <c r="W52" s="241">
        <f t="shared" si="37"/>
        <v>0</v>
      </c>
      <c r="X52" s="241">
        <v>0</v>
      </c>
      <c r="Y52" s="241">
        <v>0</v>
      </c>
      <c r="Z52" s="241">
        <v>0</v>
      </c>
      <c r="AA52" s="241">
        <v>0</v>
      </c>
      <c r="AB52" s="115"/>
      <c r="AC52" s="280">
        <f>C52*(1+$C$31)*12*R52*$P$52/100</f>
        <v>0</v>
      </c>
      <c r="AD52" s="280">
        <f>F52*(1+$C$31)*12*S52*$P$52/100</f>
        <v>0</v>
      </c>
      <c r="AE52" s="280">
        <f t="shared" ref="AE52:AL52" si="38">G52*(1+$C$31)*12*T52*$P$52/100</f>
        <v>0</v>
      </c>
      <c r="AF52" s="280">
        <f t="shared" si="38"/>
        <v>0</v>
      </c>
      <c r="AG52" s="280">
        <f t="shared" si="38"/>
        <v>0</v>
      </c>
      <c r="AH52" s="280">
        <f t="shared" si="38"/>
        <v>0</v>
      </c>
      <c r="AI52" s="280">
        <f t="shared" si="38"/>
        <v>0</v>
      </c>
      <c r="AJ52" s="280">
        <f t="shared" si="38"/>
        <v>0</v>
      </c>
      <c r="AK52" s="280">
        <f t="shared" si="38"/>
        <v>0</v>
      </c>
      <c r="AL52" s="280">
        <f t="shared" si="38"/>
        <v>0</v>
      </c>
      <c r="AM52" s="294"/>
      <c r="AN52" s="252">
        <f t="shared" si="19"/>
        <v>0</v>
      </c>
    </row>
    <row r="53" spans="1:40" s="281" customFormat="1" x14ac:dyDescent="0.3">
      <c r="A53" s="292"/>
      <c r="B53" s="244" t="s">
        <v>11102</v>
      </c>
      <c r="C53" s="251">
        <v>0</v>
      </c>
      <c r="D53" s="236">
        <v>0.05</v>
      </c>
      <c r="E53" s="114"/>
      <c r="F53" s="293">
        <f t="shared" si="20"/>
        <v>0</v>
      </c>
      <c r="G53" s="293">
        <f t="shared" si="9"/>
        <v>0</v>
      </c>
      <c r="H53" s="293">
        <f t="shared" si="10"/>
        <v>0</v>
      </c>
      <c r="I53" s="293">
        <f t="shared" si="11"/>
        <v>0</v>
      </c>
      <c r="J53" s="293">
        <f t="shared" si="12"/>
        <v>0</v>
      </c>
      <c r="K53" s="293">
        <f t="shared" si="13"/>
        <v>0</v>
      </c>
      <c r="L53" s="293">
        <f t="shared" si="14"/>
        <v>0</v>
      </c>
      <c r="M53" s="293">
        <f t="shared" si="15"/>
        <v>0</v>
      </c>
      <c r="N53" s="293">
        <f t="shared" si="16"/>
        <v>0</v>
      </c>
      <c r="O53" s="293"/>
      <c r="P53" s="250">
        <v>100</v>
      </c>
      <c r="Q53" s="114"/>
      <c r="R53" s="241">
        <v>0</v>
      </c>
      <c r="S53" s="241">
        <f t="shared" ref="S53:W53" si="39">R53</f>
        <v>0</v>
      </c>
      <c r="T53" s="241">
        <f t="shared" si="39"/>
        <v>0</v>
      </c>
      <c r="U53" s="241">
        <f t="shared" si="39"/>
        <v>0</v>
      </c>
      <c r="V53" s="241">
        <f t="shared" si="39"/>
        <v>0</v>
      </c>
      <c r="W53" s="241">
        <f t="shared" si="39"/>
        <v>0</v>
      </c>
      <c r="X53" s="241">
        <v>0</v>
      </c>
      <c r="Y53" s="241">
        <v>0</v>
      </c>
      <c r="Z53" s="241">
        <v>0</v>
      </c>
      <c r="AA53" s="241">
        <v>0</v>
      </c>
      <c r="AB53" s="115"/>
      <c r="AC53" s="280">
        <f>C53*(1+$C$31)*12*R53*$P$53/100</f>
        <v>0</v>
      </c>
      <c r="AD53" s="280">
        <f>F53*(1+$C$31)*12*S53*$P$53/100</f>
        <v>0</v>
      </c>
      <c r="AE53" s="280">
        <f t="shared" ref="AE53:AL53" si="40">G53*(1+$C$31)*12*T53*$P$53/100</f>
        <v>0</v>
      </c>
      <c r="AF53" s="280">
        <f t="shared" si="40"/>
        <v>0</v>
      </c>
      <c r="AG53" s="280">
        <f t="shared" si="40"/>
        <v>0</v>
      </c>
      <c r="AH53" s="280">
        <f t="shared" si="40"/>
        <v>0</v>
      </c>
      <c r="AI53" s="280">
        <f t="shared" si="40"/>
        <v>0</v>
      </c>
      <c r="AJ53" s="280">
        <f t="shared" si="40"/>
        <v>0</v>
      </c>
      <c r="AK53" s="280">
        <f t="shared" si="40"/>
        <v>0</v>
      </c>
      <c r="AL53" s="280">
        <f t="shared" si="40"/>
        <v>0</v>
      </c>
      <c r="AM53" s="294"/>
      <c r="AN53" s="252">
        <f t="shared" si="19"/>
        <v>0</v>
      </c>
    </row>
    <row r="54" spans="1:40" s="281" customFormat="1" x14ac:dyDescent="0.3">
      <c r="A54" s="292"/>
      <c r="B54" s="244" t="s">
        <v>11103</v>
      </c>
      <c r="C54" s="251">
        <v>0</v>
      </c>
      <c r="D54" s="236">
        <v>0.03</v>
      </c>
      <c r="E54" s="114"/>
      <c r="F54" s="293">
        <f t="shared" si="20"/>
        <v>0</v>
      </c>
      <c r="G54" s="293">
        <f t="shared" si="9"/>
        <v>0</v>
      </c>
      <c r="H54" s="293">
        <f t="shared" si="10"/>
        <v>0</v>
      </c>
      <c r="I54" s="293">
        <f t="shared" si="11"/>
        <v>0</v>
      </c>
      <c r="J54" s="293">
        <f t="shared" si="12"/>
        <v>0</v>
      </c>
      <c r="K54" s="293">
        <f t="shared" si="13"/>
        <v>0</v>
      </c>
      <c r="L54" s="293">
        <f t="shared" si="14"/>
        <v>0</v>
      </c>
      <c r="M54" s="293">
        <f t="shared" si="15"/>
        <v>0</v>
      </c>
      <c r="N54" s="293">
        <f t="shared" si="16"/>
        <v>0</v>
      </c>
      <c r="O54" s="293"/>
      <c r="P54" s="250">
        <v>100</v>
      </c>
      <c r="Q54" s="114"/>
      <c r="R54" s="241">
        <v>0</v>
      </c>
      <c r="S54" s="241">
        <f t="shared" ref="S54:W54" si="41">R54</f>
        <v>0</v>
      </c>
      <c r="T54" s="241">
        <f t="shared" si="41"/>
        <v>0</v>
      </c>
      <c r="U54" s="241">
        <f t="shared" si="41"/>
        <v>0</v>
      </c>
      <c r="V54" s="241">
        <f t="shared" si="41"/>
        <v>0</v>
      </c>
      <c r="W54" s="241">
        <f t="shared" si="41"/>
        <v>0</v>
      </c>
      <c r="X54" s="241">
        <v>0</v>
      </c>
      <c r="Y54" s="241">
        <v>0</v>
      </c>
      <c r="Z54" s="241">
        <v>0</v>
      </c>
      <c r="AA54" s="241">
        <v>0</v>
      </c>
      <c r="AB54" s="115"/>
      <c r="AC54" s="280">
        <f>C54*(1+$C$31)*12*R54*$P$54/100</f>
        <v>0</v>
      </c>
      <c r="AD54" s="280">
        <f>F54*(1+$C$31)*12*S54*$P$54/100</f>
        <v>0</v>
      </c>
      <c r="AE54" s="280">
        <f t="shared" ref="AE54:AL54" si="42">G54*(1+$C$31)*12*T54*$P$54/100</f>
        <v>0</v>
      </c>
      <c r="AF54" s="280">
        <f t="shared" si="42"/>
        <v>0</v>
      </c>
      <c r="AG54" s="280">
        <f t="shared" si="42"/>
        <v>0</v>
      </c>
      <c r="AH54" s="280">
        <f t="shared" si="42"/>
        <v>0</v>
      </c>
      <c r="AI54" s="280">
        <f t="shared" si="42"/>
        <v>0</v>
      </c>
      <c r="AJ54" s="280">
        <f t="shared" si="42"/>
        <v>0</v>
      </c>
      <c r="AK54" s="280">
        <f t="shared" si="42"/>
        <v>0</v>
      </c>
      <c r="AL54" s="280">
        <f t="shared" si="42"/>
        <v>0</v>
      </c>
      <c r="AM54" s="294"/>
      <c r="AN54" s="252">
        <f t="shared" si="19"/>
        <v>0</v>
      </c>
    </row>
    <row r="55" spans="1:40" s="281" customFormat="1" x14ac:dyDescent="0.3">
      <c r="A55" s="292"/>
      <c r="B55" s="244" t="s">
        <v>11103</v>
      </c>
      <c r="C55" s="251">
        <v>0</v>
      </c>
      <c r="D55" s="236">
        <v>0.03</v>
      </c>
      <c r="E55" s="114"/>
      <c r="F55" s="293">
        <f t="shared" si="20"/>
        <v>0</v>
      </c>
      <c r="G55" s="293">
        <f t="shared" si="9"/>
        <v>0</v>
      </c>
      <c r="H55" s="293">
        <f t="shared" si="10"/>
        <v>0</v>
      </c>
      <c r="I55" s="293">
        <f t="shared" si="11"/>
        <v>0</v>
      </c>
      <c r="J55" s="293">
        <f t="shared" si="12"/>
        <v>0</v>
      </c>
      <c r="K55" s="293">
        <f t="shared" si="13"/>
        <v>0</v>
      </c>
      <c r="L55" s="293">
        <f t="shared" si="14"/>
        <v>0</v>
      </c>
      <c r="M55" s="293">
        <f t="shared" si="15"/>
        <v>0</v>
      </c>
      <c r="N55" s="293">
        <f t="shared" si="16"/>
        <v>0</v>
      </c>
      <c r="O55" s="293"/>
      <c r="P55" s="250">
        <v>100</v>
      </c>
      <c r="Q55" s="114"/>
      <c r="R55" s="241">
        <v>0</v>
      </c>
      <c r="S55" s="241">
        <f t="shared" ref="S55:W55" si="43">R55</f>
        <v>0</v>
      </c>
      <c r="T55" s="241">
        <f t="shared" si="43"/>
        <v>0</v>
      </c>
      <c r="U55" s="241">
        <f t="shared" si="43"/>
        <v>0</v>
      </c>
      <c r="V55" s="241">
        <f t="shared" si="43"/>
        <v>0</v>
      </c>
      <c r="W55" s="241">
        <f t="shared" si="43"/>
        <v>0</v>
      </c>
      <c r="X55" s="241">
        <v>0</v>
      </c>
      <c r="Y55" s="241">
        <v>0</v>
      </c>
      <c r="Z55" s="241">
        <v>0</v>
      </c>
      <c r="AA55" s="241">
        <v>0</v>
      </c>
      <c r="AB55" s="115"/>
      <c r="AC55" s="280">
        <f>C55*(1+$C$31)*12*R55*$P$55/100</f>
        <v>0</v>
      </c>
      <c r="AD55" s="280">
        <f>F55*(1+$C$31)*12*S55*$P$55/100</f>
        <v>0</v>
      </c>
      <c r="AE55" s="280">
        <f t="shared" ref="AE55:AL55" si="44">G55*(1+$C$31)*12*T55*$P$55/100</f>
        <v>0</v>
      </c>
      <c r="AF55" s="280">
        <f t="shared" si="44"/>
        <v>0</v>
      </c>
      <c r="AG55" s="280">
        <f t="shared" si="44"/>
        <v>0</v>
      </c>
      <c r="AH55" s="280">
        <f t="shared" si="44"/>
        <v>0</v>
      </c>
      <c r="AI55" s="280">
        <f t="shared" si="44"/>
        <v>0</v>
      </c>
      <c r="AJ55" s="280">
        <f t="shared" si="44"/>
        <v>0</v>
      </c>
      <c r="AK55" s="280">
        <f t="shared" si="44"/>
        <v>0</v>
      </c>
      <c r="AL55" s="280">
        <f t="shared" si="44"/>
        <v>0</v>
      </c>
      <c r="AM55" s="294"/>
      <c r="AN55" s="252">
        <f t="shared" si="19"/>
        <v>0</v>
      </c>
    </row>
    <row r="56" spans="1:40" s="281" customFormat="1" x14ac:dyDescent="0.3">
      <c r="A56" s="292"/>
      <c r="B56" s="244" t="s">
        <v>11103</v>
      </c>
      <c r="C56" s="251">
        <v>0</v>
      </c>
      <c r="D56" s="236">
        <v>0.03</v>
      </c>
      <c r="E56" s="114"/>
      <c r="F56" s="293">
        <f t="shared" si="20"/>
        <v>0</v>
      </c>
      <c r="G56" s="293">
        <f t="shared" si="9"/>
        <v>0</v>
      </c>
      <c r="H56" s="293">
        <f t="shared" si="10"/>
        <v>0</v>
      </c>
      <c r="I56" s="293">
        <f t="shared" si="11"/>
        <v>0</v>
      </c>
      <c r="J56" s="293">
        <f t="shared" si="12"/>
        <v>0</v>
      </c>
      <c r="K56" s="293">
        <f t="shared" si="13"/>
        <v>0</v>
      </c>
      <c r="L56" s="293">
        <f t="shared" si="14"/>
        <v>0</v>
      </c>
      <c r="M56" s="293">
        <f t="shared" si="15"/>
        <v>0</v>
      </c>
      <c r="N56" s="293">
        <f t="shared" si="16"/>
        <v>0</v>
      </c>
      <c r="O56" s="293"/>
      <c r="P56" s="250">
        <v>100</v>
      </c>
      <c r="Q56" s="114"/>
      <c r="R56" s="241">
        <v>0</v>
      </c>
      <c r="S56" s="241">
        <f t="shared" ref="S56:W56" si="45">R56</f>
        <v>0</v>
      </c>
      <c r="T56" s="241">
        <f t="shared" si="45"/>
        <v>0</v>
      </c>
      <c r="U56" s="241">
        <f t="shared" si="45"/>
        <v>0</v>
      </c>
      <c r="V56" s="241">
        <f t="shared" si="45"/>
        <v>0</v>
      </c>
      <c r="W56" s="241">
        <f t="shared" si="45"/>
        <v>0</v>
      </c>
      <c r="X56" s="241">
        <v>0</v>
      </c>
      <c r="Y56" s="241">
        <v>0</v>
      </c>
      <c r="Z56" s="241">
        <v>0</v>
      </c>
      <c r="AA56" s="241">
        <v>0</v>
      </c>
      <c r="AB56" s="115"/>
      <c r="AC56" s="280">
        <f>C56*(1+$C$31)*12*R56*$P$56/100</f>
        <v>0</v>
      </c>
      <c r="AD56" s="280">
        <f>F56*(1+$C$31)*12*S56*$P$56/100</f>
        <v>0</v>
      </c>
      <c r="AE56" s="280">
        <f t="shared" ref="AE56:AL56" si="46">G56*(1+$C$31)*12*T56*$P$56/100</f>
        <v>0</v>
      </c>
      <c r="AF56" s="280">
        <f t="shared" si="46"/>
        <v>0</v>
      </c>
      <c r="AG56" s="280">
        <f t="shared" si="46"/>
        <v>0</v>
      </c>
      <c r="AH56" s="280">
        <f t="shared" si="46"/>
        <v>0</v>
      </c>
      <c r="AI56" s="280">
        <f t="shared" si="46"/>
        <v>0</v>
      </c>
      <c r="AJ56" s="280">
        <f t="shared" si="46"/>
        <v>0</v>
      </c>
      <c r="AK56" s="280">
        <f t="shared" si="46"/>
        <v>0</v>
      </c>
      <c r="AL56" s="280">
        <f t="shared" si="46"/>
        <v>0</v>
      </c>
      <c r="AM56" s="294"/>
      <c r="AN56" s="252">
        <f t="shared" si="19"/>
        <v>0</v>
      </c>
    </row>
    <row r="57" spans="1:40" s="281" customFormat="1" x14ac:dyDescent="0.3">
      <c r="A57" s="292"/>
      <c r="B57" s="244" t="s">
        <v>11103</v>
      </c>
      <c r="C57" s="251">
        <v>0</v>
      </c>
      <c r="D57" s="236">
        <v>0.03</v>
      </c>
      <c r="E57" s="114"/>
      <c r="F57" s="293">
        <f t="shared" si="20"/>
        <v>0</v>
      </c>
      <c r="G57" s="293">
        <f t="shared" si="9"/>
        <v>0</v>
      </c>
      <c r="H57" s="293">
        <f t="shared" si="10"/>
        <v>0</v>
      </c>
      <c r="I57" s="293">
        <f t="shared" si="11"/>
        <v>0</v>
      </c>
      <c r="J57" s="293">
        <f t="shared" si="12"/>
        <v>0</v>
      </c>
      <c r="K57" s="293">
        <f t="shared" si="13"/>
        <v>0</v>
      </c>
      <c r="L57" s="293">
        <f t="shared" si="14"/>
        <v>0</v>
      </c>
      <c r="M57" s="293">
        <f t="shared" si="15"/>
        <v>0</v>
      </c>
      <c r="N57" s="293">
        <f t="shared" si="16"/>
        <v>0</v>
      </c>
      <c r="O57" s="293"/>
      <c r="P57" s="250">
        <v>100</v>
      </c>
      <c r="Q57" s="114"/>
      <c r="R57" s="241">
        <v>0</v>
      </c>
      <c r="S57" s="241">
        <f t="shared" ref="S57:W57" si="47">R57</f>
        <v>0</v>
      </c>
      <c r="T57" s="241">
        <f t="shared" si="47"/>
        <v>0</v>
      </c>
      <c r="U57" s="241">
        <f t="shared" si="47"/>
        <v>0</v>
      </c>
      <c r="V57" s="241">
        <f t="shared" si="47"/>
        <v>0</v>
      </c>
      <c r="W57" s="241">
        <f t="shared" si="47"/>
        <v>0</v>
      </c>
      <c r="X57" s="241">
        <v>0</v>
      </c>
      <c r="Y57" s="241">
        <v>0</v>
      </c>
      <c r="Z57" s="241">
        <v>0</v>
      </c>
      <c r="AA57" s="241">
        <v>0</v>
      </c>
      <c r="AB57" s="115"/>
      <c r="AC57" s="280">
        <f>C57*(1+$C$31)*12*R57*$P$57/100</f>
        <v>0</v>
      </c>
      <c r="AD57" s="280">
        <f>F57*(1+$C$31)*12*S57*$P$57/100</f>
        <v>0</v>
      </c>
      <c r="AE57" s="280">
        <f t="shared" ref="AE57:AL57" si="48">G57*(1+$C$31)*12*T57*$P$57/100</f>
        <v>0</v>
      </c>
      <c r="AF57" s="280">
        <f t="shared" si="48"/>
        <v>0</v>
      </c>
      <c r="AG57" s="280">
        <f t="shared" si="48"/>
        <v>0</v>
      </c>
      <c r="AH57" s="280">
        <f t="shared" si="48"/>
        <v>0</v>
      </c>
      <c r="AI57" s="280">
        <f t="shared" si="48"/>
        <v>0</v>
      </c>
      <c r="AJ57" s="280">
        <f t="shared" si="48"/>
        <v>0</v>
      </c>
      <c r="AK57" s="280">
        <f t="shared" si="48"/>
        <v>0</v>
      </c>
      <c r="AL57" s="280">
        <f t="shared" si="48"/>
        <v>0</v>
      </c>
      <c r="AM57" s="294"/>
      <c r="AN57" s="252">
        <f t="shared" si="19"/>
        <v>0</v>
      </c>
    </row>
    <row r="58" spans="1:40" s="281" customFormat="1" x14ac:dyDescent="0.3">
      <c r="A58" s="292"/>
      <c r="B58" s="244" t="s">
        <v>11103</v>
      </c>
      <c r="C58" s="251">
        <v>0</v>
      </c>
      <c r="D58" s="236">
        <v>0.03</v>
      </c>
      <c r="E58" s="114"/>
      <c r="F58" s="293">
        <f t="shared" si="20"/>
        <v>0</v>
      </c>
      <c r="G58" s="293">
        <f t="shared" si="9"/>
        <v>0</v>
      </c>
      <c r="H58" s="293">
        <f t="shared" si="10"/>
        <v>0</v>
      </c>
      <c r="I58" s="293">
        <f t="shared" si="11"/>
        <v>0</v>
      </c>
      <c r="J58" s="293">
        <f t="shared" si="12"/>
        <v>0</v>
      </c>
      <c r="K58" s="293">
        <f t="shared" si="13"/>
        <v>0</v>
      </c>
      <c r="L58" s="293">
        <f t="shared" si="14"/>
        <v>0</v>
      </c>
      <c r="M58" s="293">
        <f t="shared" si="15"/>
        <v>0</v>
      </c>
      <c r="N58" s="293">
        <f t="shared" si="16"/>
        <v>0</v>
      </c>
      <c r="O58" s="293"/>
      <c r="P58" s="250">
        <v>100</v>
      </c>
      <c r="Q58" s="114"/>
      <c r="R58" s="241">
        <v>0</v>
      </c>
      <c r="S58" s="241">
        <f t="shared" ref="S58:W58" si="49">R58</f>
        <v>0</v>
      </c>
      <c r="T58" s="241">
        <f t="shared" si="49"/>
        <v>0</v>
      </c>
      <c r="U58" s="241">
        <f t="shared" si="49"/>
        <v>0</v>
      </c>
      <c r="V58" s="241">
        <f t="shared" si="49"/>
        <v>0</v>
      </c>
      <c r="W58" s="241">
        <f t="shared" si="49"/>
        <v>0</v>
      </c>
      <c r="X58" s="241">
        <v>0</v>
      </c>
      <c r="Y58" s="241">
        <v>0</v>
      </c>
      <c r="Z58" s="241">
        <v>0</v>
      </c>
      <c r="AA58" s="241">
        <v>0</v>
      </c>
      <c r="AB58" s="115"/>
      <c r="AC58" s="280">
        <f>C58*(1+$C$31)*12*R58*$P$58/100</f>
        <v>0</v>
      </c>
      <c r="AD58" s="280">
        <f>F58*(1+$C$31)*12*S58*$P$58/100</f>
        <v>0</v>
      </c>
      <c r="AE58" s="280">
        <f t="shared" ref="AE58:AL58" si="50">G58*(1+$C$31)*12*T58*$P$58/100</f>
        <v>0</v>
      </c>
      <c r="AF58" s="280">
        <f t="shared" si="50"/>
        <v>0</v>
      </c>
      <c r="AG58" s="280">
        <f t="shared" si="50"/>
        <v>0</v>
      </c>
      <c r="AH58" s="280">
        <f t="shared" si="50"/>
        <v>0</v>
      </c>
      <c r="AI58" s="280">
        <f t="shared" si="50"/>
        <v>0</v>
      </c>
      <c r="AJ58" s="280">
        <f t="shared" si="50"/>
        <v>0</v>
      </c>
      <c r="AK58" s="280">
        <f t="shared" si="50"/>
        <v>0</v>
      </c>
      <c r="AL58" s="280">
        <f t="shared" si="50"/>
        <v>0</v>
      </c>
      <c r="AM58" s="294"/>
      <c r="AN58" s="252">
        <f t="shared" si="19"/>
        <v>0</v>
      </c>
    </row>
    <row r="59" spans="1:40" s="281" customFormat="1" x14ac:dyDescent="0.3">
      <c r="A59" s="292"/>
      <c r="B59" s="244" t="s">
        <v>11103</v>
      </c>
      <c r="C59" s="251">
        <v>0</v>
      </c>
      <c r="D59" s="236">
        <v>0.03</v>
      </c>
      <c r="E59" s="114"/>
      <c r="F59" s="293">
        <f t="shared" si="20"/>
        <v>0</v>
      </c>
      <c r="G59" s="293">
        <f t="shared" si="9"/>
        <v>0</v>
      </c>
      <c r="H59" s="293">
        <f t="shared" si="10"/>
        <v>0</v>
      </c>
      <c r="I59" s="293">
        <f t="shared" si="11"/>
        <v>0</v>
      </c>
      <c r="J59" s="293">
        <f t="shared" si="12"/>
        <v>0</v>
      </c>
      <c r="K59" s="293">
        <f t="shared" si="13"/>
        <v>0</v>
      </c>
      <c r="L59" s="293">
        <f t="shared" si="14"/>
        <v>0</v>
      </c>
      <c r="M59" s="293">
        <f t="shared" si="15"/>
        <v>0</v>
      </c>
      <c r="N59" s="293">
        <f t="shared" si="16"/>
        <v>0</v>
      </c>
      <c r="O59" s="293"/>
      <c r="P59" s="250">
        <v>100</v>
      </c>
      <c r="Q59" s="114"/>
      <c r="R59" s="241">
        <v>0</v>
      </c>
      <c r="S59" s="241">
        <f t="shared" ref="S59:W59" si="51">R59</f>
        <v>0</v>
      </c>
      <c r="T59" s="241">
        <f t="shared" si="51"/>
        <v>0</v>
      </c>
      <c r="U59" s="241">
        <f t="shared" si="51"/>
        <v>0</v>
      </c>
      <c r="V59" s="241">
        <f t="shared" si="51"/>
        <v>0</v>
      </c>
      <c r="W59" s="241">
        <f t="shared" si="51"/>
        <v>0</v>
      </c>
      <c r="X59" s="241">
        <v>0</v>
      </c>
      <c r="Y59" s="241">
        <v>0</v>
      </c>
      <c r="Z59" s="241">
        <v>0</v>
      </c>
      <c r="AA59" s="241">
        <v>0</v>
      </c>
      <c r="AB59" s="115"/>
      <c r="AC59" s="280">
        <f>C59*(1+$C$31)*12*R59*$P$59/100</f>
        <v>0</v>
      </c>
      <c r="AD59" s="280">
        <f>F59*(1+$C$31)*12*S59*$P$59/100</f>
        <v>0</v>
      </c>
      <c r="AE59" s="280">
        <f t="shared" ref="AE59:AL59" si="52">G59*(1+$C$31)*12*T59*$P$59/100</f>
        <v>0</v>
      </c>
      <c r="AF59" s="280">
        <f t="shared" si="52"/>
        <v>0</v>
      </c>
      <c r="AG59" s="280">
        <f t="shared" si="52"/>
        <v>0</v>
      </c>
      <c r="AH59" s="280">
        <f t="shared" si="52"/>
        <v>0</v>
      </c>
      <c r="AI59" s="280">
        <f t="shared" si="52"/>
        <v>0</v>
      </c>
      <c r="AJ59" s="280">
        <f t="shared" si="52"/>
        <v>0</v>
      </c>
      <c r="AK59" s="280">
        <f t="shared" si="52"/>
        <v>0</v>
      </c>
      <c r="AL59" s="280">
        <f t="shared" si="52"/>
        <v>0</v>
      </c>
      <c r="AM59" s="294"/>
      <c r="AN59" s="252">
        <f t="shared" si="19"/>
        <v>0</v>
      </c>
    </row>
    <row r="60" spans="1:40" s="281" customFormat="1" x14ac:dyDescent="0.3">
      <c r="A60" s="292"/>
      <c r="B60" s="244" t="s">
        <v>11103</v>
      </c>
      <c r="C60" s="251">
        <v>0</v>
      </c>
      <c r="D60" s="236">
        <v>0.03</v>
      </c>
      <c r="E60" s="114"/>
      <c r="F60" s="293">
        <f t="shared" si="20"/>
        <v>0</v>
      </c>
      <c r="G60" s="293">
        <f t="shared" si="9"/>
        <v>0</v>
      </c>
      <c r="H60" s="293">
        <f t="shared" si="10"/>
        <v>0</v>
      </c>
      <c r="I60" s="293">
        <f t="shared" si="11"/>
        <v>0</v>
      </c>
      <c r="J60" s="293">
        <f t="shared" si="12"/>
        <v>0</v>
      </c>
      <c r="K60" s="293">
        <f t="shared" si="13"/>
        <v>0</v>
      </c>
      <c r="L60" s="293">
        <f t="shared" si="14"/>
        <v>0</v>
      </c>
      <c r="M60" s="293">
        <f t="shared" si="15"/>
        <v>0</v>
      </c>
      <c r="N60" s="293">
        <f t="shared" si="16"/>
        <v>0</v>
      </c>
      <c r="O60" s="293"/>
      <c r="P60" s="250">
        <v>100</v>
      </c>
      <c r="Q60" s="114"/>
      <c r="R60" s="241">
        <v>0</v>
      </c>
      <c r="S60" s="241">
        <f t="shared" ref="S60:W60" si="53">R60</f>
        <v>0</v>
      </c>
      <c r="T60" s="241">
        <f t="shared" si="53"/>
        <v>0</v>
      </c>
      <c r="U60" s="241">
        <f t="shared" si="53"/>
        <v>0</v>
      </c>
      <c r="V60" s="241">
        <f t="shared" si="53"/>
        <v>0</v>
      </c>
      <c r="W60" s="241">
        <f t="shared" si="53"/>
        <v>0</v>
      </c>
      <c r="X60" s="241">
        <v>0</v>
      </c>
      <c r="Y60" s="241">
        <v>0</v>
      </c>
      <c r="Z60" s="241">
        <v>0</v>
      </c>
      <c r="AA60" s="241">
        <v>0</v>
      </c>
      <c r="AB60" s="115"/>
      <c r="AC60" s="280">
        <f>C60*(1+$C$31)*12*R60*$P$60/100</f>
        <v>0</v>
      </c>
      <c r="AD60" s="280">
        <f>F60*(1+$C$31)*12*S60*$P$60/100</f>
        <v>0</v>
      </c>
      <c r="AE60" s="280">
        <f t="shared" ref="AE60:AL60" si="54">G60*(1+$C$31)*12*T60*$P$60/100</f>
        <v>0</v>
      </c>
      <c r="AF60" s="280">
        <f t="shared" si="54"/>
        <v>0</v>
      </c>
      <c r="AG60" s="280">
        <f t="shared" si="54"/>
        <v>0</v>
      </c>
      <c r="AH60" s="280">
        <f t="shared" si="54"/>
        <v>0</v>
      </c>
      <c r="AI60" s="280">
        <f t="shared" si="54"/>
        <v>0</v>
      </c>
      <c r="AJ60" s="280">
        <f t="shared" si="54"/>
        <v>0</v>
      </c>
      <c r="AK60" s="280">
        <f t="shared" si="54"/>
        <v>0</v>
      </c>
      <c r="AL60" s="280">
        <f t="shared" si="54"/>
        <v>0</v>
      </c>
      <c r="AM60" s="294"/>
      <c r="AN60" s="252">
        <f t="shared" si="19"/>
        <v>0</v>
      </c>
    </row>
    <row r="61" spans="1:40" s="281" customFormat="1" x14ac:dyDescent="0.3">
      <c r="A61" s="292"/>
      <c r="B61" s="244" t="s">
        <v>11103</v>
      </c>
      <c r="C61" s="251">
        <v>0</v>
      </c>
      <c r="D61" s="236">
        <v>0.03</v>
      </c>
      <c r="E61" s="114"/>
      <c r="F61" s="293">
        <f t="shared" si="20"/>
        <v>0</v>
      </c>
      <c r="G61" s="293">
        <f t="shared" si="9"/>
        <v>0</v>
      </c>
      <c r="H61" s="293">
        <f t="shared" si="10"/>
        <v>0</v>
      </c>
      <c r="I61" s="293">
        <f t="shared" si="11"/>
        <v>0</v>
      </c>
      <c r="J61" s="293">
        <f t="shared" si="12"/>
        <v>0</v>
      </c>
      <c r="K61" s="293">
        <f t="shared" si="13"/>
        <v>0</v>
      </c>
      <c r="L61" s="293">
        <f t="shared" si="14"/>
        <v>0</v>
      </c>
      <c r="M61" s="293">
        <f t="shared" si="15"/>
        <v>0</v>
      </c>
      <c r="N61" s="293">
        <f t="shared" si="16"/>
        <v>0</v>
      </c>
      <c r="O61" s="293"/>
      <c r="P61" s="250">
        <v>100</v>
      </c>
      <c r="Q61" s="114"/>
      <c r="R61" s="241">
        <v>0</v>
      </c>
      <c r="S61" s="241">
        <f t="shared" ref="S61:W61" si="55">R61</f>
        <v>0</v>
      </c>
      <c r="T61" s="241">
        <f t="shared" si="55"/>
        <v>0</v>
      </c>
      <c r="U61" s="241">
        <f t="shared" si="55"/>
        <v>0</v>
      </c>
      <c r="V61" s="241">
        <f t="shared" si="55"/>
        <v>0</v>
      </c>
      <c r="W61" s="241">
        <f t="shared" si="55"/>
        <v>0</v>
      </c>
      <c r="X61" s="241">
        <v>0</v>
      </c>
      <c r="Y61" s="241">
        <v>0</v>
      </c>
      <c r="Z61" s="241">
        <v>0</v>
      </c>
      <c r="AA61" s="241">
        <v>0</v>
      </c>
      <c r="AB61" s="295"/>
      <c r="AC61" s="280">
        <f>C61*(1+$C$31)*12*R61*$P$61/100</f>
        <v>0</v>
      </c>
      <c r="AD61" s="280">
        <f>F61*(1+$C$31)*12*S61*$P$61/100</f>
        <v>0</v>
      </c>
      <c r="AE61" s="280">
        <f t="shared" ref="AE61:AL61" si="56">G61*(1+$C$31)*12*T61*$P$61/100</f>
        <v>0</v>
      </c>
      <c r="AF61" s="280">
        <f t="shared" si="56"/>
        <v>0</v>
      </c>
      <c r="AG61" s="280">
        <f t="shared" si="56"/>
        <v>0</v>
      </c>
      <c r="AH61" s="280">
        <f t="shared" si="56"/>
        <v>0</v>
      </c>
      <c r="AI61" s="280">
        <f t="shared" si="56"/>
        <v>0</v>
      </c>
      <c r="AJ61" s="280">
        <f t="shared" si="56"/>
        <v>0</v>
      </c>
      <c r="AK61" s="280">
        <f t="shared" si="56"/>
        <v>0</v>
      </c>
      <c r="AL61" s="280">
        <f t="shared" si="56"/>
        <v>0</v>
      </c>
      <c r="AM61" s="296"/>
      <c r="AN61" s="252">
        <f t="shared" si="19"/>
        <v>0</v>
      </c>
    </row>
    <row r="62" spans="1:40" s="281" customFormat="1" x14ac:dyDescent="0.3">
      <c r="A62" s="292"/>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49">
        <f t="shared" ref="AC62:AL62" si="57">SUM(AC42:AC61)</f>
        <v>0</v>
      </c>
      <c r="AD62" s="49">
        <f t="shared" si="57"/>
        <v>0</v>
      </c>
      <c r="AE62" s="49">
        <f t="shared" si="57"/>
        <v>0</v>
      </c>
      <c r="AF62" s="49">
        <f t="shared" si="57"/>
        <v>0</v>
      </c>
      <c r="AG62" s="49">
        <f t="shared" si="57"/>
        <v>0</v>
      </c>
      <c r="AH62" s="49">
        <f t="shared" si="57"/>
        <v>0</v>
      </c>
      <c r="AI62" s="49">
        <f t="shared" si="57"/>
        <v>0</v>
      </c>
      <c r="AJ62" s="49">
        <f t="shared" si="57"/>
        <v>0</v>
      </c>
      <c r="AK62" s="49">
        <f t="shared" si="57"/>
        <v>0</v>
      </c>
      <c r="AL62" s="49">
        <f t="shared" si="57"/>
        <v>0</v>
      </c>
      <c r="AM62" s="49" t="s">
        <v>9</v>
      </c>
      <c r="AN62" s="324">
        <f>SUM(AC62:AL62)</f>
        <v>0</v>
      </c>
    </row>
    <row r="63" spans="1:40" s="281" customFormat="1" ht="15.6" x14ac:dyDescent="0.3">
      <c r="A63" s="292"/>
      <c r="B63" s="249" t="s">
        <v>11119</v>
      </c>
      <c r="C63" s="43"/>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375"/>
    </row>
    <row r="64" spans="1:40" s="281" customFormat="1" x14ac:dyDescent="0.3">
      <c r="A64" s="292"/>
      <c r="B64" s="42"/>
      <c r="C64" s="43"/>
      <c r="D64" s="42"/>
      <c r="E64" s="42"/>
      <c r="F64" s="42"/>
      <c r="G64" s="42"/>
      <c r="H64" s="42"/>
      <c r="I64" s="42"/>
      <c r="J64" s="42"/>
      <c r="K64" s="42"/>
      <c r="L64" s="42"/>
      <c r="M64" s="42"/>
      <c r="N64" s="42"/>
      <c r="O64" s="42"/>
      <c r="P64" s="259" t="s">
        <v>11116</v>
      </c>
      <c r="Q64" s="42"/>
      <c r="R64" s="48" t="s">
        <v>165</v>
      </c>
      <c r="S64" s="48" t="s">
        <v>155</v>
      </c>
      <c r="T64" s="48" t="s">
        <v>156</v>
      </c>
      <c r="U64" s="48" t="s">
        <v>157</v>
      </c>
      <c r="V64" s="48" t="s">
        <v>158</v>
      </c>
      <c r="W64" s="48" t="s">
        <v>159</v>
      </c>
      <c r="X64" s="48" t="s">
        <v>160</v>
      </c>
      <c r="Y64" s="48" t="s">
        <v>161</v>
      </c>
      <c r="Z64" s="48" t="s">
        <v>162</v>
      </c>
      <c r="AA64" s="48" t="s">
        <v>163</v>
      </c>
      <c r="AB64" s="42"/>
      <c r="AC64" s="42"/>
      <c r="AD64" s="42"/>
      <c r="AE64" s="42"/>
      <c r="AF64" s="42"/>
      <c r="AG64" s="42"/>
      <c r="AH64" s="42"/>
      <c r="AI64" s="42"/>
      <c r="AJ64" s="42"/>
      <c r="AK64" s="42"/>
      <c r="AL64" s="42"/>
      <c r="AM64" s="42"/>
      <c r="AN64" s="259" t="s">
        <v>11120</v>
      </c>
    </row>
    <row r="65" spans="2:42" x14ac:dyDescent="0.3">
      <c r="B65" s="479" t="s">
        <v>11113</v>
      </c>
      <c r="C65" s="477"/>
      <c r="D65" s="478"/>
      <c r="E65" s="299"/>
      <c r="F65" s="299"/>
      <c r="G65" s="299"/>
      <c r="H65" s="299"/>
      <c r="I65" s="299"/>
      <c r="J65" s="299"/>
      <c r="K65" s="299"/>
      <c r="L65" s="299"/>
      <c r="M65" s="299"/>
      <c r="N65" s="299"/>
      <c r="O65" s="299"/>
      <c r="P65" s="299"/>
      <c r="Q65" s="300"/>
      <c r="R65" s="243">
        <f>SUM(AC42:AC53)</f>
        <v>0</v>
      </c>
      <c r="S65" s="243">
        <f t="shared" ref="S65:AA65" si="58">SUM(AD42:AD53)</f>
        <v>0</v>
      </c>
      <c r="T65" s="243">
        <f t="shared" si="58"/>
        <v>0</v>
      </c>
      <c r="U65" s="243">
        <f t="shared" si="58"/>
        <v>0</v>
      </c>
      <c r="V65" s="243">
        <f t="shared" si="58"/>
        <v>0</v>
      </c>
      <c r="W65" s="243">
        <f t="shared" si="58"/>
        <v>0</v>
      </c>
      <c r="X65" s="301">
        <f t="shared" si="58"/>
        <v>0</v>
      </c>
      <c r="Y65" s="301">
        <f t="shared" si="58"/>
        <v>0</v>
      </c>
      <c r="Z65" s="301">
        <f t="shared" si="58"/>
        <v>0</v>
      </c>
      <c r="AA65" s="301">
        <f t="shared" si="58"/>
        <v>0</v>
      </c>
      <c r="AB65" s="484"/>
      <c r="AC65" s="474"/>
      <c r="AD65" s="474"/>
      <c r="AE65" s="474"/>
      <c r="AF65" s="474"/>
      <c r="AG65" s="474"/>
      <c r="AH65" s="474"/>
      <c r="AI65" s="474"/>
      <c r="AJ65" s="474"/>
      <c r="AK65" s="474"/>
      <c r="AL65" s="474"/>
      <c r="AM65" s="475"/>
      <c r="AN65" s="243">
        <f>SUM(R65:AM65)</f>
        <v>0</v>
      </c>
    </row>
    <row r="66" spans="2:42" x14ac:dyDescent="0.3">
      <c r="B66" s="479" t="s">
        <v>11114</v>
      </c>
      <c r="C66" s="477"/>
      <c r="D66" s="478"/>
      <c r="E66" s="299"/>
      <c r="F66" s="299"/>
      <c r="G66" s="299"/>
      <c r="H66" s="299"/>
      <c r="I66" s="299"/>
      <c r="J66" s="299"/>
      <c r="K66" s="299"/>
      <c r="L66" s="299"/>
      <c r="M66" s="299"/>
      <c r="N66" s="299"/>
      <c r="O66" s="299"/>
      <c r="P66" s="299"/>
      <c r="Q66" s="302"/>
      <c r="R66" s="243">
        <f>SUM(AC54:AC61)</f>
        <v>0</v>
      </c>
      <c r="S66" s="243">
        <f t="shared" ref="S66:AA66" si="59">SUM(AD54:AD61)</f>
        <v>0</v>
      </c>
      <c r="T66" s="243">
        <f t="shared" si="59"/>
        <v>0</v>
      </c>
      <c r="U66" s="243">
        <f t="shared" si="59"/>
        <v>0</v>
      </c>
      <c r="V66" s="243">
        <f t="shared" si="59"/>
        <v>0</v>
      </c>
      <c r="W66" s="243">
        <f t="shared" si="59"/>
        <v>0</v>
      </c>
      <c r="X66" s="301">
        <f t="shared" si="59"/>
        <v>0</v>
      </c>
      <c r="Y66" s="301">
        <f t="shared" si="59"/>
        <v>0</v>
      </c>
      <c r="Z66" s="301">
        <f t="shared" si="59"/>
        <v>0</v>
      </c>
      <c r="AA66" s="301">
        <f t="shared" si="59"/>
        <v>0</v>
      </c>
      <c r="AB66" s="387"/>
      <c r="AC66" s="385"/>
      <c r="AD66" s="385"/>
      <c r="AE66" s="385"/>
      <c r="AF66" s="385"/>
      <c r="AG66" s="385"/>
      <c r="AH66" s="385"/>
      <c r="AI66" s="385"/>
      <c r="AJ66" s="385"/>
      <c r="AK66" s="385"/>
      <c r="AL66" s="385"/>
      <c r="AM66" s="386"/>
      <c r="AN66" s="243">
        <f>SUM(R66:AM66)</f>
        <v>0</v>
      </c>
      <c r="AO66" s="303"/>
    </row>
    <row r="67" spans="2:42" x14ac:dyDescent="0.3">
      <c r="B67" s="476" t="s">
        <v>11104</v>
      </c>
      <c r="C67" s="477"/>
      <c r="D67" s="478"/>
      <c r="E67" s="300"/>
      <c r="F67" s="300"/>
      <c r="G67" s="300"/>
      <c r="H67" s="300"/>
      <c r="I67" s="300"/>
      <c r="J67" s="300"/>
      <c r="K67" s="300"/>
      <c r="L67" s="300"/>
      <c r="M67" s="300"/>
      <c r="N67" s="300"/>
      <c r="O67" s="300"/>
      <c r="P67" s="411"/>
      <c r="Q67" s="302"/>
      <c r="R67" s="246">
        <v>0</v>
      </c>
      <c r="S67" s="246">
        <v>0</v>
      </c>
      <c r="T67" s="246">
        <v>0</v>
      </c>
      <c r="U67" s="246">
        <v>0</v>
      </c>
      <c r="V67" s="246">
        <v>0</v>
      </c>
      <c r="W67" s="246">
        <v>0</v>
      </c>
      <c r="X67" s="246">
        <v>0</v>
      </c>
      <c r="Y67" s="246">
        <v>0</v>
      </c>
      <c r="Z67" s="246">
        <v>0</v>
      </c>
      <c r="AA67" s="246">
        <v>0</v>
      </c>
      <c r="AB67" s="473"/>
      <c r="AC67" s="474"/>
      <c r="AD67" s="474"/>
      <c r="AE67" s="474"/>
      <c r="AF67" s="474"/>
      <c r="AG67" s="474"/>
      <c r="AH67" s="474"/>
      <c r="AI67" s="474"/>
      <c r="AJ67" s="474"/>
      <c r="AK67" s="474"/>
      <c r="AL67" s="474"/>
      <c r="AM67" s="475"/>
      <c r="AN67" s="243">
        <f t="shared" ref="AN67:AN78" si="60">SUM(R67:AM67)</f>
        <v>0</v>
      </c>
    </row>
    <row r="68" spans="2:42" x14ac:dyDescent="0.3">
      <c r="B68" s="495" t="s">
        <v>140</v>
      </c>
      <c r="C68" s="477"/>
      <c r="D68" s="478"/>
      <c r="E68" s="300"/>
      <c r="F68" s="300"/>
      <c r="G68" s="300"/>
      <c r="H68" s="300"/>
      <c r="I68" s="300"/>
      <c r="J68" s="300"/>
      <c r="K68" s="300"/>
      <c r="L68" s="300"/>
      <c r="M68" s="300"/>
      <c r="N68" s="300"/>
      <c r="O68" s="300"/>
      <c r="P68" s="300"/>
      <c r="Q68" s="300"/>
      <c r="R68" s="246">
        <v>0</v>
      </c>
      <c r="S68" s="246">
        <v>0</v>
      </c>
      <c r="T68" s="246">
        <v>0</v>
      </c>
      <c r="U68" s="246">
        <v>0</v>
      </c>
      <c r="V68" s="246">
        <v>0</v>
      </c>
      <c r="W68" s="246">
        <v>0</v>
      </c>
      <c r="X68" s="246">
        <v>0</v>
      </c>
      <c r="Y68" s="246">
        <v>0</v>
      </c>
      <c r="Z68" s="246">
        <v>0</v>
      </c>
      <c r="AA68" s="246">
        <v>0</v>
      </c>
      <c r="AB68" s="473"/>
      <c r="AC68" s="474"/>
      <c r="AD68" s="474"/>
      <c r="AE68" s="474"/>
      <c r="AF68" s="474"/>
      <c r="AG68" s="474"/>
      <c r="AH68" s="474"/>
      <c r="AI68" s="474"/>
      <c r="AJ68" s="474"/>
      <c r="AK68" s="474"/>
      <c r="AL68" s="474"/>
      <c r="AM68" s="475"/>
      <c r="AN68" s="243">
        <f t="shared" si="60"/>
        <v>0</v>
      </c>
      <c r="AP68" s="303"/>
    </row>
    <row r="69" spans="2:42" x14ac:dyDescent="0.3">
      <c r="B69" s="495" t="s">
        <v>141</v>
      </c>
      <c r="C69" s="477"/>
      <c r="D69" s="478"/>
      <c r="E69" s="300"/>
      <c r="F69" s="300"/>
      <c r="G69" s="300"/>
      <c r="H69" s="300"/>
      <c r="I69" s="300"/>
      <c r="J69" s="300"/>
      <c r="K69" s="300"/>
      <c r="L69" s="300"/>
      <c r="M69" s="300"/>
      <c r="N69" s="300"/>
      <c r="O69" s="300"/>
      <c r="P69" s="300"/>
      <c r="Q69" s="300"/>
      <c r="R69" s="246">
        <v>0</v>
      </c>
      <c r="S69" s="246">
        <v>0</v>
      </c>
      <c r="T69" s="246">
        <v>0</v>
      </c>
      <c r="U69" s="246">
        <v>0</v>
      </c>
      <c r="V69" s="246">
        <v>0</v>
      </c>
      <c r="W69" s="246">
        <v>0</v>
      </c>
      <c r="X69" s="246">
        <v>0</v>
      </c>
      <c r="Y69" s="246">
        <v>0</v>
      </c>
      <c r="Z69" s="246">
        <v>0</v>
      </c>
      <c r="AA69" s="246">
        <v>0</v>
      </c>
      <c r="AB69" s="473"/>
      <c r="AC69" s="474"/>
      <c r="AD69" s="474"/>
      <c r="AE69" s="474"/>
      <c r="AF69" s="474"/>
      <c r="AG69" s="474"/>
      <c r="AH69" s="474"/>
      <c r="AI69" s="474"/>
      <c r="AJ69" s="474"/>
      <c r="AK69" s="474"/>
      <c r="AL69" s="474"/>
      <c r="AM69" s="475"/>
      <c r="AN69" s="243">
        <f t="shared" si="60"/>
        <v>0</v>
      </c>
    </row>
    <row r="70" spans="2:42" x14ac:dyDescent="0.3">
      <c r="B70" s="495" t="s">
        <v>142</v>
      </c>
      <c r="C70" s="477"/>
      <c r="D70" s="478"/>
      <c r="E70" s="300"/>
      <c r="F70" s="300"/>
      <c r="G70" s="300"/>
      <c r="H70" s="300"/>
      <c r="I70" s="300"/>
      <c r="J70" s="300"/>
      <c r="K70" s="300"/>
      <c r="L70" s="300"/>
      <c r="M70" s="300"/>
      <c r="N70" s="300"/>
      <c r="O70" s="300"/>
      <c r="P70" s="300"/>
      <c r="Q70" s="300"/>
      <c r="R70" s="246">
        <v>0</v>
      </c>
      <c r="S70" s="246">
        <v>0</v>
      </c>
      <c r="T70" s="246">
        <v>0</v>
      </c>
      <c r="U70" s="246">
        <v>0</v>
      </c>
      <c r="V70" s="246">
        <v>0</v>
      </c>
      <c r="W70" s="246">
        <v>0</v>
      </c>
      <c r="X70" s="246">
        <v>0</v>
      </c>
      <c r="Y70" s="246">
        <v>0</v>
      </c>
      <c r="Z70" s="246">
        <v>0</v>
      </c>
      <c r="AA70" s="246">
        <v>0</v>
      </c>
      <c r="AB70" s="473"/>
      <c r="AC70" s="474"/>
      <c r="AD70" s="474"/>
      <c r="AE70" s="474"/>
      <c r="AF70" s="474"/>
      <c r="AG70" s="474"/>
      <c r="AH70" s="474"/>
      <c r="AI70" s="474"/>
      <c r="AJ70" s="474"/>
      <c r="AK70" s="474"/>
      <c r="AL70" s="474"/>
      <c r="AM70" s="475"/>
      <c r="AN70" s="243">
        <f t="shared" si="60"/>
        <v>0</v>
      </c>
    </row>
    <row r="71" spans="2:42" x14ac:dyDescent="0.3">
      <c r="B71" s="495" t="s">
        <v>143</v>
      </c>
      <c r="C71" s="477"/>
      <c r="D71" s="478"/>
      <c r="E71" s="300"/>
      <c r="F71" s="300"/>
      <c r="G71" s="300"/>
      <c r="H71" s="300"/>
      <c r="I71" s="300"/>
      <c r="J71" s="300"/>
      <c r="K71" s="300"/>
      <c r="L71" s="300"/>
      <c r="M71" s="300"/>
      <c r="N71" s="300"/>
      <c r="O71" s="300"/>
      <c r="P71" s="300"/>
      <c r="Q71" s="300"/>
      <c r="R71" s="246">
        <v>0</v>
      </c>
      <c r="S71" s="246">
        <v>0</v>
      </c>
      <c r="T71" s="246">
        <v>0</v>
      </c>
      <c r="U71" s="246">
        <v>0</v>
      </c>
      <c r="V71" s="246">
        <v>0</v>
      </c>
      <c r="W71" s="246">
        <v>0</v>
      </c>
      <c r="X71" s="246">
        <v>0</v>
      </c>
      <c r="Y71" s="246">
        <v>0</v>
      </c>
      <c r="Z71" s="246">
        <v>0</v>
      </c>
      <c r="AA71" s="246">
        <v>0</v>
      </c>
      <c r="AB71" s="473"/>
      <c r="AC71" s="474"/>
      <c r="AD71" s="474"/>
      <c r="AE71" s="474"/>
      <c r="AF71" s="474"/>
      <c r="AG71" s="474"/>
      <c r="AH71" s="474"/>
      <c r="AI71" s="474"/>
      <c r="AJ71" s="474"/>
      <c r="AK71" s="474"/>
      <c r="AL71" s="474"/>
      <c r="AM71" s="475"/>
      <c r="AN71" s="243">
        <f t="shared" si="60"/>
        <v>0</v>
      </c>
    </row>
    <row r="72" spans="2:42" x14ac:dyDescent="0.3">
      <c r="B72" s="479" t="s">
        <v>11126</v>
      </c>
      <c r="C72" s="477"/>
      <c r="D72" s="478"/>
      <c r="E72" s="300"/>
      <c r="F72" s="300"/>
      <c r="G72" s="300"/>
      <c r="H72" s="300"/>
      <c r="I72" s="300"/>
      <c r="J72" s="300"/>
      <c r="K72" s="300"/>
      <c r="L72" s="300"/>
      <c r="M72" s="300"/>
      <c r="N72" s="300"/>
      <c r="O72" s="300"/>
      <c r="P72" s="300"/>
      <c r="Q72" s="300"/>
      <c r="R72" s="246">
        <v>0</v>
      </c>
      <c r="S72" s="246">
        <v>0</v>
      </c>
      <c r="T72" s="246">
        <v>0</v>
      </c>
      <c r="U72" s="246">
        <v>0</v>
      </c>
      <c r="V72" s="246">
        <v>0</v>
      </c>
      <c r="W72" s="246">
        <v>0</v>
      </c>
      <c r="X72" s="246">
        <v>0</v>
      </c>
      <c r="Y72" s="246">
        <v>0</v>
      </c>
      <c r="Z72" s="246">
        <v>0</v>
      </c>
      <c r="AA72" s="246">
        <v>0</v>
      </c>
      <c r="AB72" s="473"/>
      <c r="AC72" s="474"/>
      <c r="AD72" s="474"/>
      <c r="AE72" s="474"/>
      <c r="AF72" s="474"/>
      <c r="AG72" s="474"/>
      <c r="AH72" s="474"/>
      <c r="AI72" s="474"/>
      <c r="AJ72" s="474"/>
      <c r="AK72" s="474"/>
      <c r="AL72" s="474"/>
      <c r="AM72" s="475"/>
      <c r="AN72" s="243">
        <f>SUM(R72:AM72)</f>
        <v>0</v>
      </c>
    </row>
    <row r="73" spans="2:42" x14ac:dyDescent="0.3">
      <c r="B73" s="498" t="s">
        <v>11106</v>
      </c>
      <c r="C73" s="477"/>
      <c r="D73" s="478"/>
      <c r="E73" s="304"/>
      <c r="F73" s="304"/>
      <c r="G73" s="304"/>
      <c r="H73" s="304"/>
      <c r="I73" s="304"/>
      <c r="J73" s="304"/>
      <c r="K73" s="304"/>
      <c r="L73" s="304"/>
      <c r="M73" s="304"/>
      <c r="N73" s="304"/>
      <c r="O73" s="304"/>
      <c r="P73" s="304"/>
      <c r="Q73" s="304"/>
      <c r="R73" s="326">
        <f>SUM(R65:R72)</f>
        <v>0</v>
      </c>
      <c r="S73" s="326">
        <f t="shared" ref="S73:AA73" si="61">SUM(S65:S72)</f>
        <v>0</v>
      </c>
      <c r="T73" s="326">
        <f t="shared" si="61"/>
        <v>0</v>
      </c>
      <c r="U73" s="326">
        <f t="shared" si="61"/>
        <v>0</v>
      </c>
      <c r="V73" s="326">
        <f t="shared" si="61"/>
        <v>0</v>
      </c>
      <c r="W73" s="326">
        <f t="shared" si="61"/>
        <v>0</v>
      </c>
      <c r="X73" s="247">
        <f t="shared" si="61"/>
        <v>0</v>
      </c>
      <c r="Y73" s="247">
        <f t="shared" si="61"/>
        <v>0</v>
      </c>
      <c r="Z73" s="247">
        <f t="shared" si="61"/>
        <v>0</v>
      </c>
      <c r="AA73" s="247">
        <f t="shared" si="61"/>
        <v>0</v>
      </c>
      <c r="AB73" s="384"/>
      <c r="AC73" s="385"/>
      <c r="AD73" s="385"/>
      <c r="AE73" s="385"/>
      <c r="AF73" s="385"/>
      <c r="AG73" s="385"/>
      <c r="AH73" s="385"/>
      <c r="AI73" s="385"/>
      <c r="AJ73" s="385"/>
      <c r="AK73" s="385"/>
      <c r="AL73" s="385"/>
      <c r="AM73" s="386"/>
      <c r="AN73" s="243"/>
    </row>
    <row r="74" spans="2:42" x14ac:dyDescent="0.3">
      <c r="B74" s="495" t="s">
        <v>139</v>
      </c>
      <c r="C74" s="477"/>
      <c r="D74" s="478"/>
      <c r="E74" s="300"/>
      <c r="F74" s="300"/>
      <c r="G74" s="300"/>
      <c r="H74" s="300"/>
      <c r="I74" s="300"/>
      <c r="J74" s="300"/>
      <c r="K74" s="300"/>
      <c r="L74" s="300"/>
      <c r="M74" s="300"/>
      <c r="N74" s="300"/>
      <c r="O74" s="300"/>
      <c r="P74" s="300"/>
      <c r="Q74" s="300"/>
      <c r="R74" s="245">
        <f t="shared" ref="R74:W74" si="62">(R65+R66+R67)*$C$32</f>
        <v>0</v>
      </c>
      <c r="S74" s="245">
        <f t="shared" si="62"/>
        <v>0</v>
      </c>
      <c r="T74" s="245">
        <f t="shared" si="62"/>
        <v>0</v>
      </c>
      <c r="U74" s="245">
        <f t="shared" si="62"/>
        <v>0</v>
      </c>
      <c r="V74" s="245">
        <f t="shared" si="62"/>
        <v>0</v>
      </c>
      <c r="W74" s="245">
        <f t="shared" si="62"/>
        <v>0</v>
      </c>
      <c r="X74" s="305">
        <f t="shared" ref="X74:AA74" si="63">(X65+X66+X67)*$C$32/100</f>
        <v>0</v>
      </c>
      <c r="Y74" s="305">
        <f t="shared" si="63"/>
        <v>0</v>
      </c>
      <c r="Z74" s="305">
        <f t="shared" si="63"/>
        <v>0</v>
      </c>
      <c r="AA74" s="305">
        <f t="shared" si="63"/>
        <v>0</v>
      </c>
      <c r="AB74" s="473"/>
      <c r="AC74" s="474"/>
      <c r="AD74" s="474"/>
      <c r="AE74" s="474"/>
      <c r="AF74" s="474"/>
      <c r="AG74" s="474"/>
      <c r="AH74" s="474"/>
      <c r="AI74" s="474"/>
      <c r="AJ74" s="474"/>
      <c r="AK74" s="474"/>
      <c r="AL74" s="474"/>
      <c r="AM74" s="475"/>
      <c r="AN74" s="243">
        <f>SUM(R74:AM74)</f>
        <v>0</v>
      </c>
    </row>
    <row r="75" spans="2:42" x14ac:dyDescent="0.3">
      <c r="B75" s="495" t="s">
        <v>144</v>
      </c>
      <c r="C75" s="477"/>
      <c r="D75" s="478"/>
      <c r="E75" s="300"/>
      <c r="F75" s="300"/>
      <c r="G75" s="300"/>
      <c r="H75" s="300"/>
      <c r="I75" s="300"/>
      <c r="J75" s="300"/>
      <c r="K75" s="300"/>
      <c r="L75" s="300"/>
      <c r="M75" s="300"/>
      <c r="N75" s="300"/>
      <c r="O75" s="300"/>
      <c r="P75" s="300"/>
      <c r="Q75" s="300"/>
      <c r="R75" s="245">
        <f t="shared" ref="R75:W75" si="64">(R65+R66+R67)*$C$33</f>
        <v>0</v>
      </c>
      <c r="S75" s="245">
        <f t="shared" si="64"/>
        <v>0</v>
      </c>
      <c r="T75" s="245">
        <f t="shared" si="64"/>
        <v>0</v>
      </c>
      <c r="U75" s="245">
        <f t="shared" si="64"/>
        <v>0</v>
      </c>
      <c r="V75" s="245">
        <f t="shared" si="64"/>
        <v>0</v>
      </c>
      <c r="W75" s="245">
        <f t="shared" si="64"/>
        <v>0</v>
      </c>
      <c r="X75" s="305">
        <f t="shared" ref="X75:AA75" si="65">(X65+X66+X67)*$C$33/100</f>
        <v>0</v>
      </c>
      <c r="Y75" s="305">
        <f t="shared" si="65"/>
        <v>0</v>
      </c>
      <c r="Z75" s="305">
        <f t="shared" si="65"/>
        <v>0</v>
      </c>
      <c r="AA75" s="305">
        <f t="shared" si="65"/>
        <v>0</v>
      </c>
      <c r="AB75" s="473"/>
      <c r="AC75" s="474"/>
      <c r="AD75" s="474"/>
      <c r="AE75" s="474"/>
      <c r="AF75" s="474"/>
      <c r="AG75" s="474"/>
      <c r="AH75" s="474"/>
      <c r="AI75" s="474"/>
      <c r="AJ75" s="474"/>
      <c r="AK75" s="474"/>
      <c r="AL75" s="474"/>
      <c r="AM75" s="475"/>
      <c r="AN75" s="243">
        <f t="shared" si="60"/>
        <v>0</v>
      </c>
    </row>
    <row r="76" spans="2:42" x14ac:dyDescent="0.3">
      <c r="B76" s="495" t="s">
        <v>145</v>
      </c>
      <c r="C76" s="477"/>
      <c r="D76" s="478"/>
      <c r="E76" s="300"/>
      <c r="F76" s="300"/>
      <c r="G76" s="300"/>
      <c r="H76" s="300"/>
      <c r="I76" s="300"/>
      <c r="J76" s="300"/>
      <c r="K76" s="300"/>
      <c r="L76" s="300"/>
      <c r="M76" s="300"/>
      <c r="N76" s="300"/>
      <c r="O76" s="300"/>
      <c r="P76" s="300"/>
      <c r="Q76" s="300"/>
      <c r="R76" s="245">
        <f t="shared" ref="R76:W76" si="66">(R65+R66+R67)*$C$34</f>
        <v>0</v>
      </c>
      <c r="S76" s="245">
        <f t="shared" si="66"/>
        <v>0</v>
      </c>
      <c r="T76" s="245">
        <f t="shared" si="66"/>
        <v>0</v>
      </c>
      <c r="U76" s="245">
        <f t="shared" si="66"/>
        <v>0</v>
      </c>
      <c r="V76" s="245">
        <f t="shared" si="66"/>
        <v>0</v>
      </c>
      <c r="W76" s="245">
        <f t="shared" si="66"/>
        <v>0</v>
      </c>
      <c r="X76" s="305">
        <f t="shared" ref="X76:AA76" si="67">(X65+X66+X67)*$C$34/100</f>
        <v>0</v>
      </c>
      <c r="Y76" s="305">
        <f t="shared" si="67"/>
        <v>0</v>
      </c>
      <c r="Z76" s="305">
        <f t="shared" si="67"/>
        <v>0</v>
      </c>
      <c r="AA76" s="305">
        <f t="shared" si="67"/>
        <v>0</v>
      </c>
      <c r="AB76" s="473"/>
      <c r="AC76" s="474"/>
      <c r="AD76" s="474"/>
      <c r="AE76" s="474"/>
      <c r="AF76" s="474"/>
      <c r="AG76" s="474"/>
      <c r="AH76" s="474"/>
      <c r="AI76" s="474"/>
      <c r="AJ76" s="474"/>
      <c r="AK76" s="474"/>
      <c r="AL76" s="474"/>
      <c r="AM76" s="475"/>
      <c r="AN76" s="243">
        <f t="shared" si="60"/>
        <v>0</v>
      </c>
    </row>
    <row r="77" spans="2:42" x14ac:dyDescent="0.3">
      <c r="B77" s="495" t="s">
        <v>146</v>
      </c>
      <c r="C77" s="477"/>
      <c r="D77" s="478"/>
      <c r="E77" s="300"/>
      <c r="F77" s="300"/>
      <c r="G77" s="300"/>
      <c r="H77" s="300"/>
      <c r="I77" s="300"/>
      <c r="J77" s="300"/>
      <c r="K77" s="300"/>
      <c r="L77" s="300"/>
      <c r="M77" s="300"/>
      <c r="N77" s="300"/>
      <c r="O77" s="300"/>
      <c r="P77" s="300"/>
      <c r="Q77" s="300"/>
      <c r="R77" s="245">
        <f t="shared" ref="R77:W77" si="68">(R65+R66+R67)*$C$35</f>
        <v>0</v>
      </c>
      <c r="S77" s="245">
        <f t="shared" si="68"/>
        <v>0</v>
      </c>
      <c r="T77" s="245">
        <f t="shared" si="68"/>
        <v>0</v>
      </c>
      <c r="U77" s="245">
        <f t="shared" si="68"/>
        <v>0</v>
      </c>
      <c r="V77" s="245">
        <f t="shared" si="68"/>
        <v>0</v>
      </c>
      <c r="W77" s="245">
        <f t="shared" si="68"/>
        <v>0</v>
      </c>
      <c r="X77" s="305">
        <f t="shared" ref="X77:AA77" si="69">(X65+X66+X67)*$C$35/100</f>
        <v>0</v>
      </c>
      <c r="Y77" s="305">
        <f t="shared" si="69"/>
        <v>0</v>
      </c>
      <c r="Z77" s="305">
        <f t="shared" si="69"/>
        <v>0</v>
      </c>
      <c r="AA77" s="305">
        <f t="shared" si="69"/>
        <v>0</v>
      </c>
      <c r="AB77" s="473"/>
      <c r="AC77" s="474"/>
      <c r="AD77" s="474"/>
      <c r="AE77" s="474"/>
      <c r="AF77" s="474"/>
      <c r="AG77" s="474"/>
      <c r="AH77" s="474"/>
      <c r="AI77" s="474"/>
      <c r="AJ77" s="474"/>
      <c r="AK77" s="474"/>
      <c r="AL77" s="474"/>
      <c r="AM77" s="475"/>
      <c r="AN77" s="243">
        <f t="shared" si="60"/>
        <v>0</v>
      </c>
    </row>
    <row r="78" spans="2:42" x14ac:dyDescent="0.3">
      <c r="B78" s="498" t="s">
        <v>11107</v>
      </c>
      <c r="C78" s="477"/>
      <c r="D78" s="478"/>
      <c r="E78" s="304"/>
      <c r="F78" s="304"/>
      <c r="G78" s="304"/>
      <c r="H78" s="304"/>
      <c r="I78" s="304"/>
      <c r="J78" s="304"/>
      <c r="K78" s="304"/>
      <c r="L78" s="304"/>
      <c r="M78" s="304"/>
      <c r="N78" s="304"/>
      <c r="O78" s="304"/>
      <c r="P78" s="304"/>
      <c r="Q78" s="304"/>
      <c r="R78" s="326">
        <f>SUM(R74:R77)</f>
        <v>0</v>
      </c>
      <c r="S78" s="326">
        <f t="shared" ref="S78:AA78" si="70">SUM(S74:S77)</f>
        <v>0</v>
      </c>
      <c r="T78" s="326">
        <f t="shared" si="70"/>
        <v>0</v>
      </c>
      <c r="U78" s="326">
        <f t="shared" si="70"/>
        <v>0</v>
      </c>
      <c r="V78" s="326">
        <f t="shared" si="70"/>
        <v>0</v>
      </c>
      <c r="W78" s="326">
        <f t="shared" si="70"/>
        <v>0</v>
      </c>
      <c r="X78" s="247">
        <f t="shared" si="70"/>
        <v>0</v>
      </c>
      <c r="Y78" s="247">
        <f t="shared" si="70"/>
        <v>0</v>
      </c>
      <c r="Z78" s="247">
        <f t="shared" si="70"/>
        <v>0</v>
      </c>
      <c r="AA78" s="247">
        <f t="shared" si="70"/>
        <v>0</v>
      </c>
      <c r="AB78" s="384"/>
      <c r="AC78" s="385"/>
      <c r="AD78" s="385"/>
      <c r="AE78" s="385"/>
      <c r="AF78" s="385"/>
      <c r="AG78" s="385"/>
      <c r="AH78" s="385"/>
      <c r="AI78" s="385"/>
      <c r="AJ78" s="385"/>
      <c r="AK78" s="385"/>
      <c r="AL78" s="385"/>
      <c r="AM78" s="386"/>
      <c r="AN78" s="243">
        <f t="shared" si="60"/>
        <v>0</v>
      </c>
    </row>
    <row r="79" spans="2:42" x14ac:dyDescent="0.3">
      <c r="B79" s="499"/>
      <c r="C79" s="500"/>
      <c r="D79" s="500"/>
      <c r="E79" s="306"/>
      <c r="F79" s="306"/>
      <c r="G79" s="306"/>
      <c r="H79" s="306"/>
      <c r="I79" s="306"/>
      <c r="J79" s="306"/>
      <c r="K79" s="306"/>
      <c r="L79" s="306"/>
      <c r="M79" s="306"/>
      <c r="N79" s="306"/>
      <c r="O79" s="306"/>
      <c r="P79" s="306"/>
      <c r="Q79" s="306"/>
      <c r="R79" s="177"/>
      <c r="S79" s="177"/>
      <c r="T79" s="177"/>
      <c r="U79" s="177"/>
      <c r="V79" s="177"/>
      <c r="W79" s="177"/>
      <c r="X79" s="256"/>
      <c r="Y79" s="256"/>
      <c r="Z79" s="256"/>
      <c r="AA79" s="256"/>
      <c r="AB79" s="307"/>
      <c r="AC79" s="308"/>
      <c r="AD79" s="308"/>
      <c r="AE79" s="308"/>
      <c r="AF79" s="308"/>
      <c r="AG79" s="308"/>
      <c r="AH79" s="308"/>
      <c r="AI79" s="308"/>
      <c r="AJ79" s="308"/>
      <c r="AK79" s="308"/>
      <c r="AL79" s="308"/>
      <c r="AM79" s="308"/>
      <c r="AN79" s="257"/>
    </row>
    <row r="80" spans="2:42" x14ac:dyDescent="0.3">
      <c r="B80" s="383" t="s">
        <v>11125</v>
      </c>
      <c r="C80" s="334">
        <f>C36</f>
        <v>0</v>
      </c>
      <c r="D80" s="382"/>
      <c r="E80" s="306"/>
      <c r="F80" s="306"/>
      <c r="G80" s="306"/>
      <c r="H80" s="306"/>
      <c r="I80" s="306"/>
      <c r="J80" s="306"/>
      <c r="K80" s="306"/>
      <c r="L80" s="306"/>
      <c r="M80" s="306"/>
      <c r="N80" s="306"/>
      <c r="O80" s="306"/>
      <c r="P80" s="304"/>
      <c r="Q80" s="304"/>
      <c r="R80" s="243">
        <f t="shared" ref="R80:W80" si="71">(R65+R66+R67)*$C$36</f>
        <v>0</v>
      </c>
      <c r="S80" s="243">
        <f t="shared" si="71"/>
        <v>0</v>
      </c>
      <c r="T80" s="243">
        <f t="shared" si="71"/>
        <v>0</v>
      </c>
      <c r="U80" s="243">
        <f t="shared" si="71"/>
        <v>0</v>
      </c>
      <c r="V80" s="243">
        <f t="shared" si="71"/>
        <v>0</v>
      </c>
      <c r="W80" s="243">
        <f t="shared" si="71"/>
        <v>0</v>
      </c>
      <c r="X80" s="301">
        <f>(X65+X66+X67)*$C$36/100</f>
        <v>0</v>
      </c>
      <c r="Y80" s="301">
        <f>(Y65+Y66+Y67)*$C$36/100</f>
        <v>0</v>
      </c>
      <c r="Z80" s="301">
        <f>(Z65+Z66+Z67)*$C$36/100</f>
        <v>0</v>
      </c>
      <c r="AA80" s="301">
        <f>(AA65+AA66+AA67)*$C$36/100</f>
        <v>0</v>
      </c>
      <c r="AB80" s="299"/>
      <c r="AC80" s="310"/>
      <c r="AD80" s="310"/>
      <c r="AE80" s="310"/>
      <c r="AF80" s="310"/>
      <c r="AG80" s="310"/>
      <c r="AH80" s="310"/>
      <c r="AI80" s="310"/>
      <c r="AJ80" s="310"/>
      <c r="AK80" s="310"/>
      <c r="AL80" s="310"/>
      <c r="AM80" s="310"/>
      <c r="AN80" s="243">
        <f>SUM(R80:AM80)</f>
        <v>0</v>
      </c>
    </row>
    <row r="81" spans="2:40" x14ac:dyDescent="0.3">
      <c r="B81" s="501"/>
      <c r="C81" s="502"/>
      <c r="D81" s="502"/>
      <c r="E81" s="306"/>
      <c r="F81" s="306"/>
      <c r="G81" s="306"/>
      <c r="H81" s="306"/>
      <c r="I81" s="306"/>
      <c r="J81" s="306"/>
      <c r="K81" s="306"/>
      <c r="L81" s="306"/>
      <c r="M81" s="306"/>
      <c r="N81" s="306"/>
      <c r="O81" s="306"/>
      <c r="P81" s="306"/>
      <c r="Q81" s="306"/>
      <c r="R81" s="177"/>
      <c r="S81" s="177"/>
      <c r="T81" s="177"/>
      <c r="U81" s="177"/>
      <c r="V81" s="177"/>
      <c r="W81" s="177"/>
      <c r="X81" s="256"/>
      <c r="Y81" s="256"/>
      <c r="Z81" s="256"/>
      <c r="AA81" s="256"/>
      <c r="AB81" s="307"/>
      <c r="AC81" s="308"/>
      <c r="AD81" s="308"/>
      <c r="AE81" s="308"/>
      <c r="AF81" s="308"/>
      <c r="AG81" s="308"/>
      <c r="AH81" s="308"/>
      <c r="AI81" s="308"/>
      <c r="AJ81" s="308"/>
      <c r="AK81" s="308"/>
      <c r="AL81" s="308"/>
      <c r="AM81" s="308"/>
      <c r="AN81" s="257"/>
    </row>
    <row r="82" spans="2:40" x14ac:dyDescent="0.3">
      <c r="B82" s="498" t="s">
        <v>11118</v>
      </c>
      <c r="C82" s="477"/>
      <c r="D82" s="478"/>
      <c r="E82" s="304"/>
      <c r="F82" s="304"/>
      <c r="G82" s="304"/>
      <c r="H82" s="304"/>
      <c r="I82" s="304"/>
      <c r="J82" s="304"/>
      <c r="K82" s="304"/>
      <c r="L82" s="304"/>
      <c r="M82" s="304"/>
      <c r="N82" s="304"/>
      <c r="O82" s="304"/>
      <c r="P82" s="304"/>
      <c r="Q82" s="304"/>
      <c r="R82" s="326">
        <f t="shared" ref="R82:AA82" si="72">R73+R78</f>
        <v>0</v>
      </c>
      <c r="S82" s="326">
        <f t="shared" si="72"/>
        <v>0</v>
      </c>
      <c r="T82" s="326">
        <f t="shared" si="72"/>
        <v>0</v>
      </c>
      <c r="U82" s="326">
        <f t="shared" si="72"/>
        <v>0</v>
      </c>
      <c r="V82" s="326">
        <f t="shared" si="72"/>
        <v>0</v>
      </c>
      <c r="W82" s="326">
        <f t="shared" si="72"/>
        <v>0</v>
      </c>
      <c r="X82" s="247">
        <f t="shared" si="72"/>
        <v>0</v>
      </c>
      <c r="Y82" s="247">
        <f t="shared" si="72"/>
        <v>0</v>
      </c>
      <c r="Z82" s="247">
        <f t="shared" si="72"/>
        <v>0</v>
      </c>
      <c r="AA82" s="247">
        <f t="shared" si="72"/>
        <v>0</v>
      </c>
      <c r="AB82" s="384"/>
      <c r="AC82" s="385"/>
      <c r="AD82" s="385"/>
      <c r="AE82" s="385"/>
      <c r="AF82" s="385"/>
      <c r="AG82" s="385"/>
      <c r="AH82" s="385"/>
      <c r="AI82" s="385"/>
      <c r="AJ82" s="385"/>
      <c r="AK82" s="385"/>
      <c r="AL82" s="385"/>
      <c r="AM82" s="386"/>
      <c r="AN82" s="243">
        <f t="shared" ref="AN82" si="73">SUM(R82:AM82)</f>
        <v>0</v>
      </c>
    </row>
    <row r="83" spans="2:40" x14ac:dyDescent="0.3">
      <c r="B83" s="255"/>
      <c r="C83" s="325"/>
      <c r="D83" s="325"/>
      <c r="E83" s="306"/>
      <c r="F83" s="306"/>
      <c r="G83" s="306"/>
      <c r="H83" s="306"/>
      <c r="I83" s="306"/>
      <c r="J83" s="306"/>
      <c r="K83" s="306"/>
      <c r="L83" s="306"/>
      <c r="M83" s="306"/>
      <c r="N83" s="306"/>
      <c r="O83" s="306"/>
      <c r="P83" s="306"/>
      <c r="Q83" s="306"/>
      <c r="R83" s="177"/>
      <c r="S83" s="177"/>
      <c r="T83" s="177"/>
      <c r="U83" s="177"/>
      <c r="V83" s="177"/>
      <c r="W83" s="177"/>
      <c r="X83" s="256"/>
      <c r="Y83" s="256"/>
      <c r="Z83" s="256"/>
      <c r="AA83" s="256"/>
      <c r="AB83" s="307"/>
      <c r="AC83" s="308"/>
      <c r="AD83" s="308"/>
      <c r="AE83" s="308"/>
      <c r="AF83" s="308"/>
      <c r="AG83" s="308"/>
      <c r="AH83" s="308"/>
      <c r="AI83" s="308"/>
      <c r="AJ83" s="308"/>
      <c r="AK83" s="308"/>
      <c r="AL83" s="308"/>
      <c r="AM83" s="308"/>
      <c r="AN83" s="257"/>
    </row>
    <row r="84" spans="2:40" x14ac:dyDescent="0.3">
      <c r="B84" s="498" t="s">
        <v>11117</v>
      </c>
      <c r="C84" s="477"/>
      <c r="D84" s="477"/>
      <c r="E84" s="312"/>
      <c r="F84" s="312"/>
      <c r="G84" s="312"/>
      <c r="H84" s="312"/>
      <c r="I84" s="312"/>
      <c r="J84" s="312"/>
      <c r="K84" s="312"/>
      <c r="L84" s="312"/>
      <c r="M84" s="312"/>
      <c r="N84" s="312"/>
      <c r="O84" s="312"/>
      <c r="P84" s="304"/>
      <c r="Q84" s="304"/>
      <c r="R84" s="326">
        <f>R73+R80</f>
        <v>0</v>
      </c>
      <c r="S84" s="326">
        <f t="shared" ref="S84:AA84" si="74">S73+S80</f>
        <v>0</v>
      </c>
      <c r="T84" s="326">
        <f t="shared" si="74"/>
        <v>0</v>
      </c>
      <c r="U84" s="326">
        <f t="shared" si="74"/>
        <v>0</v>
      </c>
      <c r="V84" s="326">
        <f t="shared" si="74"/>
        <v>0</v>
      </c>
      <c r="W84" s="326">
        <f t="shared" si="74"/>
        <v>0</v>
      </c>
      <c r="X84" s="247">
        <f t="shared" si="74"/>
        <v>0</v>
      </c>
      <c r="Y84" s="247">
        <f t="shared" si="74"/>
        <v>0</v>
      </c>
      <c r="Z84" s="247">
        <f t="shared" si="74"/>
        <v>0</v>
      </c>
      <c r="AA84" s="247">
        <f t="shared" si="74"/>
        <v>0</v>
      </c>
      <c r="AB84" s="299"/>
      <c r="AC84" s="310"/>
      <c r="AD84" s="310"/>
      <c r="AE84" s="310"/>
      <c r="AF84" s="310"/>
      <c r="AG84" s="310"/>
      <c r="AH84" s="310"/>
      <c r="AI84" s="310"/>
      <c r="AJ84" s="310"/>
      <c r="AK84" s="310"/>
      <c r="AL84" s="310"/>
      <c r="AM84" s="310"/>
      <c r="AN84" s="243">
        <f>SUM(R84:AM84)</f>
        <v>0</v>
      </c>
    </row>
    <row r="85" spans="2:40" x14ac:dyDescent="0.3">
      <c r="B85" s="311"/>
      <c r="C85" s="308"/>
      <c r="D85" s="308"/>
      <c r="E85" s="306"/>
      <c r="F85" s="306"/>
      <c r="G85" s="306"/>
      <c r="H85" s="306"/>
      <c r="I85" s="306"/>
      <c r="J85" s="306"/>
      <c r="K85" s="306"/>
      <c r="L85" s="306"/>
      <c r="M85" s="306"/>
      <c r="N85" s="306"/>
      <c r="O85" s="306"/>
      <c r="P85" s="306"/>
      <c r="Q85" s="306"/>
      <c r="R85" s="256"/>
      <c r="S85" s="256"/>
      <c r="T85" s="256"/>
      <c r="U85" s="256"/>
      <c r="V85" s="256"/>
      <c r="W85" s="256"/>
      <c r="X85" s="256"/>
      <c r="Y85" s="256"/>
      <c r="Z85" s="256"/>
      <c r="AA85" s="256"/>
      <c r="AB85" s="307"/>
      <c r="AC85" s="308"/>
      <c r="AD85" s="308"/>
      <c r="AE85" s="308"/>
      <c r="AF85" s="308"/>
      <c r="AG85" s="308"/>
      <c r="AH85" s="308"/>
      <c r="AI85" s="308"/>
      <c r="AJ85" s="308"/>
      <c r="AK85" s="308"/>
      <c r="AL85" s="308"/>
      <c r="AM85" s="308"/>
      <c r="AN85" s="309"/>
    </row>
    <row r="87" spans="2:40" ht="15.6" x14ac:dyDescent="0.3">
      <c r="B87" s="249" t="s">
        <v>11121</v>
      </c>
      <c r="C87" s="41"/>
      <c r="D87" s="41"/>
      <c r="R87" s="41"/>
    </row>
    <row r="88" spans="2:40" x14ac:dyDescent="0.3">
      <c r="B88" s="41"/>
      <c r="C88" s="41"/>
      <c r="D88" s="41"/>
      <c r="P88" s="297" t="s">
        <v>11116</v>
      </c>
      <c r="Q88" s="281"/>
      <c r="R88" s="48" t="s">
        <v>165</v>
      </c>
      <c r="S88" s="48" t="s">
        <v>155</v>
      </c>
      <c r="T88" s="48" t="s">
        <v>156</v>
      </c>
      <c r="U88" s="48" t="s">
        <v>157</v>
      </c>
      <c r="V88" s="48" t="s">
        <v>158</v>
      </c>
      <c r="W88" s="48" t="s">
        <v>159</v>
      </c>
      <c r="X88" s="48" t="s">
        <v>160</v>
      </c>
      <c r="Y88" s="48" t="s">
        <v>161</v>
      </c>
      <c r="Z88" s="48" t="s">
        <v>162</v>
      </c>
      <c r="AA88" s="48" t="s">
        <v>163</v>
      </c>
      <c r="AB88" s="41"/>
      <c r="AC88" s="41"/>
      <c r="AD88" s="41"/>
      <c r="AE88" s="41"/>
      <c r="AF88" s="41"/>
      <c r="AG88" s="41"/>
      <c r="AH88" s="41"/>
      <c r="AI88" s="41"/>
      <c r="AJ88" s="41"/>
      <c r="AK88" s="41"/>
      <c r="AL88" s="41"/>
      <c r="AM88" s="41"/>
      <c r="AN88" s="260" t="s">
        <v>11120</v>
      </c>
    </row>
    <row r="89" spans="2:40" x14ac:dyDescent="0.3">
      <c r="B89" s="476" t="s">
        <v>11108</v>
      </c>
      <c r="C89" s="477"/>
      <c r="D89" s="478"/>
      <c r="E89" s="300"/>
      <c r="F89" s="300"/>
      <c r="G89" s="300"/>
      <c r="H89" s="300"/>
      <c r="I89" s="300"/>
      <c r="J89" s="300"/>
      <c r="K89" s="300"/>
      <c r="L89" s="300"/>
      <c r="M89" s="300"/>
      <c r="N89" s="300"/>
      <c r="O89" s="300"/>
      <c r="P89" s="300"/>
      <c r="Q89" s="300"/>
      <c r="R89" s="391"/>
      <c r="S89" s="391"/>
      <c r="T89" s="391"/>
      <c r="U89" s="391"/>
      <c r="V89" s="391"/>
      <c r="W89" s="391"/>
      <c r="X89" s="246"/>
      <c r="Y89" s="246"/>
      <c r="Z89" s="246"/>
      <c r="AA89" s="246"/>
      <c r="AB89" s="473"/>
      <c r="AC89" s="474"/>
      <c r="AD89" s="474"/>
      <c r="AE89" s="474"/>
      <c r="AF89" s="474"/>
      <c r="AG89" s="474"/>
      <c r="AH89" s="474"/>
      <c r="AI89" s="474"/>
      <c r="AJ89" s="474"/>
      <c r="AK89" s="474"/>
      <c r="AL89" s="474"/>
      <c r="AM89" s="475"/>
      <c r="AN89" s="243">
        <f t="shared" ref="AN89:AN90" si="75">SUM(R89:AM89)</f>
        <v>0</v>
      </c>
    </row>
    <row r="90" spans="2:40" ht="15" thickBot="1" x14ac:dyDescent="0.35">
      <c r="B90" s="496" t="s">
        <v>11130</v>
      </c>
      <c r="C90" s="497"/>
      <c r="D90" s="497"/>
      <c r="E90" s="313"/>
      <c r="F90" s="313"/>
      <c r="G90" s="313"/>
      <c r="H90" s="313"/>
      <c r="I90" s="313"/>
      <c r="J90" s="313"/>
      <c r="K90" s="313"/>
      <c r="L90" s="313"/>
      <c r="M90" s="313"/>
      <c r="N90" s="313"/>
      <c r="O90" s="313"/>
      <c r="P90" s="313"/>
      <c r="Q90" s="313"/>
      <c r="R90" s="314"/>
      <c r="S90" s="314"/>
      <c r="T90" s="314"/>
      <c r="U90" s="314"/>
      <c r="V90" s="314"/>
      <c r="W90" s="314"/>
      <c r="X90" s="314"/>
      <c r="Y90" s="314"/>
      <c r="Z90" s="314"/>
      <c r="AA90" s="314"/>
      <c r="AB90" s="315"/>
      <c r="AC90" s="316"/>
      <c r="AD90" s="316"/>
      <c r="AE90" s="316"/>
      <c r="AF90" s="316"/>
      <c r="AG90" s="316"/>
      <c r="AH90" s="316"/>
      <c r="AI90" s="316"/>
      <c r="AJ90" s="316"/>
      <c r="AK90" s="316"/>
      <c r="AL90" s="316"/>
      <c r="AM90" s="317"/>
      <c r="AN90" s="253">
        <f t="shared" si="75"/>
        <v>0</v>
      </c>
    </row>
    <row r="91" spans="2:40" ht="15" thickBot="1" x14ac:dyDescent="0.35">
      <c r="B91" s="505" t="s">
        <v>11127</v>
      </c>
      <c r="C91" s="493"/>
      <c r="D91" s="494"/>
      <c r="E91" s="318"/>
      <c r="F91" s="318"/>
      <c r="G91" s="318"/>
      <c r="H91" s="318"/>
      <c r="I91" s="318"/>
      <c r="J91" s="318"/>
      <c r="K91" s="318"/>
      <c r="L91" s="318"/>
      <c r="M91" s="318"/>
      <c r="N91" s="318"/>
      <c r="O91" s="318"/>
      <c r="P91" s="318"/>
      <c r="Q91" s="318"/>
      <c r="R91" s="327">
        <f t="shared" ref="R91:AA91" si="76">R89+R90-R82</f>
        <v>0</v>
      </c>
      <c r="S91" s="327">
        <f t="shared" si="76"/>
        <v>0</v>
      </c>
      <c r="T91" s="327">
        <f t="shared" si="76"/>
        <v>0</v>
      </c>
      <c r="U91" s="327">
        <f t="shared" si="76"/>
        <v>0</v>
      </c>
      <c r="V91" s="327">
        <f t="shared" si="76"/>
        <v>0</v>
      </c>
      <c r="W91" s="327">
        <f t="shared" si="76"/>
        <v>0</v>
      </c>
      <c r="X91" s="327">
        <f t="shared" si="76"/>
        <v>0</v>
      </c>
      <c r="Y91" s="327">
        <f t="shared" si="76"/>
        <v>0</v>
      </c>
      <c r="Z91" s="327">
        <f t="shared" si="76"/>
        <v>0</v>
      </c>
      <c r="AA91" s="327">
        <f t="shared" si="76"/>
        <v>0</v>
      </c>
      <c r="AB91" s="492"/>
      <c r="AC91" s="493"/>
      <c r="AD91" s="493"/>
      <c r="AE91" s="493"/>
      <c r="AF91" s="493"/>
      <c r="AG91" s="493"/>
      <c r="AH91" s="493"/>
      <c r="AI91" s="493"/>
      <c r="AJ91" s="493"/>
      <c r="AK91" s="493"/>
      <c r="AL91" s="493"/>
      <c r="AM91" s="494"/>
      <c r="AN91" s="254">
        <f>SUM(R91:AM91)</f>
        <v>0</v>
      </c>
    </row>
    <row r="93" spans="2:40" x14ac:dyDescent="0.3">
      <c r="R93" s="390"/>
    </row>
    <row r="94" spans="2:40" ht="15.6" x14ac:dyDescent="0.3">
      <c r="B94" s="249" t="s">
        <v>11111</v>
      </c>
      <c r="C94" s="41"/>
      <c r="D94" s="41"/>
      <c r="E94" s="41"/>
      <c r="F94" s="41"/>
      <c r="G94" s="41"/>
      <c r="H94" s="41"/>
      <c r="I94" s="41"/>
      <c r="J94" s="41"/>
      <c r="K94" s="41"/>
      <c r="L94" s="41"/>
      <c r="M94" s="41"/>
      <c r="N94" s="41"/>
      <c r="O94" s="41"/>
      <c r="P94" s="41"/>
      <c r="Q94" s="41"/>
      <c r="R94" s="41"/>
    </row>
    <row r="95" spans="2:40" ht="15.6" x14ac:dyDescent="0.3">
      <c r="B95" s="249"/>
      <c r="C95" s="41"/>
      <c r="D95" s="41"/>
      <c r="E95" s="41"/>
      <c r="F95" s="41"/>
      <c r="G95" s="41"/>
      <c r="H95" s="41"/>
      <c r="I95" s="41"/>
      <c r="J95" s="41"/>
      <c r="K95" s="41"/>
      <c r="L95" s="41"/>
      <c r="M95" s="41"/>
      <c r="N95" s="41"/>
      <c r="O95" s="41"/>
      <c r="P95" s="41"/>
      <c r="Q95" s="41"/>
      <c r="R95" s="41"/>
    </row>
    <row r="96" spans="2:40" x14ac:dyDescent="0.3">
      <c r="B96" s="328" t="s">
        <v>11061</v>
      </c>
      <c r="C96" s="41"/>
      <c r="D96" s="41"/>
      <c r="E96" s="41"/>
      <c r="F96" s="41"/>
      <c r="G96" s="41"/>
      <c r="H96" s="41"/>
      <c r="I96" s="41"/>
      <c r="J96" s="41"/>
      <c r="K96" s="41"/>
      <c r="L96" s="41"/>
      <c r="M96" s="41"/>
      <c r="N96" s="41"/>
      <c r="O96" s="41"/>
      <c r="P96" s="41"/>
      <c r="Q96" s="41"/>
      <c r="R96" s="41"/>
    </row>
    <row r="97" spans="2:18" x14ac:dyDescent="0.3">
      <c r="B97" s="139"/>
      <c r="C97" s="41"/>
      <c r="D97" s="41"/>
      <c r="E97" s="41"/>
      <c r="F97" s="41"/>
      <c r="G97" s="41"/>
      <c r="H97" s="41"/>
      <c r="I97" s="41"/>
      <c r="J97" s="41"/>
      <c r="K97" s="41"/>
      <c r="L97" s="41"/>
      <c r="M97" s="41"/>
      <c r="N97" s="41"/>
      <c r="O97" s="41"/>
      <c r="P97" s="41"/>
      <c r="Q97" s="41"/>
      <c r="R97" s="41"/>
    </row>
    <row r="98" spans="2:18" x14ac:dyDescent="0.3">
      <c r="B98" s="329" t="s">
        <v>11062</v>
      </c>
      <c r="C98" s="41"/>
      <c r="D98" s="41"/>
      <c r="E98" s="41"/>
      <c r="F98" s="41"/>
      <c r="G98" s="41"/>
      <c r="H98" s="41"/>
      <c r="I98" s="41"/>
      <c r="J98" s="41"/>
      <c r="K98" s="41"/>
      <c r="L98" s="41"/>
      <c r="M98" s="41"/>
      <c r="N98" s="41"/>
      <c r="O98" s="41"/>
      <c r="P98" s="41"/>
      <c r="Q98" s="41"/>
      <c r="R98" s="41"/>
    </row>
    <row r="99" spans="2:18" x14ac:dyDescent="0.3">
      <c r="B99" s="41" t="s">
        <v>11063</v>
      </c>
      <c r="C99" s="41"/>
      <c r="D99" s="41"/>
      <c r="E99" s="41"/>
      <c r="F99" s="41"/>
      <c r="G99" s="41"/>
      <c r="H99" s="41"/>
      <c r="I99" s="41"/>
      <c r="J99" s="41"/>
      <c r="K99" s="41"/>
      <c r="L99" s="41"/>
      <c r="M99" s="41"/>
      <c r="N99" s="41"/>
      <c r="O99" s="41"/>
      <c r="P99" s="41"/>
      <c r="Q99" s="41"/>
      <c r="R99" s="41"/>
    </row>
    <row r="102" spans="2:18" x14ac:dyDescent="0.3">
      <c r="B102" s="503" t="s">
        <v>11222</v>
      </c>
      <c r="C102" s="504"/>
      <c r="D102" s="406"/>
    </row>
    <row r="103" spans="2:18" x14ac:dyDescent="0.3">
      <c r="B103" s="503" t="s">
        <v>11223</v>
      </c>
      <c r="C103" s="504"/>
      <c r="D103" s="391"/>
    </row>
    <row r="104" spans="2:18" x14ac:dyDescent="0.3">
      <c r="B104" s="503" t="s">
        <v>11224</v>
      </c>
      <c r="C104" s="504"/>
      <c r="D104" s="391"/>
    </row>
    <row r="105" spans="2:18" x14ac:dyDescent="0.3">
      <c r="B105" s="503" t="s">
        <v>11225</v>
      </c>
      <c r="C105" s="504"/>
      <c r="D105" s="391"/>
    </row>
    <row r="106" spans="2:18" x14ac:dyDescent="0.3">
      <c r="B106" s="503" t="s">
        <v>11226</v>
      </c>
      <c r="C106" s="504"/>
      <c r="D106" s="407"/>
    </row>
    <row r="107" spans="2:18" x14ac:dyDescent="0.3">
      <c r="B107" s="503" t="s">
        <v>11227</v>
      </c>
      <c r="C107" s="504"/>
      <c r="D107" s="406"/>
    </row>
    <row r="108" spans="2:18" x14ac:dyDescent="0.3">
      <c r="B108" s="503" t="s">
        <v>11228</v>
      </c>
      <c r="C108" s="504"/>
      <c r="D108" s="391"/>
    </row>
    <row r="109" spans="2:18" x14ac:dyDescent="0.3">
      <c r="B109" s="503" t="s">
        <v>11229</v>
      </c>
      <c r="C109" s="504"/>
      <c r="D109" s="407"/>
    </row>
    <row r="110" spans="2:18" x14ac:dyDescent="0.3">
      <c r="B110" s="503" t="s">
        <v>11230</v>
      </c>
      <c r="C110" s="504"/>
      <c r="D110" s="391"/>
    </row>
    <row r="111" spans="2:18" x14ac:dyDescent="0.3">
      <c r="B111" s="503" t="s">
        <v>11231</v>
      </c>
      <c r="C111" s="504"/>
      <c r="D111" s="391"/>
    </row>
    <row r="112" spans="2:18" x14ac:dyDescent="0.3">
      <c r="B112" s="503" t="s">
        <v>11232</v>
      </c>
      <c r="C112" s="504"/>
      <c r="D112" s="406"/>
    </row>
    <row r="113" spans="2:23" x14ac:dyDescent="0.3">
      <c r="B113" s="503" t="s">
        <v>11233</v>
      </c>
      <c r="C113" s="504"/>
      <c r="D113" s="391"/>
    </row>
    <row r="114" spans="2:23" x14ac:dyDescent="0.3">
      <c r="B114" s="503" t="s">
        <v>11234</v>
      </c>
      <c r="C114" s="504"/>
      <c r="D114" s="391"/>
    </row>
    <row r="115" spans="2:23" x14ac:dyDescent="0.3">
      <c r="B115" s="503" t="s">
        <v>11235</v>
      </c>
      <c r="C115" s="504"/>
      <c r="D115" s="391"/>
    </row>
    <row r="116" spans="2:23" x14ac:dyDescent="0.3">
      <c r="B116" s="503" t="s">
        <v>11236</v>
      </c>
      <c r="C116" s="504"/>
      <c r="D116" s="406"/>
      <c r="E116" s="41"/>
      <c r="F116" s="41"/>
      <c r="G116" s="41"/>
      <c r="H116" s="41"/>
      <c r="I116" s="41"/>
      <c r="J116" s="41"/>
      <c r="K116" s="41"/>
      <c r="L116" s="41"/>
      <c r="M116" s="41"/>
      <c r="N116" s="41"/>
      <c r="O116" s="41"/>
      <c r="P116" s="41"/>
      <c r="Q116" s="41"/>
      <c r="R116" s="41"/>
      <c r="S116" s="41"/>
      <c r="T116" s="41"/>
      <c r="U116" s="41"/>
      <c r="V116" s="41"/>
      <c r="W116" s="41"/>
    </row>
    <row r="117" spans="2:23" x14ac:dyDescent="0.3">
      <c r="B117" s="503" t="s">
        <v>11237</v>
      </c>
      <c r="C117" s="504"/>
      <c r="D117" s="391"/>
      <c r="E117" s="41"/>
      <c r="F117" s="41"/>
      <c r="G117" s="41"/>
      <c r="H117" s="41"/>
      <c r="I117" s="41"/>
      <c r="J117" s="41"/>
      <c r="K117" s="41"/>
      <c r="L117" s="41"/>
      <c r="M117" s="41"/>
      <c r="N117" s="41"/>
      <c r="O117" s="41"/>
      <c r="P117" s="41"/>
      <c r="Q117" s="41"/>
      <c r="R117" s="41"/>
      <c r="S117" s="41"/>
      <c r="T117" s="41"/>
      <c r="U117" s="41"/>
      <c r="V117" s="41"/>
      <c r="W117" s="41"/>
    </row>
    <row r="118" spans="2:23" x14ac:dyDescent="0.3">
      <c r="B118" s="503" t="s">
        <v>11238</v>
      </c>
      <c r="C118" s="504"/>
      <c r="D118" s="391"/>
      <c r="E118" s="41"/>
      <c r="F118" s="41"/>
      <c r="G118" s="41"/>
      <c r="H118" s="41"/>
      <c r="I118" s="41"/>
      <c r="J118" s="41"/>
      <c r="K118" s="41"/>
      <c r="L118" s="41"/>
      <c r="M118" s="41"/>
      <c r="N118" s="41"/>
      <c r="O118" s="41"/>
      <c r="P118" s="41"/>
      <c r="Q118" s="41"/>
      <c r="R118" s="41"/>
      <c r="S118" s="41"/>
      <c r="T118" s="41"/>
      <c r="U118" s="41"/>
      <c r="V118" s="41"/>
      <c r="W118" s="41"/>
    </row>
    <row r="119" spans="2:23" x14ac:dyDescent="0.3">
      <c r="B119" s="41"/>
      <c r="C119" s="41"/>
      <c r="D119" s="41"/>
      <c r="E119" s="41"/>
      <c r="F119" s="41"/>
      <c r="G119" s="41"/>
      <c r="H119" s="41"/>
      <c r="I119" s="41"/>
      <c r="J119" s="41"/>
      <c r="K119" s="41"/>
      <c r="L119" s="41"/>
      <c r="M119" s="41"/>
      <c r="N119" s="41"/>
      <c r="O119" s="41"/>
      <c r="P119" s="41"/>
      <c r="Q119" s="41"/>
      <c r="R119" s="41"/>
      <c r="S119" s="41"/>
      <c r="T119" s="41"/>
      <c r="U119" s="41"/>
      <c r="V119" s="41"/>
      <c r="W119" s="41"/>
    </row>
    <row r="120" spans="2:23" x14ac:dyDescent="0.3">
      <c r="B120" s="41"/>
      <c r="C120" s="41"/>
      <c r="D120" s="41"/>
      <c r="E120" s="41"/>
      <c r="F120" s="41"/>
      <c r="G120" s="41"/>
      <c r="H120" s="41"/>
      <c r="I120" s="41"/>
      <c r="J120" s="41"/>
      <c r="K120" s="41"/>
      <c r="L120" s="41"/>
      <c r="M120" s="41"/>
      <c r="N120" s="41"/>
      <c r="O120" s="41"/>
      <c r="P120" s="41"/>
      <c r="Q120" s="41"/>
      <c r="R120" s="41"/>
      <c r="S120" s="41"/>
      <c r="T120" s="41"/>
      <c r="U120" s="41"/>
      <c r="V120" s="41"/>
      <c r="W120" s="41"/>
    </row>
    <row r="125" spans="2:23" ht="16.8" x14ac:dyDescent="0.3">
      <c r="B125" s="376" t="s">
        <v>11133</v>
      </c>
      <c r="C125" s="377"/>
      <c r="D125" s="377"/>
      <c r="V125" s="319"/>
      <c r="W125" s="319"/>
    </row>
    <row r="126" spans="2:23" x14ac:dyDescent="0.3">
      <c r="B126" s="261" t="s">
        <v>122</v>
      </c>
      <c r="C126" s="261"/>
      <c r="D126" s="261"/>
      <c r="V126" s="319"/>
      <c r="W126" s="319"/>
    </row>
    <row r="127" spans="2:23" x14ac:dyDescent="0.3">
      <c r="B127" s="319"/>
      <c r="C127" s="319"/>
      <c r="D127" s="320"/>
      <c r="V127" s="319"/>
      <c r="W127" s="319"/>
    </row>
    <row r="128" spans="2:23" x14ac:dyDescent="0.3">
      <c r="B128" s="319"/>
      <c r="C128" s="319"/>
      <c r="D128" s="320"/>
      <c r="V128" s="319"/>
      <c r="W128" s="319"/>
    </row>
    <row r="129" spans="2:23" x14ac:dyDescent="0.3">
      <c r="B129" s="321"/>
      <c r="C129" s="321"/>
      <c r="D129" s="321"/>
      <c r="V129" s="319"/>
      <c r="W129" s="319"/>
    </row>
    <row r="130" spans="2:23" x14ac:dyDescent="0.3">
      <c r="B130" s="262" t="s">
        <v>11122</v>
      </c>
      <c r="C130" s="330">
        <f>C19</f>
        <v>0</v>
      </c>
      <c r="D130" s="261"/>
      <c r="V130" s="319"/>
      <c r="W130" s="319"/>
    </row>
    <row r="131" spans="2:23" x14ac:dyDescent="0.3">
      <c r="B131" s="319"/>
      <c r="C131" s="319"/>
      <c r="D131" s="319"/>
      <c r="V131" s="319"/>
      <c r="W131" s="319"/>
    </row>
  </sheetData>
  <sheetProtection sheet="1" formatCells="0" selectLockedCells="1"/>
  <mergeCells count="66">
    <mergeCell ref="C21:R21"/>
    <mergeCell ref="B109:C109"/>
    <mergeCell ref="B110:C110"/>
    <mergeCell ref="B111:C111"/>
    <mergeCell ref="B117:C117"/>
    <mergeCell ref="B104:C104"/>
    <mergeCell ref="B105:C105"/>
    <mergeCell ref="B106:C106"/>
    <mergeCell ref="B107:C107"/>
    <mergeCell ref="B108:C108"/>
    <mergeCell ref="B70:D70"/>
    <mergeCell ref="B68:D68"/>
    <mergeCell ref="B69:D69"/>
    <mergeCell ref="B102:C102"/>
    <mergeCell ref="B103:C103"/>
    <mergeCell ref="B91:D91"/>
    <mergeCell ref="B118:C118"/>
    <mergeCell ref="B112:C112"/>
    <mergeCell ref="B113:C113"/>
    <mergeCell ref="B114:C114"/>
    <mergeCell ref="B115:C115"/>
    <mergeCell ref="B116:C116"/>
    <mergeCell ref="AB70:AM70"/>
    <mergeCell ref="AB71:AM71"/>
    <mergeCell ref="AB75:AM75"/>
    <mergeCell ref="AB72:AM72"/>
    <mergeCell ref="B89:D89"/>
    <mergeCell ref="AB89:AM89"/>
    <mergeCell ref="B72:D72"/>
    <mergeCell ref="B71:D71"/>
    <mergeCell ref="B73:D73"/>
    <mergeCell ref="B78:D78"/>
    <mergeCell ref="B82:D82"/>
    <mergeCell ref="B79:D79"/>
    <mergeCell ref="B81:D81"/>
    <mergeCell ref="B84:D84"/>
    <mergeCell ref="B76:D76"/>
    <mergeCell ref="B77:D77"/>
    <mergeCell ref="AB91:AM91"/>
    <mergeCell ref="AB76:AM76"/>
    <mergeCell ref="AB77:AM77"/>
    <mergeCell ref="AB74:AM74"/>
    <mergeCell ref="B74:D74"/>
    <mergeCell ref="B90:D90"/>
    <mergeCell ref="B75:D75"/>
    <mergeCell ref="C19:R19"/>
    <mergeCell ref="C20:R20"/>
    <mergeCell ref="C22:R22"/>
    <mergeCell ref="C23:R23"/>
    <mergeCell ref="AB65:AM65"/>
    <mergeCell ref="C32:R32"/>
    <mergeCell ref="C33:R33"/>
    <mergeCell ref="C34:R34"/>
    <mergeCell ref="C35:R35"/>
    <mergeCell ref="C30:R30"/>
    <mergeCell ref="C31:R31"/>
    <mergeCell ref="C36:R36"/>
    <mergeCell ref="B65:D65"/>
    <mergeCell ref="C24:R24"/>
    <mergeCell ref="C25:R25"/>
    <mergeCell ref="C29:R29"/>
    <mergeCell ref="AB68:AM68"/>
    <mergeCell ref="AB69:AM69"/>
    <mergeCell ref="AB67:AM67"/>
    <mergeCell ref="B67:D67"/>
    <mergeCell ref="B66:D66"/>
  </mergeCells>
  <dataValidations count="1">
    <dataValidation type="list" allowBlank="1" showInputMessage="1" showErrorMessage="1" sqref="C30">
      <formula1>vh_name</formula1>
    </dataValidation>
  </dataValidations>
  <hyperlinks>
    <hyperlink ref="B96" r:id="rId1"/>
  </hyperlinks>
  <pageMargins left="0.7" right="0.7" top="0.75" bottom="0.75" header="0.3" footer="0.3"/>
  <pageSetup paperSize="9" scale="83" fitToHeight="0" orientation="landscape" r:id="rId2"/>
  <rowBreaks count="3" manualBreakCount="3">
    <brk id="37" max="16383" man="1"/>
    <brk id="62" min="1" max="39" man="1"/>
    <brk id="93" max="16383" man="1"/>
  </rowBreak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org!$B$5:$B$61</xm:f>
          </x14:formula1>
          <xm:sqref>C29:R29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140"/>
  <sheetViews>
    <sheetView zoomScaleNormal="100" workbookViewId="0">
      <selection activeCell="T33" sqref="T33"/>
    </sheetView>
  </sheetViews>
  <sheetFormatPr defaultColWidth="9.109375" defaultRowHeight="14.4" outlineLevelCol="1" x14ac:dyDescent="0.3"/>
  <cols>
    <col min="1" max="1" width="2.6640625" style="298" customWidth="1"/>
    <col min="2" max="2" width="30.88671875" style="277" customWidth="1"/>
    <col min="3" max="3" width="13.5546875" style="277" customWidth="1"/>
    <col min="4" max="4" width="12.88671875" style="277" customWidth="1"/>
    <col min="5" max="5" width="12.6640625" style="277" hidden="1" customWidth="1"/>
    <col min="6" max="8" width="9.109375" style="277" hidden="1" customWidth="1" outlineLevel="1"/>
    <col min="9" max="9" width="8.88671875" style="277" hidden="1" customWidth="1" outlineLevel="1"/>
    <col min="10" max="14" width="9.109375" style="277" hidden="1" customWidth="1" outlineLevel="1"/>
    <col min="15" max="15" width="12.6640625" style="277" hidden="1" customWidth="1" collapsed="1"/>
    <col min="16" max="16" width="12.6640625" style="277" customWidth="1"/>
    <col min="17" max="17" width="0.6640625" style="277" hidden="1" customWidth="1"/>
    <col min="18" max="22" width="12.6640625" style="277" customWidth="1"/>
    <col min="23" max="23" width="12.33203125" style="277" customWidth="1"/>
    <col min="24" max="27" width="12.6640625" style="277" hidden="1" customWidth="1"/>
    <col min="28" max="28" width="0.109375" style="277" hidden="1" customWidth="1"/>
    <col min="29" max="29" width="13.44140625" style="277" hidden="1" customWidth="1" outlineLevel="1"/>
    <col min="30" max="30" width="11.5546875" style="277" hidden="1" customWidth="1" outlineLevel="1"/>
    <col min="31" max="31" width="13.44140625" style="277" hidden="1" customWidth="1" outlineLevel="1"/>
    <col min="32" max="38" width="11.88671875" style="277" hidden="1" customWidth="1" outlineLevel="1"/>
    <col min="39" max="39" width="4.109375" style="277" hidden="1" customWidth="1" collapsed="1"/>
    <col min="40" max="40" width="14.88671875" style="277" customWidth="1"/>
    <col min="41" max="41" width="11.88671875" style="277" bestFit="1" customWidth="1"/>
    <col min="42" max="42" width="23.88671875" style="277" customWidth="1"/>
    <col min="43" max="16384" width="9.109375" style="277"/>
  </cols>
  <sheetData>
    <row r="1" spans="1:40" x14ac:dyDescent="0.3">
      <c r="A1" s="276"/>
    </row>
    <row r="2" spans="1:40" ht="22.8" x14ac:dyDescent="0.4">
      <c r="A2" s="276"/>
      <c r="B2" s="40" t="str">
        <f>'Version 1 lön i procentsats'!B2</f>
        <v>Projektbudget ansökan / beviljat kontrakt ITM 2024</v>
      </c>
      <c r="C2" s="41"/>
      <c r="D2" s="41"/>
      <c r="E2" s="41"/>
      <c r="F2" s="41"/>
      <c r="G2" s="41"/>
      <c r="H2" s="41"/>
      <c r="I2" s="41"/>
      <c r="J2" s="41"/>
      <c r="K2" s="41"/>
      <c r="L2" s="41"/>
      <c r="M2" s="41"/>
      <c r="N2" s="41"/>
      <c r="O2" s="41"/>
      <c r="P2" s="41"/>
      <c r="Q2" s="41"/>
      <c r="R2" s="41"/>
      <c r="S2" s="41"/>
      <c r="T2" s="381" t="str">
        <f>LOOKUP(C29,institutioner!A5:B61)</f>
        <v>-</v>
      </c>
      <c r="U2" s="335"/>
      <c r="V2" s="335"/>
      <c r="W2" s="335"/>
      <c r="X2" s="378"/>
      <c r="Y2" s="378"/>
      <c r="Z2" s="378"/>
      <c r="AA2" s="378"/>
      <c r="AB2" s="378"/>
      <c r="AC2" s="378"/>
      <c r="AD2" s="378"/>
      <c r="AE2" s="378"/>
      <c r="AF2" s="378"/>
      <c r="AG2" s="378"/>
      <c r="AH2" s="378"/>
    </row>
    <row r="3" spans="1:40" x14ac:dyDescent="0.3">
      <c r="A3" s="278"/>
      <c r="B3" s="41"/>
      <c r="C3" s="41"/>
      <c r="D3" s="41"/>
      <c r="E3" s="41"/>
      <c r="F3" s="41"/>
      <c r="G3" s="41"/>
      <c r="H3" s="41"/>
      <c r="I3" s="41"/>
      <c r="J3" s="41"/>
      <c r="K3" s="41"/>
      <c r="L3" s="41"/>
      <c r="M3" s="41"/>
      <c r="N3" s="41"/>
      <c r="O3" s="41"/>
      <c r="P3" s="41"/>
      <c r="Q3" s="41"/>
      <c r="R3" s="41"/>
      <c r="S3" s="41"/>
      <c r="T3" s="41"/>
      <c r="U3" s="41"/>
      <c r="V3" s="41"/>
      <c r="W3" s="41"/>
    </row>
    <row r="4" spans="1:40" s="281" customFormat="1" ht="22.8" x14ac:dyDescent="0.4">
      <c r="A4" s="278"/>
      <c r="B4" s="44" t="str">
        <f>'Version 1 lön i procentsats'!B4</f>
        <v xml:space="preserve">Instruktioner. Fyll endast i färgade fält. </v>
      </c>
      <c r="C4" s="43"/>
      <c r="D4" s="43"/>
      <c r="E4" s="43"/>
      <c r="F4" s="43"/>
      <c r="G4" s="43"/>
      <c r="H4" s="43"/>
      <c r="I4" s="43"/>
      <c r="J4" s="43"/>
      <c r="K4" s="43"/>
      <c r="L4" s="43"/>
      <c r="M4" s="43"/>
      <c r="N4" s="43"/>
      <c r="O4" s="43"/>
      <c r="P4" s="43"/>
      <c r="Q4" s="43"/>
      <c r="R4" s="43"/>
      <c r="S4" s="43"/>
      <c r="T4" s="381" t="str">
        <f>LOOKUP(T2,mailadresser!B2:C9)</f>
        <v>-</v>
      </c>
      <c r="U4" s="42"/>
      <c r="V4" s="43"/>
      <c r="W4" s="43"/>
      <c r="X4" s="280"/>
      <c r="Y4" s="280"/>
      <c r="Z4" s="280"/>
      <c r="AA4" s="280"/>
      <c r="AB4" s="280"/>
      <c r="AC4" s="280"/>
      <c r="AD4" s="280"/>
      <c r="AE4" s="280"/>
    </row>
    <row r="5" spans="1:40" s="281" customFormat="1" ht="13.8" x14ac:dyDescent="0.3">
      <c r="A5" s="278"/>
      <c r="B5" s="42" t="str">
        <f>'Version 1 lön i procentsats'!B5</f>
        <v>1. Välj om budgeten ska beräknas med lön i procentsats (flik Version 1) eller lön i personmånader (flik Version 2)</v>
      </c>
      <c r="C5" s="43"/>
      <c r="D5" s="43"/>
      <c r="E5" s="43"/>
      <c r="F5" s="43"/>
      <c r="G5" s="43"/>
      <c r="H5" s="43"/>
      <c r="I5" s="43"/>
      <c r="J5" s="43"/>
      <c r="K5" s="43"/>
      <c r="L5" s="43"/>
      <c r="M5" s="43"/>
      <c r="N5" s="43"/>
      <c r="O5" s="43"/>
      <c r="P5" s="43"/>
      <c r="Q5" s="43"/>
      <c r="R5" s="43"/>
      <c r="S5" s="43"/>
      <c r="T5" s="43"/>
      <c r="U5" s="42"/>
      <c r="V5" s="43"/>
      <c r="W5" s="43"/>
      <c r="X5" s="280"/>
      <c r="Y5" s="280"/>
      <c r="Z5" s="280"/>
      <c r="AA5" s="280"/>
      <c r="AB5" s="280"/>
      <c r="AC5" s="280"/>
      <c r="AD5" s="280"/>
      <c r="AE5" s="280"/>
    </row>
    <row r="6" spans="1:40" s="281" customFormat="1" ht="13.8" x14ac:dyDescent="0.3">
      <c r="A6" s="278"/>
      <c r="B6" s="42" t="str">
        <f>'Version 1 lön i procentsats'!B6</f>
        <v xml:space="preserve">2. Fyll i Projektfakta. Denna budgetmall avser projektledarens institutions del av projektet. </v>
      </c>
      <c r="C6" s="43"/>
      <c r="D6" s="43"/>
      <c r="E6" s="43"/>
      <c r="F6" s="43"/>
      <c r="G6" s="43"/>
      <c r="H6" s="43"/>
      <c r="I6" s="43"/>
      <c r="J6" s="43"/>
      <c r="K6" s="43"/>
      <c r="L6" s="43"/>
      <c r="M6" s="43"/>
      <c r="N6" s="43"/>
      <c r="O6" s="43"/>
      <c r="P6" s="43"/>
      <c r="Q6" s="43"/>
      <c r="R6" s="43"/>
      <c r="S6" s="43"/>
      <c r="T6" s="43"/>
      <c r="U6" s="42"/>
      <c r="V6" s="43"/>
      <c r="W6" s="43"/>
      <c r="X6" s="280"/>
      <c r="Y6" s="280"/>
      <c r="Z6" s="280"/>
      <c r="AA6" s="280"/>
      <c r="AB6" s="280"/>
      <c r="AC6" s="280"/>
      <c r="AD6" s="280"/>
      <c r="AE6" s="280"/>
    </row>
    <row r="7" spans="1:40" s="281" customFormat="1" ht="13.8" x14ac:dyDescent="0.3">
      <c r="A7" s="278"/>
      <c r="B7" s="42" t="str">
        <f>'Version 1 lön i procentsats'!B7</f>
        <v>3. Välj Grundförutsättningar</v>
      </c>
      <c r="C7" s="43"/>
      <c r="D7" s="43"/>
      <c r="E7" s="43"/>
      <c r="F7" s="43"/>
      <c r="G7" s="43"/>
      <c r="H7" s="43"/>
      <c r="I7" s="43"/>
      <c r="J7" s="43"/>
      <c r="K7" s="43"/>
      <c r="L7" s="43"/>
      <c r="M7" s="43"/>
      <c r="N7" s="43"/>
      <c r="O7" s="43"/>
      <c r="P7" s="43"/>
      <c r="Q7" s="43"/>
      <c r="R7" s="43"/>
      <c r="S7" s="43"/>
      <c r="T7" s="43"/>
      <c r="U7" s="42"/>
      <c r="V7" s="43"/>
      <c r="W7" s="43"/>
      <c r="X7" s="280"/>
      <c r="Y7" s="280"/>
      <c r="Z7" s="280"/>
      <c r="AA7" s="280"/>
      <c r="AB7" s="280"/>
      <c r="AC7" s="280"/>
      <c r="AD7" s="280"/>
      <c r="AE7" s="280"/>
    </row>
    <row r="8" spans="1:40" s="281" customFormat="1" ht="13.8" x14ac:dyDescent="0.3">
      <c r="A8" s="278"/>
      <c r="B8" s="42" t="str">
        <f>'Version 1 lön i procentsats'!B8</f>
        <v>4. Fyll i planerad personal. Personalkostnaden flyttas sedan utomatiskt ned till sammanställningen av kostnader.</v>
      </c>
      <c r="C8" s="43"/>
      <c r="D8" s="43"/>
      <c r="E8" s="43"/>
      <c r="F8" s="43"/>
      <c r="G8" s="43"/>
      <c r="H8" s="43"/>
      <c r="I8" s="43"/>
      <c r="J8" s="43"/>
      <c r="K8" s="43"/>
      <c r="L8" s="43"/>
      <c r="M8" s="43"/>
      <c r="N8" s="43"/>
      <c r="O8" s="43"/>
      <c r="P8" s="43"/>
      <c r="Q8" s="43"/>
      <c r="R8" s="43"/>
      <c r="S8" s="43"/>
      <c r="T8" s="43"/>
      <c r="U8" s="263"/>
      <c r="V8" s="43"/>
      <c r="W8" s="43"/>
      <c r="X8" s="280"/>
      <c r="Y8" s="280"/>
      <c r="Z8" s="280"/>
      <c r="AA8" s="280"/>
      <c r="AB8" s="280"/>
      <c r="AC8" s="280"/>
      <c r="AD8" s="280"/>
      <c r="AE8" s="280"/>
    </row>
    <row r="9" spans="1:40" s="281" customFormat="1" ht="13.8" x14ac:dyDescent="0.3">
      <c r="A9" s="282"/>
      <c r="B9" s="42" t="str">
        <f>'Version 1 lön i procentsats'!B9</f>
        <v>5. Fyll i övriga kostnader</v>
      </c>
      <c r="C9" s="43"/>
      <c r="D9" s="43"/>
      <c r="E9" s="43"/>
      <c r="F9" s="43"/>
      <c r="G9" s="43"/>
      <c r="H9" s="43"/>
      <c r="I9" s="43"/>
      <c r="J9" s="43"/>
      <c r="K9" s="43"/>
      <c r="L9" s="43"/>
      <c r="M9" s="43"/>
      <c r="N9" s="43"/>
      <c r="O9" s="43"/>
      <c r="P9" s="43"/>
      <c r="Q9" s="43"/>
      <c r="R9" s="43"/>
      <c r="S9" s="43"/>
      <c r="T9" s="43"/>
      <c r="U9" s="263"/>
      <c r="V9" s="43"/>
      <c r="W9" s="43"/>
      <c r="X9" s="280"/>
      <c r="Y9" s="280"/>
      <c r="Z9" s="280"/>
      <c r="AA9" s="280"/>
      <c r="AB9" s="280"/>
      <c r="AC9" s="280"/>
      <c r="AD9" s="280"/>
      <c r="AE9" s="280"/>
    </row>
    <row r="10" spans="1:40" s="281" customFormat="1" ht="13.8" x14ac:dyDescent="0.3">
      <c r="A10" s="282"/>
      <c r="B10" s="42" t="str">
        <f>'Version 1 lön i procentsats'!B10</f>
        <v xml:space="preserve">6. Fyll i sökt /beviljat bidrag samt ev. samfinansiering från KTH vid EU-projekt. Ofast är det 20% för forskningsprojekt. </v>
      </c>
      <c r="C10" s="43"/>
      <c r="D10" s="43"/>
      <c r="E10" s="43"/>
      <c r="F10" s="43"/>
      <c r="G10" s="43"/>
      <c r="H10" s="43"/>
      <c r="I10" s="43"/>
      <c r="J10" s="43"/>
      <c r="K10" s="43"/>
      <c r="L10" s="43"/>
      <c r="M10" s="43"/>
      <c r="N10" s="43"/>
      <c r="O10" s="43"/>
      <c r="P10" s="43"/>
      <c r="Q10" s="43"/>
      <c r="R10" s="43"/>
      <c r="S10" s="43"/>
      <c r="T10" s="43"/>
      <c r="U10" s="42"/>
      <c r="V10" s="43"/>
      <c r="W10" s="43"/>
      <c r="X10" s="280"/>
      <c r="Y10" s="280"/>
      <c r="Z10" s="280"/>
      <c r="AA10" s="280"/>
      <c r="AB10" s="280"/>
      <c r="AC10" s="280"/>
      <c r="AD10" s="280"/>
      <c r="AE10" s="280"/>
      <c r="AM10" s="283"/>
      <c r="AN10" s="283"/>
    </row>
    <row r="11" spans="1:40" s="281" customFormat="1" ht="13.8" x14ac:dyDescent="0.3">
      <c r="A11" s="282"/>
      <c r="B11" s="42" t="str">
        <f>'Version 1 lön i procentsats'!B11</f>
        <v xml:space="preserve">    Om inget annat beslutats bekostas ev. samfinansiering på rad 88 från projektledarens enhetsfofu-medel. </v>
      </c>
      <c r="C11" s="43"/>
      <c r="D11" s="43"/>
      <c r="E11" s="43"/>
      <c r="F11" s="43"/>
      <c r="G11" s="43"/>
      <c r="H11" s="43"/>
      <c r="I11" s="43"/>
      <c r="J11" s="43"/>
      <c r="K11" s="43"/>
      <c r="L11" s="43"/>
      <c r="M11" s="43"/>
      <c r="N11" s="43"/>
      <c r="O11" s="43"/>
      <c r="P11" s="43"/>
      <c r="Q11" s="43"/>
      <c r="R11" s="43"/>
      <c r="S11" s="43"/>
      <c r="T11" s="43"/>
      <c r="U11" s="42"/>
      <c r="V11" s="43"/>
      <c r="W11" s="43"/>
      <c r="X11" s="280"/>
      <c r="Y11" s="280"/>
      <c r="Z11" s="280"/>
      <c r="AA11" s="280"/>
      <c r="AB11" s="280"/>
      <c r="AC11" s="280"/>
      <c r="AD11" s="280"/>
      <c r="AE11" s="280"/>
      <c r="AM11" s="283"/>
      <c r="AN11" s="283"/>
    </row>
    <row r="12" spans="1:40" s="281" customFormat="1" ht="13.8" x14ac:dyDescent="0.3">
      <c r="A12" s="282"/>
      <c r="B12" s="42" t="str">
        <f>'Version 1 lön i procentsats'!B12</f>
        <v>7. Fyll i FN:s hållbarhetsmål</v>
      </c>
      <c r="C12" s="43"/>
      <c r="D12" s="43"/>
      <c r="E12" s="43"/>
      <c r="F12" s="43"/>
      <c r="G12" s="43"/>
      <c r="H12" s="43"/>
      <c r="I12" s="43"/>
      <c r="J12" s="43"/>
      <c r="K12" s="43"/>
      <c r="L12" s="43"/>
      <c r="M12" s="43"/>
      <c r="N12" s="43"/>
      <c r="O12" s="43"/>
      <c r="P12" s="43"/>
      <c r="Q12" s="43"/>
      <c r="R12" s="43"/>
      <c r="S12" s="43"/>
      <c r="T12" s="43"/>
      <c r="U12" s="42"/>
      <c r="V12" s="43"/>
      <c r="W12" s="42"/>
      <c r="AM12" s="283"/>
      <c r="AN12" s="283"/>
    </row>
    <row r="13" spans="1:40" s="281" customFormat="1" ht="13.8" x14ac:dyDescent="0.3">
      <c r="A13" s="282"/>
      <c r="B13" s="264" t="str">
        <f>'Version 1 lön i procentsats'!B13</f>
        <v>8. Innan ansökan skickas till finansiär ska den godkännas enligt delegationsordning. Skicka budget tillsammans med resten av ansökan till institutionens avtalsmail.</v>
      </c>
      <c r="C13" s="43"/>
      <c r="D13" s="43"/>
      <c r="E13" s="43"/>
      <c r="F13" s="43"/>
      <c r="G13" s="43"/>
      <c r="H13" s="43"/>
      <c r="I13" s="43"/>
      <c r="J13" s="43"/>
      <c r="K13" s="43"/>
      <c r="L13" s="43"/>
      <c r="M13" s="43"/>
      <c r="N13" s="43"/>
      <c r="O13" s="43"/>
      <c r="P13" s="43"/>
      <c r="Q13" s="43"/>
      <c r="R13" s="43"/>
      <c r="S13" s="43"/>
      <c r="T13" s="43"/>
      <c r="U13" s="43"/>
      <c r="V13" s="42"/>
      <c r="W13" s="42"/>
      <c r="AM13" s="283"/>
      <c r="AN13" s="283"/>
    </row>
    <row r="14" spans="1:40" s="281" customFormat="1" ht="13.8" x14ac:dyDescent="0.3">
      <c r="A14" s="282"/>
      <c r="B14" s="42" t="str">
        <f>'Version 1 lön i procentsats'!B14</f>
        <v>9. Vid beviljad ansökan uppdateras budgetmallen av projektledaren med korrekt beviljad budget. Skicka budget tillsammans med avtal och övriga relevanta underlag till instututionens avtalsmail.</v>
      </c>
      <c r="C14" s="43"/>
      <c r="D14" s="43"/>
      <c r="E14" s="43"/>
      <c r="F14" s="43"/>
      <c r="G14" s="43"/>
      <c r="H14" s="43"/>
      <c r="I14" s="43"/>
      <c r="J14" s="43"/>
      <c r="K14" s="43"/>
      <c r="L14" s="43"/>
      <c r="M14" s="43"/>
      <c r="N14" s="43"/>
      <c r="O14" s="43"/>
      <c r="P14" s="43"/>
      <c r="Q14" s="43"/>
      <c r="R14" s="43"/>
      <c r="S14" s="43"/>
      <c r="T14" s="43"/>
      <c r="U14" s="43"/>
      <c r="V14" s="43"/>
      <c r="W14" s="43"/>
      <c r="X14" s="280"/>
      <c r="Y14" s="280"/>
      <c r="Z14" s="280"/>
      <c r="AA14" s="280"/>
      <c r="AB14" s="280"/>
      <c r="AC14" s="280"/>
      <c r="AD14" s="280"/>
      <c r="AE14" s="280"/>
      <c r="AM14" s="283"/>
      <c r="AN14" s="283"/>
    </row>
    <row r="15" spans="1:40" s="281" customFormat="1" ht="13.8" x14ac:dyDescent="0.3">
      <c r="A15" s="282"/>
      <c r="B15" s="264" t="str">
        <f>'Version 1 lön i procentsats'!B15</f>
        <v xml:space="preserve">10. Projektets godkännande av ansökan inhämtas av verksamhetscontroller enligt ITMs Ansöknings- och avtalsprocess. </v>
      </c>
      <c r="C15" s="43"/>
      <c r="D15" s="43"/>
      <c r="E15" s="43"/>
      <c r="F15" s="43"/>
      <c r="G15" s="43"/>
      <c r="H15" s="43"/>
      <c r="I15" s="43"/>
      <c r="J15" s="43"/>
      <c r="K15" s="43"/>
      <c r="L15" s="43"/>
      <c r="M15" s="43"/>
      <c r="N15" s="43"/>
      <c r="O15" s="43"/>
      <c r="P15" s="43"/>
      <c r="Q15" s="43"/>
      <c r="R15" s="43"/>
      <c r="S15" s="43"/>
      <c r="T15" s="43"/>
      <c r="U15" s="43"/>
      <c r="V15" s="42"/>
      <c r="W15" s="42"/>
      <c r="AM15" s="283"/>
      <c r="AN15" s="283"/>
    </row>
    <row r="16" spans="1:40" s="281" customFormat="1" ht="13.8" x14ac:dyDescent="0.3">
      <c r="A16" s="282"/>
      <c r="B16" s="264"/>
      <c r="C16" s="43"/>
      <c r="D16" s="43"/>
      <c r="E16" s="43"/>
      <c r="F16" s="43"/>
      <c r="G16" s="43"/>
      <c r="H16" s="43"/>
      <c r="I16" s="43"/>
      <c r="J16" s="43"/>
      <c r="K16" s="43"/>
      <c r="L16" s="43"/>
      <c r="M16" s="43"/>
      <c r="N16" s="43"/>
      <c r="O16" s="43"/>
      <c r="P16" s="43"/>
      <c r="Q16" s="43"/>
      <c r="R16" s="43"/>
      <c r="S16" s="43"/>
      <c r="T16" s="43"/>
      <c r="U16" s="43"/>
      <c r="V16" s="43"/>
      <c r="W16" s="43"/>
      <c r="X16" s="280"/>
      <c r="Y16" s="280"/>
      <c r="Z16" s="280"/>
      <c r="AA16" s="280"/>
      <c r="AB16" s="280"/>
      <c r="AC16" s="280"/>
      <c r="AD16" s="280"/>
      <c r="AE16" s="280"/>
      <c r="AM16" s="283"/>
      <c r="AN16" s="283"/>
    </row>
    <row r="17" spans="1:41" s="281" customFormat="1" ht="22.8" x14ac:dyDescent="0.4">
      <c r="A17" s="276"/>
      <c r="C17" s="280"/>
      <c r="D17" s="280"/>
      <c r="E17" s="280"/>
      <c r="F17" s="280"/>
      <c r="G17" s="280"/>
      <c r="H17" s="280"/>
      <c r="I17" s="280"/>
      <c r="J17" s="280"/>
      <c r="K17" s="280"/>
      <c r="L17" s="280"/>
      <c r="M17" s="280"/>
      <c r="N17" s="280"/>
      <c r="O17" s="280"/>
      <c r="P17" s="280"/>
      <c r="Q17" s="280"/>
      <c r="R17" s="280"/>
      <c r="S17" s="280"/>
      <c r="V17" s="381"/>
    </row>
    <row r="18" spans="1:41" s="281" customFormat="1" ht="21" x14ac:dyDescent="0.4">
      <c r="A18" s="276"/>
      <c r="B18" s="249" t="s">
        <v>11109</v>
      </c>
      <c r="C18" s="280"/>
      <c r="D18" s="280"/>
      <c r="E18" s="280"/>
      <c r="F18" s="280"/>
      <c r="G18" s="280"/>
      <c r="H18" s="280"/>
      <c r="I18" s="280"/>
      <c r="J18" s="280"/>
      <c r="K18" s="280"/>
      <c r="L18" s="280"/>
      <c r="M18" s="280"/>
      <c r="N18" s="280"/>
      <c r="O18" s="280"/>
      <c r="P18" s="280"/>
      <c r="Q18" s="280"/>
      <c r="R18" s="280"/>
      <c r="S18" s="280"/>
      <c r="T18" s="280"/>
      <c r="U18" s="280"/>
      <c r="W18" s="280"/>
      <c r="X18" s="280"/>
      <c r="Y18" s="280"/>
      <c r="Z18" s="280"/>
      <c r="AA18" s="280"/>
      <c r="AB18" s="280"/>
      <c r="AC18" s="280"/>
      <c r="AD18" s="280"/>
      <c r="AE18" s="280"/>
      <c r="AM18" s="283"/>
      <c r="AN18" s="284"/>
    </row>
    <row r="19" spans="1:41" s="281" customFormat="1" ht="21" x14ac:dyDescent="0.4">
      <c r="A19" s="276"/>
      <c r="B19" s="44" t="s">
        <v>98</v>
      </c>
      <c r="C19" s="480"/>
      <c r="D19" s="474"/>
      <c r="E19" s="474"/>
      <c r="F19" s="474"/>
      <c r="G19" s="474"/>
      <c r="H19" s="474"/>
      <c r="I19" s="474"/>
      <c r="J19" s="474"/>
      <c r="K19" s="474"/>
      <c r="L19" s="474"/>
      <c r="M19" s="474"/>
      <c r="N19" s="474"/>
      <c r="O19" s="474"/>
      <c r="P19" s="474"/>
      <c r="Q19" s="474"/>
      <c r="R19" s="475"/>
      <c r="S19" s="285"/>
      <c r="T19" s="280"/>
      <c r="U19" s="280"/>
      <c r="V19" s="280"/>
      <c r="W19" s="280"/>
      <c r="X19" s="280"/>
      <c r="Y19" s="280"/>
      <c r="Z19" s="280"/>
      <c r="AA19" s="280"/>
      <c r="AB19" s="280"/>
      <c r="AC19" s="280"/>
      <c r="AD19" s="280"/>
      <c r="AE19" s="280"/>
      <c r="AM19" s="283"/>
      <c r="AN19" s="284"/>
    </row>
    <row r="20" spans="1:41" s="281" customFormat="1" ht="21" x14ac:dyDescent="0.4">
      <c r="A20" s="276"/>
      <c r="B20" s="44" t="s">
        <v>16</v>
      </c>
      <c r="C20" s="480"/>
      <c r="D20" s="474"/>
      <c r="E20" s="474"/>
      <c r="F20" s="474"/>
      <c r="G20" s="474"/>
      <c r="H20" s="474"/>
      <c r="I20" s="474"/>
      <c r="J20" s="474"/>
      <c r="K20" s="474"/>
      <c r="L20" s="474"/>
      <c r="M20" s="474"/>
      <c r="N20" s="474"/>
      <c r="O20" s="474"/>
      <c r="P20" s="474"/>
      <c r="Q20" s="474"/>
      <c r="R20" s="475"/>
      <c r="S20" s="286"/>
      <c r="T20" s="280"/>
      <c r="U20" s="280"/>
      <c r="V20" s="280"/>
      <c r="W20" s="280"/>
      <c r="X20" s="280"/>
      <c r="Y20" s="280"/>
      <c r="Z20" s="280"/>
      <c r="AA20" s="280"/>
      <c r="AB20" s="280"/>
      <c r="AC20" s="280"/>
      <c r="AD20" s="280"/>
      <c r="AE20" s="280"/>
      <c r="AM20" s="283"/>
      <c r="AN20" s="284"/>
    </row>
    <row r="21" spans="1:41" s="281" customFormat="1" ht="21" x14ac:dyDescent="0.4">
      <c r="A21" s="276"/>
      <c r="B21" s="44" t="s">
        <v>11246</v>
      </c>
      <c r="C21" s="480"/>
      <c r="D21" s="474"/>
      <c r="E21" s="474"/>
      <c r="F21" s="474"/>
      <c r="G21" s="474"/>
      <c r="H21" s="474"/>
      <c r="I21" s="474"/>
      <c r="J21" s="474"/>
      <c r="K21" s="474"/>
      <c r="L21" s="474"/>
      <c r="M21" s="474"/>
      <c r="N21" s="474"/>
      <c r="O21" s="474"/>
      <c r="P21" s="474"/>
      <c r="Q21" s="474"/>
      <c r="R21" s="475"/>
      <c r="S21" s="286"/>
      <c r="T21" s="280"/>
      <c r="U21" s="280"/>
      <c r="V21" s="280"/>
      <c r="W21" s="280"/>
      <c r="X21" s="280"/>
      <c r="Y21" s="280"/>
      <c r="Z21" s="280"/>
      <c r="AA21" s="280"/>
      <c r="AB21" s="280"/>
      <c r="AC21" s="280"/>
      <c r="AD21" s="280"/>
      <c r="AE21" s="280"/>
      <c r="AM21" s="283"/>
      <c r="AN21" s="284"/>
    </row>
    <row r="22" spans="1:41" s="281" customFormat="1" ht="21" x14ac:dyDescent="0.4">
      <c r="A22" s="276"/>
      <c r="B22" s="44" t="s">
        <v>103</v>
      </c>
      <c r="C22" s="491"/>
      <c r="D22" s="482"/>
      <c r="E22" s="482"/>
      <c r="F22" s="482"/>
      <c r="G22" s="482"/>
      <c r="H22" s="482"/>
      <c r="I22" s="482"/>
      <c r="J22" s="482"/>
      <c r="K22" s="482"/>
      <c r="L22" s="482"/>
      <c r="M22" s="482"/>
      <c r="N22" s="482"/>
      <c r="O22" s="482"/>
      <c r="P22" s="482"/>
      <c r="Q22" s="482"/>
      <c r="R22" s="483"/>
      <c r="S22" s="286"/>
      <c r="T22" s="280"/>
      <c r="U22" s="280"/>
      <c r="V22" s="280"/>
      <c r="W22" s="280"/>
      <c r="X22" s="280"/>
      <c r="Y22" s="280"/>
      <c r="Z22" s="280"/>
      <c r="AA22" s="280"/>
      <c r="AB22" s="280"/>
      <c r="AC22" s="280"/>
      <c r="AD22" s="280"/>
      <c r="AE22" s="280"/>
      <c r="AM22" s="283"/>
      <c r="AN22" s="284"/>
    </row>
    <row r="23" spans="1:41" s="281" customFormat="1" ht="21" x14ac:dyDescent="0.4">
      <c r="A23" s="276"/>
      <c r="B23" s="44" t="s">
        <v>105</v>
      </c>
      <c r="C23" s="491"/>
      <c r="D23" s="482"/>
      <c r="E23" s="482"/>
      <c r="F23" s="482"/>
      <c r="G23" s="482"/>
      <c r="H23" s="482"/>
      <c r="I23" s="482"/>
      <c r="J23" s="482"/>
      <c r="K23" s="482"/>
      <c r="L23" s="482"/>
      <c r="M23" s="482"/>
      <c r="N23" s="482"/>
      <c r="O23" s="482"/>
      <c r="P23" s="482"/>
      <c r="Q23" s="482"/>
      <c r="R23" s="483"/>
      <c r="S23" s="286"/>
      <c r="T23" s="280"/>
      <c r="U23" s="280"/>
      <c r="V23" s="280"/>
      <c r="W23" s="280"/>
      <c r="X23" s="280"/>
      <c r="Y23" s="280"/>
      <c r="Z23" s="280"/>
      <c r="AA23" s="280"/>
      <c r="AB23" s="280"/>
      <c r="AC23" s="280"/>
      <c r="AD23" s="280"/>
      <c r="AE23" s="280"/>
      <c r="AM23" s="283"/>
      <c r="AN23" s="284"/>
    </row>
    <row r="24" spans="1:41" s="281" customFormat="1" ht="21" x14ac:dyDescent="0.4">
      <c r="A24" s="276"/>
      <c r="B24" s="44" t="str">
        <f>'Version 1 lön i procentsats'!B24</f>
        <v xml:space="preserve">Datum när ansökan skickas in </v>
      </c>
      <c r="C24" s="491"/>
      <c r="D24" s="482"/>
      <c r="E24" s="482"/>
      <c r="F24" s="482"/>
      <c r="G24" s="482"/>
      <c r="H24" s="482"/>
      <c r="I24" s="482"/>
      <c r="J24" s="482"/>
      <c r="K24" s="482"/>
      <c r="L24" s="482"/>
      <c r="M24" s="482"/>
      <c r="N24" s="482"/>
      <c r="O24" s="482"/>
      <c r="P24" s="482"/>
      <c r="Q24" s="482"/>
      <c r="R24" s="483"/>
      <c r="S24" s="286"/>
      <c r="T24" s="280"/>
      <c r="U24" s="280"/>
      <c r="V24" s="280"/>
      <c r="W24" s="280"/>
      <c r="X24" s="280"/>
      <c r="Y24" s="280"/>
      <c r="Z24" s="280"/>
      <c r="AA24" s="280"/>
      <c r="AB24" s="280"/>
      <c r="AC24" s="280"/>
      <c r="AD24" s="280"/>
      <c r="AE24" s="280"/>
      <c r="AM24" s="283"/>
      <c r="AN24" s="284"/>
    </row>
    <row r="25" spans="1:41" s="281" customFormat="1" ht="21" x14ac:dyDescent="0.4">
      <c r="A25" s="276"/>
      <c r="B25" s="44" t="str">
        <f>'Version 1 lön i procentsats'!B25</f>
        <v>Datum när ev. kontrakt mottagits</v>
      </c>
      <c r="C25" s="491"/>
      <c r="D25" s="482"/>
      <c r="E25" s="482"/>
      <c r="F25" s="482"/>
      <c r="G25" s="482"/>
      <c r="H25" s="482"/>
      <c r="I25" s="482"/>
      <c r="J25" s="482"/>
      <c r="K25" s="482"/>
      <c r="L25" s="482"/>
      <c r="M25" s="482"/>
      <c r="N25" s="482"/>
      <c r="O25" s="482"/>
      <c r="P25" s="482"/>
      <c r="Q25" s="482"/>
      <c r="R25" s="483"/>
      <c r="S25" s="286"/>
      <c r="T25" s="280"/>
      <c r="U25" s="280"/>
      <c r="V25" s="280"/>
      <c r="W25" s="280"/>
      <c r="X25" s="280"/>
      <c r="Y25" s="280"/>
      <c r="Z25" s="280"/>
      <c r="AA25" s="280"/>
      <c r="AB25" s="280"/>
      <c r="AC25" s="280"/>
      <c r="AD25" s="280"/>
      <c r="AE25" s="280"/>
      <c r="AM25" s="283"/>
      <c r="AN25" s="284"/>
    </row>
    <row r="26" spans="1:41" s="281" customFormat="1" x14ac:dyDescent="0.3">
      <c r="A26" s="287"/>
      <c r="B26" s="44"/>
      <c r="C26" s="280"/>
      <c r="D26" s="280"/>
      <c r="E26" s="280"/>
      <c r="F26" s="280"/>
      <c r="G26" s="280"/>
      <c r="H26" s="280"/>
      <c r="I26" s="280"/>
      <c r="J26" s="280"/>
      <c r="K26" s="280"/>
      <c r="L26" s="280"/>
      <c r="M26" s="280"/>
      <c r="N26" s="280"/>
      <c r="O26" s="280"/>
      <c r="P26" s="280"/>
      <c r="Q26" s="280"/>
      <c r="R26" s="280"/>
      <c r="S26" s="286"/>
      <c r="T26" s="280"/>
      <c r="U26" s="280"/>
      <c r="V26" s="280"/>
      <c r="W26" s="280"/>
      <c r="X26" s="280"/>
      <c r="Y26" s="280"/>
      <c r="Z26" s="280"/>
      <c r="AA26" s="280"/>
      <c r="AB26" s="280"/>
      <c r="AC26" s="280"/>
      <c r="AD26" s="280"/>
      <c r="AM26" s="283"/>
      <c r="AN26" s="288"/>
    </row>
    <row r="27" spans="1:41" s="281" customFormat="1" x14ac:dyDescent="0.3">
      <c r="A27" s="289"/>
      <c r="B27" s="42"/>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M27" s="283"/>
      <c r="AN27" s="283"/>
      <c r="AO27" s="283"/>
    </row>
    <row r="28" spans="1:41" s="281" customFormat="1" ht="15.6" x14ac:dyDescent="0.3">
      <c r="A28" s="289"/>
      <c r="B28" s="249" t="s">
        <v>11112</v>
      </c>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M28" s="283"/>
      <c r="AN28" s="283"/>
      <c r="AO28" s="283"/>
    </row>
    <row r="29" spans="1:41" s="281" customFormat="1" x14ac:dyDescent="0.3">
      <c r="A29" s="289"/>
      <c r="B29" s="44" t="s">
        <v>11213</v>
      </c>
      <c r="C29" s="487" t="s">
        <v>11213</v>
      </c>
      <c r="D29" s="488"/>
      <c r="E29" s="488"/>
      <c r="F29" s="488"/>
      <c r="G29" s="488"/>
      <c r="H29" s="488"/>
      <c r="I29" s="488"/>
      <c r="J29" s="488"/>
      <c r="K29" s="488"/>
      <c r="L29" s="488"/>
      <c r="M29" s="488"/>
      <c r="N29" s="488"/>
      <c r="O29" s="488"/>
      <c r="P29" s="488"/>
      <c r="Q29" s="488"/>
      <c r="R29" s="488"/>
      <c r="S29" s="280"/>
      <c r="T29" s="280"/>
      <c r="U29" s="280"/>
      <c r="V29" s="280"/>
      <c r="W29" s="280"/>
      <c r="X29" s="280"/>
      <c r="Y29" s="280"/>
      <c r="Z29" s="280"/>
      <c r="AA29" s="280"/>
      <c r="AB29" s="280"/>
      <c r="AC29" s="280"/>
      <c r="AD29" s="280"/>
      <c r="AM29" s="283"/>
      <c r="AN29" s="283"/>
      <c r="AO29" s="283"/>
    </row>
    <row r="30" spans="1:41" s="281" customFormat="1" x14ac:dyDescent="0.3">
      <c r="A30" s="289"/>
      <c r="B30" s="44" t="s">
        <v>11146</v>
      </c>
      <c r="C30" s="487" t="s">
        <v>11190</v>
      </c>
      <c r="D30" s="488"/>
      <c r="E30" s="488"/>
      <c r="F30" s="488"/>
      <c r="G30" s="488"/>
      <c r="H30" s="488"/>
      <c r="I30" s="488"/>
      <c r="J30" s="488"/>
      <c r="K30" s="488"/>
      <c r="L30" s="488"/>
      <c r="M30" s="488"/>
      <c r="N30" s="488"/>
      <c r="O30" s="488"/>
      <c r="P30" s="488"/>
      <c r="Q30" s="488"/>
      <c r="R30" s="488"/>
      <c r="S30" s="280"/>
      <c r="T30" s="280"/>
      <c r="U30" s="280"/>
      <c r="V30" s="280"/>
      <c r="W30" s="280"/>
      <c r="X30" s="280"/>
      <c r="Y30" s="280"/>
      <c r="Z30" s="280"/>
      <c r="AA30" s="280"/>
      <c r="AB30" s="280"/>
      <c r="AC30" s="280"/>
      <c r="AD30" s="280"/>
      <c r="AM30" s="283"/>
      <c r="AN30" s="283"/>
      <c r="AO30" s="283"/>
    </row>
    <row r="31" spans="1:41" s="281" customFormat="1" x14ac:dyDescent="0.3">
      <c r="A31" s="289"/>
      <c r="B31" s="44" t="s">
        <v>11123</v>
      </c>
      <c r="C31" s="485">
        <f>'Version 1 lön i procentsats'!C31:R31</f>
        <v>0.59099999999999997</v>
      </c>
      <c r="D31" s="486"/>
      <c r="E31" s="486"/>
      <c r="F31" s="486"/>
      <c r="G31" s="486"/>
      <c r="H31" s="486"/>
      <c r="I31" s="486"/>
      <c r="J31" s="486"/>
      <c r="K31" s="486"/>
      <c r="L31" s="486"/>
      <c r="M31" s="486"/>
      <c r="N31" s="486"/>
      <c r="O31" s="486"/>
      <c r="P31" s="486"/>
      <c r="Q31" s="486"/>
      <c r="R31" s="486"/>
      <c r="S31" s="280"/>
      <c r="T31" s="280"/>
      <c r="U31" s="280"/>
      <c r="V31" s="291"/>
      <c r="W31" s="280"/>
      <c r="X31" s="280"/>
      <c r="Y31" s="280"/>
      <c r="Z31" s="280"/>
      <c r="AA31" s="280"/>
      <c r="AB31" s="280"/>
      <c r="AC31" s="280"/>
      <c r="AD31" s="280"/>
    </row>
    <row r="32" spans="1:41" s="281" customFormat="1" x14ac:dyDescent="0.3">
      <c r="A32" s="289"/>
      <c r="B32" s="44" t="s">
        <v>11105</v>
      </c>
      <c r="C32" s="485">
        <f>SUMIFS(Grunddata!F:F,Grunddata!$B:$B,$C$29,Grunddata!$C:$C,$C$30,Grunddata!$D:$D,"Lokaler")</f>
        <v>0</v>
      </c>
      <c r="D32" s="486"/>
      <c r="E32" s="486"/>
      <c r="F32" s="486"/>
      <c r="G32" s="486"/>
      <c r="H32" s="486"/>
      <c r="I32" s="486"/>
      <c r="J32" s="486"/>
      <c r="K32" s="486"/>
      <c r="L32" s="486"/>
      <c r="M32" s="486"/>
      <c r="N32" s="486"/>
      <c r="O32" s="486"/>
      <c r="P32" s="486"/>
      <c r="Q32" s="486"/>
      <c r="R32" s="486"/>
      <c r="S32" s="280"/>
      <c r="T32" s="280"/>
      <c r="U32" s="280"/>
      <c r="V32" s="280"/>
      <c r="W32" s="280"/>
      <c r="X32" s="280"/>
      <c r="Y32" s="280"/>
      <c r="Z32" s="280"/>
      <c r="AA32" s="280"/>
      <c r="AB32" s="280"/>
      <c r="AC32" s="280"/>
      <c r="AD32" s="280"/>
    </row>
    <row r="33" spans="1:40" s="281" customFormat="1" x14ac:dyDescent="0.3">
      <c r="A33" s="289"/>
      <c r="B33" s="44" t="s">
        <v>144</v>
      </c>
      <c r="C33" s="485">
        <f>SUMIFS(Grunddata!F:F,Grunddata!$B:$B,$C$29,Grunddata!$C:$C,$C$30,Grunddata!$D:$D,"TBK")</f>
        <v>0</v>
      </c>
      <c r="D33" s="486"/>
      <c r="E33" s="486"/>
      <c r="F33" s="486"/>
      <c r="G33" s="486"/>
      <c r="H33" s="486"/>
      <c r="I33" s="486"/>
      <c r="J33" s="486"/>
      <c r="K33" s="486"/>
      <c r="L33" s="486"/>
      <c r="M33" s="486"/>
      <c r="N33" s="486"/>
      <c r="O33" s="486"/>
      <c r="P33" s="486"/>
      <c r="Q33" s="486"/>
      <c r="R33" s="486"/>
      <c r="S33" s="280"/>
      <c r="T33" s="280"/>
      <c r="U33" s="280"/>
      <c r="V33" s="280"/>
      <c r="W33" s="280"/>
      <c r="X33" s="280"/>
      <c r="Y33" s="280"/>
      <c r="Z33" s="280"/>
      <c r="AA33" s="280"/>
      <c r="AB33" s="280"/>
      <c r="AC33" s="280"/>
      <c r="AD33" s="280"/>
    </row>
    <row r="34" spans="1:40" s="281" customFormat="1" x14ac:dyDescent="0.3">
      <c r="A34" s="289"/>
      <c r="B34" s="44" t="s">
        <v>145</v>
      </c>
      <c r="C34" s="485">
        <f>SUMIFS(Grunddata!F:F,Grunddata!$B:$B,$C$29,Grunddata!$C:$C,$C$30,Grunddata!$D:$D,"TBS")</f>
        <v>0</v>
      </c>
      <c r="D34" s="486"/>
      <c r="E34" s="486"/>
      <c r="F34" s="486"/>
      <c r="G34" s="486"/>
      <c r="H34" s="486"/>
      <c r="I34" s="486"/>
      <c r="J34" s="486"/>
      <c r="K34" s="486"/>
      <c r="L34" s="486"/>
      <c r="M34" s="486"/>
      <c r="N34" s="486"/>
      <c r="O34" s="486"/>
      <c r="P34" s="486"/>
      <c r="Q34" s="486"/>
      <c r="R34" s="486"/>
      <c r="S34" s="280"/>
      <c r="T34" s="280"/>
      <c r="U34" s="280"/>
      <c r="V34" s="280"/>
      <c r="W34" s="280"/>
      <c r="X34" s="280"/>
      <c r="Y34" s="280"/>
      <c r="Z34" s="280"/>
      <c r="AA34" s="280"/>
      <c r="AB34" s="280"/>
      <c r="AC34" s="280"/>
      <c r="AD34" s="280"/>
    </row>
    <row r="35" spans="1:40" s="281" customFormat="1" x14ac:dyDescent="0.3">
      <c r="A35" s="289"/>
      <c r="B35" s="44" t="s">
        <v>146</v>
      </c>
      <c r="C35" s="485">
        <f>SUMIFS(Grunddata!F:F,Grunddata!$B:$B,$C$29,Grunddata!$C:$C,$C$30,Grunddata!$D:$D,"TBA")</f>
        <v>0</v>
      </c>
      <c r="D35" s="486"/>
      <c r="E35" s="486"/>
      <c r="F35" s="486"/>
      <c r="G35" s="486"/>
      <c r="H35" s="486"/>
      <c r="I35" s="486"/>
      <c r="J35" s="486"/>
      <c r="K35" s="486"/>
      <c r="L35" s="486"/>
      <c r="M35" s="486"/>
      <c r="N35" s="486"/>
      <c r="O35" s="486"/>
      <c r="P35" s="486"/>
      <c r="Q35" s="486"/>
      <c r="R35" s="486"/>
      <c r="S35" s="280"/>
      <c r="T35" s="280"/>
      <c r="U35" s="280"/>
      <c r="V35" s="280"/>
      <c r="W35" s="280"/>
      <c r="X35" s="280"/>
      <c r="Y35" s="280"/>
      <c r="Z35" s="280"/>
      <c r="AA35" s="280"/>
      <c r="AB35" s="280"/>
      <c r="AC35" s="280"/>
      <c r="AD35" s="280"/>
    </row>
    <row r="36" spans="1:40" s="281" customFormat="1" x14ac:dyDescent="0.3">
      <c r="A36" s="289"/>
      <c r="B36" s="44" t="s">
        <v>11124</v>
      </c>
      <c r="C36" s="489">
        <f>C32+C33+C34+C35</f>
        <v>0</v>
      </c>
      <c r="D36" s="490"/>
      <c r="E36" s="490"/>
      <c r="F36" s="490"/>
      <c r="G36" s="490"/>
      <c r="H36" s="490"/>
      <c r="I36" s="490"/>
      <c r="J36" s="490"/>
      <c r="K36" s="490"/>
      <c r="L36" s="490"/>
      <c r="M36" s="490"/>
      <c r="N36" s="490"/>
      <c r="O36" s="490"/>
      <c r="P36" s="490"/>
      <c r="Q36" s="490"/>
      <c r="R36" s="490"/>
      <c r="S36" s="280"/>
      <c r="T36" s="280"/>
      <c r="U36" s="280"/>
      <c r="V36" s="280"/>
      <c r="W36" s="280"/>
      <c r="X36" s="280"/>
      <c r="Y36" s="280"/>
      <c r="Z36" s="280"/>
      <c r="AA36" s="280"/>
      <c r="AB36" s="280"/>
      <c r="AC36" s="280"/>
      <c r="AD36" s="280"/>
    </row>
    <row r="37" spans="1:40" s="281" customFormat="1" x14ac:dyDescent="0.3">
      <c r="A37" s="289"/>
      <c r="B37" s="44"/>
      <c r="C37" s="258"/>
      <c r="D37" s="290"/>
      <c r="E37" s="29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row>
    <row r="38" spans="1:40" s="281" customFormat="1" ht="15.6" x14ac:dyDescent="0.3">
      <c r="A38" s="289"/>
      <c r="B38" s="249" t="s">
        <v>11110</v>
      </c>
      <c r="C38" s="388"/>
      <c r="D38" s="290"/>
      <c r="E38" s="29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80"/>
    </row>
    <row r="39" spans="1:40" s="281" customFormat="1" ht="15" thickBot="1" x14ac:dyDescent="0.35">
      <c r="A39" s="292"/>
      <c r="B39" s="389"/>
      <c r="C39" s="389"/>
      <c r="D39" s="389"/>
      <c r="E39" s="389"/>
      <c r="F39" s="389"/>
      <c r="G39" s="389"/>
      <c r="H39" s="389"/>
      <c r="I39" s="389"/>
      <c r="J39" s="389"/>
      <c r="K39" s="389"/>
      <c r="L39" s="389"/>
      <c r="M39" s="389"/>
      <c r="N39" s="389"/>
      <c r="O39" s="389"/>
      <c r="P39" s="389"/>
      <c r="Q39" s="389"/>
      <c r="R39" s="389"/>
      <c r="S39" s="389"/>
      <c r="T39" s="389"/>
      <c r="U39" s="389"/>
      <c r="V39" s="389"/>
      <c r="W39" s="389"/>
      <c r="X39" s="389"/>
      <c r="Y39" s="389"/>
      <c r="Z39" s="389"/>
      <c r="AA39" s="389"/>
      <c r="AB39" s="389"/>
      <c r="AC39" s="389"/>
      <c r="AD39" s="389"/>
      <c r="AE39" s="389"/>
      <c r="AF39" s="389"/>
      <c r="AG39" s="389"/>
      <c r="AH39" s="389"/>
      <c r="AI39" s="389"/>
      <c r="AJ39" s="389"/>
      <c r="AK39" s="389"/>
      <c r="AL39" s="389"/>
      <c r="AM39" s="389"/>
      <c r="AN39" s="389"/>
    </row>
    <row r="40" spans="1:40" s="281" customFormat="1" x14ac:dyDescent="0.3">
      <c r="A40" s="292"/>
      <c r="B40" s="44"/>
      <c r="C40" s="46"/>
      <c r="D40" s="46"/>
      <c r="E40" s="46"/>
      <c r="F40" s="46"/>
      <c r="G40" s="46"/>
      <c r="H40" s="46"/>
      <c r="I40" s="46"/>
      <c r="J40" s="46"/>
      <c r="K40" s="46"/>
      <c r="L40" s="46"/>
      <c r="M40" s="46"/>
      <c r="N40" s="46"/>
      <c r="O40" s="46"/>
      <c r="P40" s="42"/>
      <c r="Q40" s="42"/>
      <c r="R40" s="46" t="s">
        <v>11220</v>
      </c>
      <c r="S40" s="46"/>
      <c r="T40" s="46"/>
      <c r="U40" s="46"/>
      <c r="V40" s="46"/>
      <c r="W40" s="46"/>
      <c r="X40" s="46"/>
      <c r="Y40" s="46"/>
      <c r="Z40" s="46"/>
      <c r="AA40" s="46"/>
      <c r="AB40" s="46"/>
      <c r="AC40" s="46" t="s">
        <v>151</v>
      </c>
      <c r="AD40" s="44"/>
      <c r="AE40" s="44"/>
      <c r="AF40" s="44"/>
      <c r="AG40" s="44"/>
      <c r="AH40" s="44"/>
      <c r="AI40" s="44"/>
      <c r="AJ40" s="44"/>
      <c r="AK40" s="44"/>
      <c r="AL40" s="44"/>
      <c r="AM40" s="44"/>
      <c r="AN40" s="44"/>
    </row>
    <row r="41" spans="1:40" s="281" customFormat="1" x14ac:dyDescent="0.3">
      <c r="A41" s="292"/>
      <c r="B41" s="44" t="s">
        <v>152</v>
      </c>
      <c r="C41" s="46" t="s">
        <v>153</v>
      </c>
      <c r="D41" s="44" t="s">
        <v>154</v>
      </c>
      <c r="E41" s="44"/>
      <c r="F41" s="47" t="s">
        <v>155</v>
      </c>
      <c r="G41" s="47" t="s">
        <v>156</v>
      </c>
      <c r="H41" s="47" t="s">
        <v>157</v>
      </c>
      <c r="I41" s="47" t="s">
        <v>158</v>
      </c>
      <c r="J41" s="47" t="s">
        <v>159</v>
      </c>
      <c r="K41" s="47" t="s">
        <v>160</v>
      </c>
      <c r="L41" s="47" t="s">
        <v>161</v>
      </c>
      <c r="M41" s="47" t="s">
        <v>162</v>
      </c>
      <c r="N41" s="47" t="s">
        <v>163</v>
      </c>
      <c r="O41" s="47"/>
      <c r="P41" s="46" t="s">
        <v>164</v>
      </c>
      <c r="Q41" s="46"/>
      <c r="R41" s="48" t="s">
        <v>165</v>
      </c>
      <c r="S41" s="48" t="s">
        <v>155</v>
      </c>
      <c r="T41" s="48" t="s">
        <v>156</v>
      </c>
      <c r="U41" s="48" t="s">
        <v>157</v>
      </c>
      <c r="V41" s="48" t="s">
        <v>158</v>
      </c>
      <c r="W41" s="48" t="s">
        <v>159</v>
      </c>
      <c r="X41" s="48" t="s">
        <v>160</v>
      </c>
      <c r="Y41" s="48" t="s">
        <v>161</v>
      </c>
      <c r="Z41" s="48" t="s">
        <v>162</v>
      </c>
      <c r="AA41" s="48" t="s">
        <v>163</v>
      </c>
      <c r="AB41" s="48"/>
      <c r="AC41" s="47" t="s">
        <v>165</v>
      </c>
      <c r="AD41" s="47" t="s">
        <v>155</v>
      </c>
      <c r="AE41" s="47" t="s">
        <v>156</v>
      </c>
      <c r="AF41" s="47" t="s">
        <v>157</v>
      </c>
      <c r="AG41" s="47" t="s">
        <v>158</v>
      </c>
      <c r="AH41" s="47" t="s">
        <v>159</v>
      </c>
      <c r="AI41" s="47" t="s">
        <v>160</v>
      </c>
      <c r="AJ41" s="47" t="s">
        <v>161</v>
      </c>
      <c r="AK41" s="47" t="s">
        <v>162</v>
      </c>
      <c r="AL41" s="47" t="s">
        <v>163</v>
      </c>
      <c r="AM41" s="47"/>
      <c r="AN41" s="48" t="s">
        <v>11115</v>
      </c>
    </row>
    <row r="42" spans="1:40" s="281" customFormat="1" x14ac:dyDescent="0.3">
      <c r="A42" s="292"/>
      <c r="B42" s="244" t="s">
        <v>11102</v>
      </c>
      <c r="C42" s="251">
        <v>0</v>
      </c>
      <c r="D42" s="236">
        <v>0.05</v>
      </c>
      <c r="E42" s="114"/>
      <c r="F42" s="293">
        <f>C42*D42+C42</f>
        <v>0</v>
      </c>
      <c r="G42" s="293">
        <f>F42*D42+F42</f>
        <v>0</v>
      </c>
      <c r="H42" s="293">
        <f>G42*D42+G42</f>
        <v>0</v>
      </c>
      <c r="I42" s="293">
        <f>H42*D42+H42</f>
        <v>0</v>
      </c>
      <c r="J42" s="293">
        <f>I42*D42+I42</f>
        <v>0</v>
      </c>
      <c r="K42" s="293">
        <f>J42*D42+J42</f>
        <v>0</v>
      </c>
      <c r="L42" s="293">
        <f>K42*D42+K42</f>
        <v>0</v>
      </c>
      <c r="M42" s="293">
        <f>L42*D42+L42</f>
        <v>0</v>
      </c>
      <c r="N42" s="293">
        <f>M42*D42+M42</f>
        <v>0</v>
      </c>
      <c r="O42" s="293"/>
      <c r="P42" s="250">
        <v>100</v>
      </c>
      <c r="Q42" s="114"/>
      <c r="R42" s="331">
        <v>0</v>
      </c>
      <c r="S42" s="331">
        <f>R42</f>
        <v>0</v>
      </c>
      <c r="T42" s="331">
        <f>S42</f>
        <v>0</v>
      </c>
      <c r="U42" s="331">
        <f>T42</f>
        <v>0</v>
      </c>
      <c r="V42" s="331">
        <f>U42</f>
        <v>0</v>
      </c>
      <c r="W42" s="331">
        <f>V42</f>
        <v>0</v>
      </c>
      <c r="X42" s="331">
        <v>0</v>
      </c>
      <c r="Y42" s="331">
        <f>X42</f>
        <v>0</v>
      </c>
      <c r="Z42" s="331">
        <f>Y42</f>
        <v>0</v>
      </c>
      <c r="AA42" s="331">
        <f>Z42</f>
        <v>0</v>
      </c>
      <c r="AB42" s="115"/>
      <c r="AC42" s="294">
        <f>C42*(1+$C$31)*R42*P42/100</f>
        <v>0</v>
      </c>
      <c r="AD42" s="294">
        <f>F42*(1+$C$31)*S42*$P$42/100</f>
        <v>0</v>
      </c>
      <c r="AE42" s="294">
        <f t="shared" ref="AE42:AL42" si="0">G42*(1+$C$31)*T42*$P$42/100</f>
        <v>0</v>
      </c>
      <c r="AF42" s="294">
        <f t="shared" si="0"/>
        <v>0</v>
      </c>
      <c r="AG42" s="294">
        <f t="shared" si="0"/>
        <v>0</v>
      </c>
      <c r="AH42" s="294">
        <f t="shared" si="0"/>
        <v>0</v>
      </c>
      <c r="AI42" s="294">
        <f t="shared" si="0"/>
        <v>0</v>
      </c>
      <c r="AJ42" s="294">
        <f t="shared" si="0"/>
        <v>0</v>
      </c>
      <c r="AK42" s="294">
        <f t="shared" si="0"/>
        <v>0</v>
      </c>
      <c r="AL42" s="294">
        <f t="shared" si="0"/>
        <v>0</v>
      </c>
      <c r="AM42" s="294"/>
      <c r="AN42" s="252">
        <f>SUM(AC42:AL42)</f>
        <v>0</v>
      </c>
    </row>
    <row r="43" spans="1:40" s="281" customFormat="1" x14ac:dyDescent="0.3">
      <c r="A43" s="292"/>
      <c r="B43" s="244" t="s">
        <v>11102</v>
      </c>
      <c r="C43" s="251">
        <v>0</v>
      </c>
      <c r="D43" s="236">
        <v>0.05</v>
      </c>
      <c r="E43" s="114"/>
      <c r="F43" s="293">
        <f t="shared" ref="F43:F61" si="1">C43*D43+C43</f>
        <v>0</v>
      </c>
      <c r="G43" s="293">
        <f t="shared" ref="G43:G61" si="2">F43*D43+F43</f>
        <v>0</v>
      </c>
      <c r="H43" s="293">
        <f t="shared" ref="H43:H61" si="3">G43*D43+G43</f>
        <v>0</v>
      </c>
      <c r="I43" s="293">
        <f t="shared" ref="I43:I61" si="4">H43*D43+H43</f>
        <v>0</v>
      </c>
      <c r="J43" s="293">
        <f t="shared" ref="J43:J61" si="5">I43*D43+I43</f>
        <v>0</v>
      </c>
      <c r="K43" s="293">
        <f t="shared" ref="K43:K61" si="6">J43*D43+J43</f>
        <v>0</v>
      </c>
      <c r="L43" s="293">
        <f t="shared" ref="L43:L61" si="7">K43*D43+K43</f>
        <v>0</v>
      </c>
      <c r="M43" s="293">
        <f t="shared" ref="M43:M61" si="8">L43*D43+L43</f>
        <v>0</v>
      </c>
      <c r="N43" s="293">
        <f t="shared" ref="N43:N61" si="9">M43*D43+M43</f>
        <v>0</v>
      </c>
      <c r="O43" s="293"/>
      <c r="P43" s="250">
        <v>100</v>
      </c>
      <c r="Q43" s="114"/>
      <c r="R43" s="331">
        <v>0</v>
      </c>
      <c r="S43" s="331">
        <f t="shared" ref="S43:W58" si="10">R43</f>
        <v>0</v>
      </c>
      <c r="T43" s="331">
        <f t="shared" si="10"/>
        <v>0</v>
      </c>
      <c r="U43" s="331">
        <f t="shared" si="10"/>
        <v>0</v>
      </c>
      <c r="V43" s="331">
        <f t="shared" si="10"/>
        <v>0</v>
      </c>
      <c r="W43" s="331">
        <f t="shared" si="10"/>
        <v>0</v>
      </c>
      <c r="X43" s="331">
        <v>0</v>
      </c>
      <c r="Y43" s="331">
        <f t="shared" ref="Y43:AA61" si="11">X43</f>
        <v>0</v>
      </c>
      <c r="Z43" s="331">
        <f t="shared" si="11"/>
        <v>0</v>
      </c>
      <c r="AA43" s="331">
        <f t="shared" si="11"/>
        <v>0</v>
      </c>
      <c r="AB43" s="115"/>
      <c r="AC43" s="294">
        <f t="shared" ref="AC43:AC61" si="12">C43*(1+$C$31)*R43*P43/100</f>
        <v>0</v>
      </c>
      <c r="AD43" s="294">
        <f>F43*(1+$C$31)*S43*$P$43/100</f>
        <v>0</v>
      </c>
      <c r="AE43" s="294">
        <f t="shared" ref="AE43:AL43" si="13">G43*(1+$C$31)*T43*$P$43/100</f>
        <v>0</v>
      </c>
      <c r="AF43" s="294">
        <f t="shared" si="13"/>
        <v>0</v>
      </c>
      <c r="AG43" s="294">
        <f t="shared" si="13"/>
        <v>0</v>
      </c>
      <c r="AH43" s="294">
        <f t="shared" si="13"/>
        <v>0</v>
      </c>
      <c r="AI43" s="294">
        <f t="shared" si="13"/>
        <v>0</v>
      </c>
      <c r="AJ43" s="294">
        <f t="shared" si="13"/>
        <v>0</v>
      </c>
      <c r="AK43" s="294">
        <f t="shared" si="13"/>
        <v>0</v>
      </c>
      <c r="AL43" s="294">
        <f t="shared" si="13"/>
        <v>0</v>
      </c>
      <c r="AM43" s="294"/>
      <c r="AN43" s="252">
        <f t="shared" ref="AN43:AN61" si="14">SUM(AC43:AL43)</f>
        <v>0</v>
      </c>
    </row>
    <row r="44" spans="1:40" s="281" customFormat="1" x14ac:dyDescent="0.3">
      <c r="A44" s="292"/>
      <c r="B44" s="244" t="s">
        <v>11102</v>
      </c>
      <c r="C44" s="251">
        <v>0</v>
      </c>
      <c r="D44" s="236">
        <v>0.05</v>
      </c>
      <c r="E44" s="114"/>
      <c r="F44" s="293">
        <f t="shared" si="1"/>
        <v>0</v>
      </c>
      <c r="G44" s="293">
        <f t="shared" si="2"/>
        <v>0</v>
      </c>
      <c r="H44" s="293">
        <f t="shared" si="3"/>
        <v>0</v>
      </c>
      <c r="I44" s="293">
        <f t="shared" si="4"/>
        <v>0</v>
      </c>
      <c r="J44" s="293">
        <f t="shared" si="5"/>
        <v>0</v>
      </c>
      <c r="K44" s="293">
        <f t="shared" si="6"/>
        <v>0</v>
      </c>
      <c r="L44" s="293">
        <f t="shared" si="7"/>
        <v>0</v>
      </c>
      <c r="M44" s="293">
        <f t="shared" si="8"/>
        <v>0</v>
      </c>
      <c r="N44" s="293">
        <f t="shared" si="9"/>
        <v>0</v>
      </c>
      <c r="O44" s="293"/>
      <c r="P44" s="250">
        <v>100</v>
      </c>
      <c r="Q44" s="114"/>
      <c r="R44" s="331">
        <v>0</v>
      </c>
      <c r="S44" s="331">
        <f t="shared" si="10"/>
        <v>0</v>
      </c>
      <c r="T44" s="331">
        <f t="shared" si="10"/>
        <v>0</v>
      </c>
      <c r="U44" s="331">
        <f t="shared" si="10"/>
        <v>0</v>
      </c>
      <c r="V44" s="331">
        <f t="shared" si="10"/>
        <v>0</v>
      </c>
      <c r="W44" s="331">
        <f t="shared" si="10"/>
        <v>0</v>
      </c>
      <c r="X44" s="331">
        <v>0</v>
      </c>
      <c r="Y44" s="331">
        <f t="shared" si="11"/>
        <v>0</v>
      </c>
      <c r="Z44" s="331">
        <f t="shared" si="11"/>
        <v>0</v>
      </c>
      <c r="AA44" s="331">
        <f t="shared" si="11"/>
        <v>0</v>
      </c>
      <c r="AB44" s="115"/>
      <c r="AC44" s="294">
        <f t="shared" si="12"/>
        <v>0</v>
      </c>
      <c r="AD44" s="294">
        <f>F44*(1+$C$31)*S44*$P$44/100</f>
        <v>0</v>
      </c>
      <c r="AE44" s="294">
        <f t="shared" ref="AE44:AL44" si="15">G44*(1+$C$31)*T44*$P$44/100</f>
        <v>0</v>
      </c>
      <c r="AF44" s="294">
        <f t="shared" si="15"/>
        <v>0</v>
      </c>
      <c r="AG44" s="294">
        <f t="shared" si="15"/>
        <v>0</v>
      </c>
      <c r="AH44" s="294">
        <f t="shared" si="15"/>
        <v>0</v>
      </c>
      <c r="AI44" s="294">
        <f t="shared" si="15"/>
        <v>0</v>
      </c>
      <c r="AJ44" s="294">
        <f t="shared" si="15"/>
        <v>0</v>
      </c>
      <c r="AK44" s="294">
        <f t="shared" si="15"/>
        <v>0</v>
      </c>
      <c r="AL44" s="294">
        <f t="shared" si="15"/>
        <v>0</v>
      </c>
      <c r="AM44" s="294"/>
      <c r="AN44" s="252">
        <f t="shared" si="14"/>
        <v>0</v>
      </c>
    </row>
    <row r="45" spans="1:40" s="281" customFormat="1" x14ac:dyDescent="0.3">
      <c r="A45" s="292"/>
      <c r="B45" s="244" t="s">
        <v>11102</v>
      </c>
      <c r="C45" s="251">
        <v>0</v>
      </c>
      <c r="D45" s="236">
        <v>0.05</v>
      </c>
      <c r="E45" s="114"/>
      <c r="F45" s="293">
        <f t="shared" si="1"/>
        <v>0</v>
      </c>
      <c r="G45" s="293">
        <f t="shared" si="2"/>
        <v>0</v>
      </c>
      <c r="H45" s="293">
        <f t="shared" si="3"/>
        <v>0</v>
      </c>
      <c r="I45" s="293">
        <f t="shared" si="4"/>
        <v>0</v>
      </c>
      <c r="J45" s="293">
        <f t="shared" si="5"/>
        <v>0</v>
      </c>
      <c r="K45" s="293">
        <f t="shared" si="6"/>
        <v>0</v>
      </c>
      <c r="L45" s="293">
        <f t="shared" si="7"/>
        <v>0</v>
      </c>
      <c r="M45" s="293">
        <f t="shared" si="8"/>
        <v>0</v>
      </c>
      <c r="N45" s="293">
        <f t="shared" si="9"/>
        <v>0</v>
      </c>
      <c r="O45" s="293"/>
      <c r="P45" s="250">
        <v>100</v>
      </c>
      <c r="Q45" s="114"/>
      <c r="R45" s="331">
        <v>0</v>
      </c>
      <c r="S45" s="331">
        <f t="shared" si="10"/>
        <v>0</v>
      </c>
      <c r="T45" s="331">
        <f t="shared" si="10"/>
        <v>0</v>
      </c>
      <c r="U45" s="331">
        <f t="shared" si="10"/>
        <v>0</v>
      </c>
      <c r="V45" s="331">
        <f t="shared" si="10"/>
        <v>0</v>
      </c>
      <c r="W45" s="331">
        <f t="shared" si="10"/>
        <v>0</v>
      </c>
      <c r="X45" s="331">
        <v>0</v>
      </c>
      <c r="Y45" s="331">
        <f t="shared" si="11"/>
        <v>0</v>
      </c>
      <c r="Z45" s="331">
        <f t="shared" si="11"/>
        <v>0</v>
      </c>
      <c r="AA45" s="331">
        <f t="shared" si="11"/>
        <v>0</v>
      </c>
      <c r="AB45" s="115"/>
      <c r="AC45" s="294">
        <f t="shared" si="12"/>
        <v>0</v>
      </c>
      <c r="AD45" s="294">
        <f>F45*(1+$C$31)*S45*$P$45/100</f>
        <v>0</v>
      </c>
      <c r="AE45" s="294">
        <f t="shared" ref="AE45:AL45" si="16">G45*(1+$C$31)*T45*$P$45/100</f>
        <v>0</v>
      </c>
      <c r="AF45" s="294">
        <f t="shared" si="16"/>
        <v>0</v>
      </c>
      <c r="AG45" s="294">
        <f t="shared" si="16"/>
        <v>0</v>
      </c>
      <c r="AH45" s="294">
        <f t="shared" si="16"/>
        <v>0</v>
      </c>
      <c r="AI45" s="294">
        <f t="shared" si="16"/>
        <v>0</v>
      </c>
      <c r="AJ45" s="294">
        <f t="shared" si="16"/>
        <v>0</v>
      </c>
      <c r="AK45" s="294">
        <f t="shared" si="16"/>
        <v>0</v>
      </c>
      <c r="AL45" s="294">
        <f t="shared" si="16"/>
        <v>0</v>
      </c>
      <c r="AM45" s="294"/>
      <c r="AN45" s="252">
        <f t="shared" si="14"/>
        <v>0</v>
      </c>
    </row>
    <row r="46" spans="1:40" s="281" customFormat="1" x14ac:dyDescent="0.3">
      <c r="A46" s="292"/>
      <c r="B46" s="244" t="s">
        <v>11102</v>
      </c>
      <c r="C46" s="251">
        <v>0</v>
      </c>
      <c r="D46" s="236">
        <v>0.05</v>
      </c>
      <c r="E46" s="114"/>
      <c r="F46" s="293">
        <f t="shared" si="1"/>
        <v>0</v>
      </c>
      <c r="G46" s="293">
        <f t="shared" si="2"/>
        <v>0</v>
      </c>
      <c r="H46" s="293">
        <f t="shared" si="3"/>
        <v>0</v>
      </c>
      <c r="I46" s="293">
        <f t="shared" si="4"/>
        <v>0</v>
      </c>
      <c r="J46" s="293">
        <f t="shared" si="5"/>
        <v>0</v>
      </c>
      <c r="K46" s="293">
        <f t="shared" si="6"/>
        <v>0</v>
      </c>
      <c r="L46" s="293">
        <f t="shared" si="7"/>
        <v>0</v>
      </c>
      <c r="M46" s="293">
        <f t="shared" si="8"/>
        <v>0</v>
      </c>
      <c r="N46" s="293">
        <f t="shared" si="9"/>
        <v>0</v>
      </c>
      <c r="O46" s="293"/>
      <c r="P46" s="250">
        <v>100</v>
      </c>
      <c r="Q46" s="114"/>
      <c r="R46" s="331">
        <v>0</v>
      </c>
      <c r="S46" s="331">
        <f t="shared" si="10"/>
        <v>0</v>
      </c>
      <c r="T46" s="331">
        <f t="shared" si="10"/>
        <v>0</v>
      </c>
      <c r="U46" s="331">
        <f t="shared" si="10"/>
        <v>0</v>
      </c>
      <c r="V46" s="331">
        <f t="shared" si="10"/>
        <v>0</v>
      </c>
      <c r="W46" s="331">
        <f t="shared" si="10"/>
        <v>0</v>
      </c>
      <c r="X46" s="331">
        <v>0</v>
      </c>
      <c r="Y46" s="331">
        <f t="shared" si="11"/>
        <v>0</v>
      </c>
      <c r="Z46" s="331">
        <f t="shared" si="11"/>
        <v>0</v>
      </c>
      <c r="AA46" s="331">
        <f t="shared" si="11"/>
        <v>0</v>
      </c>
      <c r="AB46" s="115"/>
      <c r="AC46" s="294">
        <f t="shared" si="12"/>
        <v>0</v>
      </c>
      <c r="AD46" s="294">
        <f>F46*(1+$C$31)*S46*$P$46/100</f>
        <v>0</v>
      </c>
      <c r="AE46" s="294">
        <f t="shared" ref="AE46:AL46" si="17">G46*(1+$C$31)*T46*$P$46/100</f>
        <v>0</v>
      </c>
      <c r="AF46" s="294">
        <f t="shared" si="17"/>
        <v>0</v>
      </c>
      <c r="AG46" s="294">
        <f t="shared" si="17"/>
        <v>0</v>
      </c>
      <c r="AH46" s="294">
        <f t="shared" si="17"/>
        <v>0</v>
      </c>
      <c r="AI46" s="294">
        <f t="shared" si="17"/>
        <v>0</v>
      </c>
      <c r="AJ46" s="294">
        <f t="shared" si="17"/>
        <v>0</v>
      </c>
      <c r="AK46" s="294">
        <f t="shared" si="17"/>
        <v>0</v>
      </c>
      <c r="AL46" s="294">
        <f t="shared" si="17"/>
        <v>0</v>
      </c>
      <c r="AM46" s="294"/>
      <c r="AN46" s="252">
        <f t="shared" si="14"/>
        <v>0</v>
      </c>
    </row>
    <row r="47" spans="1:40" s="281" customFormat="1" x14ac:dyDescent="0.3">
      <c r="A47" s="292"/>
      <c r="B47" s="244" t="s">
        <v>11102</v>
      </c>
      <c r="C47" s="251">
        <v>0</v>
      </c>
      <c r="D47" s="236">
        <v>0.05</v>
      </c>
      <c r="E47" s="114"/>
      <c r="F47" s="293">
        <f t="shared" si="1"/>
        <v>0</v>
      </c>
      <c r="G47" s="293">
        <f t="shared" si="2"/>
        <v>0</v>
      </c>
      <c r="H47" s="293">
        <f t="shared" si="3"/>
        <v>0</v>
      </c>
      <c r="I47" s="293">
        <f t="shared" si="4"/>
        <v>0</v>
      </c>
      <c r="J47" s="293">
        <f t="shared" si="5"/>
        <v>0</v>
      </c>
      <c r="K47" s="293">
        <f t="shared" si="6"/>
        <v>0</v>
      </c>
      <c r="L47" s="293">
        <f t="shared" si="7"/>
        <v>0</v>
      </c>
      <c r="M47" s="293">
        <f t="shared" si="8"/>
        <v>0</v>
      </c>
      <c r="N47" s="293">
        <f t="shared" si="9"/>
        <v>0</v>
      </c>
      <c r="O47" s="293"/>
      <c r="P47" s="250">
        <v>100</v>
      </c>
      <c r="Q47" s="114"/>
      <c r="R47" s="331">
        <v>0</v>
      </c>
      <c r="S47" s="331">
        <f t="shared" si="10"/>
        <v>0</v>
      </c>
      <c r="T47" s="331">
        <f t="shared" si="10"/>
        <v>0</v>
      </c>
      <c r="U47" s="331">
        <f t="shared" si="10"/>
        <v>0</v>
      </c>
      <c r="V47" s="331">
        <f t="shared" si="10"/>
        <v>0</v>
      </c>
      <c r="W47" s="331">
        <f t="shared" si="10"/>
        <v>0</v>
      </c>
      <c r="X47" s="331">
        <v>0</v>
      </c>
      <c r="Y47" s="331">
        <f t="shared" si="11"/>
        <v>0</v>
      </c>
      <c r="Z47" s="331">
        <f t="shared" si="11"/>
        <v>0</v>
      </c>
      <c r="AA47" s="331">
        <f t="shared" si="11"/>
        <v>0</v>
      </c>
      <c r="AB47" s="115"/>
      <c r="AC47" s="294">
        <f t="shared" si="12"/>
        <v>0</v>
      </c>
      <c r="AD47" s="294">
        <f>F47*(1+$C$31)*S47*$P$47/100</f>
        <v>0</v>
      </c>
      <c r="AE47" s="294">
        <f t="shared" ref="AE47:AL47" si="18">G47*(1+$C$31)*T47*$P$47/100</f>
        <v>0</v>
      </c>
      <c r="AF47" s="294">
        <f t="shared" si="18"/>
        <v>0</v>
      </c>
      <c r="AG47" s="294">
        <f t="shared" si="18"/>
        <v>0</v>
      </c>
      <c r="AH47" s="294">
        <f t="shared" si="18"/>
        <v>0</v>
      </c>
      <c r="AI47" s="294">
        <f t="shared" si="18"/>
        <v>0</v>
      </c>
      <c r="AJ47" s="294">
        <f t="shared" si="18"/>
        <v>0</v>
      </c>
      <c r="AK47" s="294">
        <f t="shared" si="18"/>
        <v>0</v>
      </c>
      <c r="AL47" s="294">
        <f t="shared" si="18"/>
        <v>0</v>
      </c>
      <c r="AM47" s="294"/>
      <c r="AN47" s="252">
        <f t="shared" si="14"/>
        <v>0</v>
      </c>
    </row>
    <row r="48" spans="1:40" s="281" customFormat="1" x14ac:dyDescent="0.3">
      <c r="A48" s="292"/>
      <c r="B48" s="244" t="s">
        <v>11102</v>
      </c>
      <c r="C48" s="251">
        <v>0</v>
      </c>
      <c r="D48" s="236">
        <v>0.05</v>
      </c>
      <c r="E48" s="114"/>
      <c r="F48" s="293">
        <f t="shared" si="1"/>
        <v>0</v>
      </c>
      <c r="G48" s="293">
        <f t="shared" si="2"/>
        <v>0</v>
      </c>
      <c r="H48" s="293">
        <f t="shared" si="3"/>
        <v>0</v>
      </c>
      <c r="I48" s="293">
        <f t="shared" si="4"/>
        <v>0</v>
      </c>
      <c r="J48" s="293">
        <f t="shared" si="5"/>
        <v>0</v>
      </c>
      <c r="K48" s="293">
        <f t="shared" si="6"/>
        <v>0</v>
      </c>
      <c r="L48" s="293">
        <f t="shared" si="7"/>
        <v>0</v>
      </c>
      <c r="M48" s="293">
        <f t="shared" si="8"/>
        <v>0</v>
      </c>
      <c r="N48" s="293">
        <f t="shared" si="9"/>
        <v>0</v>
      </c>
      <c r="O48" s="293"/>
      <c r="P48" s="250">
        <v>100</v>
      </c>
      <c r="Q48" s="114"/>
      <c r="R48" s="331">
        <v>0</v>
      </c>
      <c r="S48" s="331">
        <f t="shared" si="10"/>
        <v>0</v>
      </c>
      <c r="T48" s="331">
        <f t="shared" si="10"/>
        <v>0</v>
      </c>
      <c r="U48" s="331">
        <f t="shared" si="10"/>
        <v>0</v>
      </c>
      <c r="V48" s="331">
        <f t="shared" si="10"/>
        <v>0</v>
      </c>
      <c r="W48" s="331">
        <f t="shared" si="10"/>
        <v>0</v>
      </c>
      <c r="X48" s="331">
        <v>0</v>
      </c>
      <c r="Y48" s="331">
        <f t="shared" si="11"/>
        <v>0</v>
      </c>
      <c r="Z48" s="331">
        <f t="shared" si="11"/>
        <v>0</v>
      </c>
      <c r="AA48" s="331">
        <f t="shared" si="11"/>
        <v>0</v>
      </c>
      <c r="AB48" s="115"/>
      <c r="AC48" s="294">
        <f t="shared" si="12"/>
        <v>0</v>
      </c>
      <c r="AD48" s="294">
        <f>F48*(1+$C$31)*S48*$P$48/100</f>
        <v>0</v>
      </c>
      <c r="AE48" s="294">
        <f t="shared" ref="AE48:AL48" si="19">G48*(1+$C$31)*T48*$P$48/100</f>
        <v>0</v>
      </c>
      <c r="AF48" s="294">
        <f t="shared" si="19"/>
        <v>0</v>
      </c>
      <c r="AG48" s="294">
        <f t="shared" si="19"/>
        <v>0</v>
      </c>
      <c r="AH48" s="294">
        <f t="shared" si="19"/>
        <v>0</v>
      </c>
      <c r="AI48" s="294">
        <f t="shared" si="19"/>
        <v>0</v>
      </c>
      <c r="AJ48" s="294">
        <f t="shared" si="19"/>
        <v>0</v>
      </c>
      <c r="AK48" s="294">
        <f t="shared" si="19"/>
        <v>0</v>
      </c>
      <c r="AL48" s="294">
        <f t="shared" si="19"/>
        <v>0</v>
      </c>
      <c r="AM48" s="294"/>
      <c r="AN48" s="252">
        <f t="shared" si="14"/>
        <v>0</v>
      </c>
    </row>
    <row r="49" spans="1:40" s="281" customFormat="1" x14ac:dyDescent="0.3">
      <c r="A49" s="292"/>
      <c r="B49" s="244" t="s">
        <v>11102</v>
      </c>
      <c r="C49" s="251">
        <v>0</v>
      </c>
      <c r="D49" s="236">
        <v>0.05</v>
      </c>
      <c r="E49" s="114"/>
      <c r="F49" s="293">
        <f t="shared" si="1"/>
        <v>0</v>
      </c>
      <c r="G49" s="293">
        <f t="shared" si="2"/>
        <v>0</v>
      </c>
      <c r="H49" s="293">
        <f t="shared" si="3"/>
        <v>0</v>
      </c>
      <c r="I49" s="293">
        <f t="shared" si="4"/>
        <v>0</v>
      </c>
      <c r="J49" s="293">
        <f t="shared" si="5"/>
        <v>0</v>
      </c>
      <c r="K49" s="293">
        <f t="shared" si="6"/>
        <v>0</v>
      </c>
      <c r="L49" s="293">
        <f t="shared" si="7"/>
        <v>0</v>
      </c>
      <c r="M49" s="293">
        <f t="shared" si="8"/>
        <v>0</v>
      </c>
      <c r="N49" s="293">
        <f t="shared" si="9"/>
        <v>0</v>
      </c>
      <c r="O49" s="293"/>
      <c r="P49" s="250">
        <v>100</v>
      </c>
      <c r="Q49" s="114"/>
      <c r="R49" s="331">
        <v>0</v>
      </c>
      <c r="S49" s="331">
        <f t="shared" si="10"/>
        <v>0</v>
      </c>
      <c r="T49" s="331">
        <f t="shared" si="10"/>
        <v>0</v>
      </c>
      <c r="U49" s="331">
        <f t="shared" si="10"/>
        <v>0</v>
      </c>
      <c r="V49" s="331">
        <f t="shared" si="10"/>
        <v>0</v>
      </c>
      <c r="W49" s="331">
        <f t="shared" si="10"/>
        <v>0</v>
      </c>
      <c r="X49" s="331">
        <v>0</v>
      </c>
      <c r="Y49" s="331">
        <f t="shared" si="11"/>
        <v>0</v>
      </c>
      <c r="Z49" s="331">
        <f t="shared" si="11"/>
        <v>0</v>
      </c>
      <c r="AA49" s="331">
        <f t="shared" si="11"/>
        <v>0</v>
      </c>
      <c r="AB49" s="115"/>
      <c r="AC49" s="294">
        <f t="shared" si="12"/>
        <v>0</v>
      </c>
      <c r="AD49" s="294">
        <f>F49*(1+$C$31)*S49*$P$49/100</f>
        <v>0</v>
      </c>
      <c r="AE49" s="294">
        <f t="shared" ref="AE49:AL49" si="20">G49*(1+$C$31)*T49*$P$49/100</f>
        <v>0</v>
      </c>
      <c r="AF49" s="294">
        <f t="shared" si="20"/>
        <v>0</v>
      </c>
      <c r="AG49" s="294">
        <f t="shared" si="20"/>
        <v>0</v>
      </c>
      <c r="AH49" s="294">
        <f t="shared" si="20"/>
        <v>0</v>
      </c>
      <c r="AI49" s="294">
        <f t="shared" si="20"/>
        <v>0</v>
      </c>
      <c r="AJ49" s="294">
        <f t="shared" si="20"/>
        <v>0</v>
      </c>
      <c r="AK49" s="294">
        <f t="shared" si="20"/>
        <v>0</v>
      </c>
      <c r="AL49" s="294">
        <f t="shared" si="20"/>
        <v>0</v>
      </c>
      <c r="AM49" s="294"/>
      <c r="AN49" s="252">
        <f t="shared" si="14"/>
        <v>0</v>
      </c>
    </row>
    <row r="50" spans="1:40" s="281" customFormat="1" x14ac:dyDescent="0.3">
      <c r="A50" s="292"/>
      <c r="B50" s="244" t="s">
        <v>11102</v>
      </c>
      <c r="C50" s="251">
        <v>0</v>
      </c>
      <c r="D50" s="236">
        <v>0.05</v>
      </c>
      <c r="E50" s="114"/>
      <c r="F50" s="293">
        <f t="shared" si="1"/>
        <v>0</v>
      </c>
      <c r="G50" s="293">
        <f t="shared" si="2"/>
        <v>0</v>
      </c>
      <c r="H50" s="293">
        <f t="shared" si="3"/>
        <v>0</v>
      </c>
      <c r="I50" s="293">
        <f t="shared" si="4"/>
        <v>0</v>
      </c>
      <c r="J50" s="293">
        <f t="shared" si="5"/>
        <v>0</v>
      </c>
      <c r="K50" s="293">
        <f t="shared" si="6"/>
        <v>0</v>
      </c>
      <c r="L50" s="293">
        <f t="shared" si="7"/>
        <v>0</v>
      </c>
      <c r="M50" s="293">
        <f t="shared" si="8"/>
        <v>0</v>
      </c>
      <c r="N50" s="293">
        <f t="shared" si="9"/>
        <v>0</v>
      </c>
      <c r="O50" s="293"/>
      <c r="P50" s="250">
        <v>100</v>
      </c>
      <c r="Q50" s="114"/>
      <c r="R50" s="331">
        <v>0</v>
      </c>
      <c r="S50" s="331">
        <f t="shared" si="10"/>
        <v>0</v>
      </c>
      <c r="T50" s="331">
        <f t="shared" si="10"/>
        <v>0</v>
      </c>
      <c r="U50" s="331">
        <f t="shared" si="10"/>
        <v>0</v>
      </c>
      <c r="V50" s="331">
        <f t="shared" si="10"/>
        <v>0</v>
      </c>
      <c r="W50" s="331">
        <f t="shared" si="10"/>
        <v>0</v>
      </c>
      <c r="X50" s="331">
        <v>0</v>
      </c>
      <c r="Y50" s="331">
        <f t="shared" si="11"/>
        <v>0</v>
      </c>
      <c r="Z50" s="331">
        <f t="shared" si="11"/>
        <v>0</v>
      </c>
      <c r="AA50" s="331">
        <f t="shared" si="11"/>
        <v>0</v>
      </c>
      <c r="AB50" s="115"/>
      <c r="AC50" s="294">
        <f t="shared" si="12"/>
        <v>0</v>
      </c>
      <c r="AD50" s="294">
        <f>F50*(1+$C$31)*S50*$P$50/100</f>
        <v>0</v>
      </c>
      <c r="AE50" s="294">
        <f t="shared" ref="AE50:AL50" si="21">G50*(1+$C$31)*T50*$P$50/100</f>
        <v>0</v>
      </c>
      <c r="AF50" s="294">
        <f t="shared" si="21"/>
        <v>0</v>
      </c>
      <c r="AG50" s="294">
        <f t="shared" si="21"/>
        <v>0</v>
      </c>
      <c r="AH50" s="294">
        <f t="shared" si="21"/>
        <v>0</v>
      </c>
      <c r="AI50" s="294">
        <f t="shared" si="21"/>
        <v>0</v>
      </c>
      <c r="AJ50" s="294">
        <f t="shared" si="21"/>
        <v>0</v>
      </c>
      <c r="AK50" s="294">
        <f t="shared" si="21"/>
        <v>0</v>
      </c>
      <c r="AL50" s="294">
        <f t="shared" si="21"/>
        <v>0</v>
      </c>
      <c r="AM50" s="294"/>
      <c r="AN50" s="252">
        <f t="shared" si="14"/>
        <v>0</v>
      </c>
    </row>
    <row r="51" spans="1:40" s="281" customFormat="1" x14ac:dyDescent="0.3">
      <c r="A51" s="292"/>
      <c r="B51" s="244" t="s">
        <v>11102</v>
      </c>
      <c r="C51" s="251">
        <v>0</v>
      </c>
      <c r="D51" s="236">
        <v>0.05</v>
      </c>
      <c r="E51" s="114"/>
      <c r="F51" s="293">
        <f t="shared" si="1"/>
        <v>0</v>
      </c>
      <c r="G51" s="293">
        <f t="shared" si="2"/>
        <v>0</v>
      </c>
      <c r="H51" s="293">
        <f t="shared" si="3"/>
        <v>0</v>
      </c>
      <c r="I51" s="293">
        <f t="shared" si="4"/>
        <v>0</v>
      </c>
      <c r="J51" s="293">
        <f t="shared" si="5"/>
        <v>0</v>
      </c>
      <c r="K51" s="293">
        <f t="shared" si="6"/>
        <v>0</v>
      </c>
      <c r="L51" s="293">
        <f t="shared" si="7"/>
        <v>0</v>
      </c>
      <c r="M51" s="293">
        <f t="shared" si="8"/>
        <v>0</v>
      </c>
      <c r="N51" s="293">
        <f t="shared" si="9"/>
        <v>0</v>
      </c>
      <c r="O51" s="293"/>
      <c r="P51" s="250">
        <v>100</v>
      </c>
      <c r="Q51" s="114"/>
      <c r="R51" s="331">
        <v>0</v>
      </c>
      <c r="S51" s="331">
        <f t="shared" si="10"/>
        <v>0</v>
      </c>
      <c r="T51" s="331">
        <f t="shared" si="10"/>
        <v>0</v>
      </c>
      <c r="U51" s="331">
        <f t="shared" si="10"/>
        <v>0</v>
      </c>
      <c r="V51" s="331">
        <f t="shared" si="10"/>
        <v>0</v>
      </c>
      <c r="W51" s="331">
        <f t="shared" si="10"/>
        <v>0</v>
      </c>
      <c r="X51" s="331">
        <v>0</v>
      </c>
      <c r="Y51" s="331">
        <f t="shared" si="11"/>
        <v>0</v>
      </c>
      <c r="Z51" s="331">
        <f t="shared" si="11"/>
        <v>0</v>
      </c>
      <c r="AA51" s="331">
        <f t="shared" si="11"/>
        <v>0</v>
      </c>
      <c r="AB51" s="115"/>
      <c r="AC51" s="294">
        <f t="shared" si="12"/>
        <v>0</v>
      </c>
      <c r="AD51" s="294">
        <f>F51*(1+$C$31)*S51*$P$51/100</f>
        <v>0</v>
      </c>
      <c r="AE51" s="294">
        <f t="shared" ref="AE51:AL51" si="22">G51*(1+$C$31)*T51*$P$51/100</f>
        <v>0</v>
      </c>
      <c r="AF51" s="294">
        <f t="shared" si="22"/>
        <v>0</v>
      </c>
      <c r="AG51" s="294">
        <f t="shared" si="22"/>
        <v>0</v>
      </c>
      <c r="AH51" s="294">
        <f t="shared" si="22"/>
        <v>0</v>
      </c>
      <c r="AI51" s="294">
        <f t="shared" si="22"/>
        <v>0</v>
      </c>
      <c r="AJ51" s="294">
        <f t="shared" si="22"/>
        <v>0</v>
      </c>
      <c r="AK51" s="294">
        <f t="shared" si="22"/>
        <v>0</v>
      </c>
      <c r="AL51" s="294">
        <f t="shared" si="22"/>
        <v>0</v>
      </c>
      <c r="AM51" s="294"/>
      <c r="AN51" s="252">
        <f t="shared" si="14"/>
        <v>0</v>
      </c>
    </row>
    <row r="52" spans="1:40" s="281" customFormat="1" x14ac:dyDescent="0.3">
      <c r="A52" s="292"/>
      <c r="B52" s="244" t="s">
        <v>11102</v>
      </c>
      <c r="C52" s="251">
        <v>0</v>
      </c>
      <c r="D52" s="236">
        <v>0.05</v>
      </c>
      <c r="E52" s="114"/>
      <c r="F52" s="293">
        <f t="shared" si="1"/>
        <v>0</v>
      </c>
      <c r="G52" s="293">
        <f t="shared" si="2"/>
        <v>0</v>
      </c>
      <c r="H52" s="293">
        <f t="shared" si="3"/>
        <v>0</v>
      </c>
      <c r="I52" s="293">
        <f t="shared" si="4"/>
        <v>0</v>
      </c>
      <c r="J52" s="293">
        <f t="shared" si="5"/>
        <v>0</v>
      </c>
      <c r="K52" s="293">
        <f t="shared" si="6"/>
        <v>0</v>
      </c>
      <c r="L52" s="293">
        <f t="shared" si="7"/>
        <v>0</v>
      </c>
      <c r="M52" s="293">
        <f t="shared" si="8"/>
        <v>0</v>
      </c>
      <c r="N52" s="293">
        <f t="shared" si="9"/>
        <v>0</v>
      </c>
      <c r="O52" s="293"/>
      <c r="P52" s="250">
        <v>100</v>
      </c>
      <c r="Q52" s="114"/>
      <c r="R52" s="331">
        <v>0</v>
      </c>
      <c r="S52" s="331">
        <f t="shared" si="10"/>
        <v>0</v>
      </c>
      <c r="T52" s="331">
        <f t="shared" si="10"/>
        <v>0</v>
      </c>
      <c r="U52" s="331">
        <f t="shared" si="10"/>
        <v>0</v>
      </c>
      <c r="V52" s="331">
        <f t="shared" si="10"/>
        <v>0</v>
      </c>
      <c r="W52" s="331">
        <f t="shared" si="10"/>
        <v>0</v>
      </c>
      <c r="X52" s="331">
        <v>0</v>
      </c>
      <c r="Y52" s="331">
        <f t="shared" si="11"/>
        <v>0</v>
      </c>
      <c r="Z52" s="331">
        <f t="shared" si="11"/>
        <v>0</v>
      </c>
      <c r="AA52" s="331">
        <f t="shared" si="11"/>
        <v>0</v>
      </c>
      <c r="AB52" s="115"/>
      <c r="AC52" s="294">
        <f t="shared" si="12"/>
        <v>0</v>
      </c>
      <c r="AD52" s="294">
        <f>F52*(1+$C$31)*S52*$P$52/100</f>
        <v>0</v>
      </c>
      <c r="AE52" s="294">
        <f t="shared" ref="AE52:AL52" si="23">G52*(1+$C$31)*T52*$P$52/100</f>
        <v>0</v>
      </c>
      <c r="AF52" s="294">
        <f t="shared" si="23"/>
        <v>0</v>
      </c>
      <c r="AG52" s="294">
        <f t="shared" si="23"/>
        <v>0</v>
      </c>
      <c r="AH52" s="294">
        <f t="shared" si="23"/>
        <v>0</v>
      </c>
      <c r="AI52" s="294">
        <f t="shared" si="23"/>
        <v>0</v>
      </c>
      <c r="AJ52" s="294">
        <f t="shared" si="23"/>
        <v>0</v>
      </c>
      <c r="AK52" s="294">
        <f t="shared" si="23"/>
        <v>0</v>
      </c>
      <c r="AL52" s="294">
        <f t="shared" si="23"/>
        <v>0</v>
      </c>
      <c r="AM52" s="294"/>
      <c r="AN52" s="252">
        <f t="shared" si="14"/>
        <v>0</v>
      </c>
    </row>
    <row r="53" spans="1:40" s="281" customFormat="1" x14ac:dyDescent="0.3">
      <c r="A53" s="292"/>
      <c r="B53" s="244" t="s">
        <v>11102</v>
      </c>
      <c r="C53" s="251">
        <v>0</v>
      </c>
      <c r="D53" s="236">
        <v>0.05</v>
      </c>
      <c r="E53" s="114"/>
      <c r="F53" s="293">
        <f t="shared" si="1"/>
        <v>0</v>
      </c>
      <c r="G53" s="293">
        <f t="shared" si="2"/>
        <v>0</v>
      </c>
      <c r="H53" s="293">
        <f t="shared" si="3"/>
        <v>0</v>
      </c>
      <c r="I53" s="293">
        <f t="shared" si="4"/>
        <v>0</v>
      </c>
      <c r="J53" s="293">
        <f t="shared" si="5"/>
        <v>0</v>
      </c>
      <c r="K53" s="293">
        <f t="shared" si="6"/>
        <v>0</v>
      </c>
      <c r="L53" s="293">
        <f t="shared" si="7"/>
        <v>0</v>
      </c>
      <c r="M53" s="293">
        <f t="shared" si="8"/>
        <v>0</v>
      </c>
      <c r="N53" s="293">
        <f t="shared" si="9"/>
        <v>0</v>
      </c>
      <c r="O53" s="293"/>
      <c r="P53" s="250">
        <v>100</v>
      </c>
      <c r="Q53" s="114"/>
      <c r="R53" s="331">
        <v>0</v>
      </c>
      <c r="S53" s="331">
        <f t="shared" si="10"/>
        <v>0</v>
      </c>
      <c r="T53" s="331">
        <f t="shared" si="10"/>
        <v>0</v>
      </c>
      <c r="U53" s="331">
        <f t="shared" si="10"/>
        <v>0</v>
      </c>
      <c r="V53" s="331">
        <f t="shared" si="10"/>
        <v>0</v>
      </c>
      <c r="W53" s="331">
        <f t="shared" si="10"/>
        <v>0</v>
      </c>
      <c r="X53" s="331">
        <v>0</v>
      </c>
      <c r="Y53" s="331">
        <f t="shared" si="11"/>
        <v>0</v>
      </c>
      <c r="Z53" s="331">
        <f t="shared" si="11"/>
        <v>0</v>
      </c>
      <c r="AA53" s="331">
        <f t="shared" si="11"/>
        <v>0</v>
      </c>
      <c r="AB53" s="115"/>
      <c r="AC53" s="294">
        <f t="shared" si="12"/>
        <v>0</v>
      </c>
      <c r="AD53" s="294">
        <f>F53*(1+$C$31)*S53*$P$53/100</f>
        <v>0</v>
      </c>
      <c r="AE53" s="294">
        <f t="shared" ref="AE53:AL53" si="24">G53*(1+$C$31)*T53*$P$53/100</f>
        <v>0</v>
      </c>
      <c r="AF53" s="294">
        <f t="shared" si="24"/>
        <v>0</v>
      </c>
      <c r="AG53" s="294">
        <f t="shared" si="24"/>
        <v>0</v>
      </c>
      <c r="AH53" s="294">
        <f t="shared" si="24"/>
        <v>0</v>
      </c>
      <c r="AI53" s="294">
        <f t="shared" si="24"/>
        <v>0</v>
      </c>
      <c r="AJ53" s="294">
        <f t="shared" si="24"/>
        <v>0</v>
      </c>
      <c r="AK53" s="294">
        <f t="shared" si="24"/>
        <v>0</v>
      </c>
      <c r="AL53" s="294">
        <f t="shared" si="24"/>
        <v>0</v>
      </c>
      <c r="AM53" s="294"/>
      <c r="AN53" s="252">
        <f t="shared" si="14"/>
        <v>0</v>
      </c>
    </row>
    <row r="54" spans="1:40" s="281" customFormat="1" x14ac:dyDescent="0.3">
      <c r="A54" s="292"/>
      <c r="B54" s="244" t="s">
        <v>11103</v>
      </c>
      <c r="C54" s="251">
        <v>0</v>
      </c>
      <c r="D54" s="236">
        <v>0.03</v>
      </c>
      <c r="E54" s="114"/>
      <c r="F54" s="293">
        <f t="shared" si="1"/>
        <v>0</v>
      </c>
      <c r="G54" s="293">
        <f t="shared" si="2"/>
        <v>0</v>
      </c>
      <c r="H54" s="293">
        <f t="shared" si="3"/>
        <v>0</v>
      </c>
      <c r="I54" s="293">
        <f t="shared" si="4"/>
        <v>0</v>
      </c>
      <c r="J54" s="293">
        <f t="shared" si="5"/>
        <v>0</v>
      </c>
      <c r="K54" s="293">
        <f t="shared" si="6"/>
        <v>0</v>
      </c>
      <c r="L54" s="293">
        <f t="shared" si="7"/>
        <v>0</v>
      </c>
      <c r="M54" s="293">
        <f t="shared" si="8"/>
        <v>0</v>
      </c>
      <c r="N54" s="293">
        <f t="shared" si="9"/>
        <v>0</v>
      </c>
      <c r="O54" s="293"/>
      <c r="P54" s="250">
        <v>100</v>
      </c>
      <c r="Q54" s="114"/>
      <c r="R54" s="331">
        <v>0</v>
      </c>
      <c r="S54" s="331">
        <f t="shared" si="10"/>
        <v>0</v>
      </c>
      <c r="T54" s="331">
        <f t="shared" si="10"/>
        <v>0</v>
      </c>
      <c r="U54" s="331">
        <f t="shared" si="10"/>
        <v>0</v>
      </c>
      <c r="V54" s="331">
        <f t="shared" si="10"/>
        <v>0</v>
      </c>
      <c r="W54" s="331">
        <f t="shared" si="10"/>
        <v>0</v>
      </c>
      <c r="X54" s="331">
        <v>0</v>
      </c>
      <c r="Y54" s="331">
        <f t="shared" si="11"/>
        <v>0</v>
      </c>
      <c r="Z54" s="331">
        <f t="shared" si="11"/>
        <v>0</v>
      </c>
      <c r="AA54" s="331">
        <f t="shared" si="11"/>
        <v>0</v>
      </c>
      <c r="AB54" s="115"/>
      <c r="AC54" s="294">
        <f t="shared" si="12"/>
        <v>0</v>
      </c>
      <c r="AD54" s="294">
        <f>F54*(1+$C$31)*S54*$P$54/100</f>
        <v>0</v>
      </c>
      <c r="AE54" s="294">
        <f t="shared" ref="AE54:AL54" si="25">G54*(1+$C$31)*T54*$P$54/100</f>
        <v>0</v>
      </c>
      <c r="AF54" s="294">
        <f t="shared" si="25"/>
        <v>0</v>
      </c>
      <c r="AG54" s="294">
        <f t="shared" si="25"/>
        <v>0</v>
      </c>
      <c r="AH54" s="294">
        <f t="shared" si="25"/>
        <v>0</v>
      </c>
      <c r="AI54" s="294">
        <f t="shared" si="25"/>
        <v>0</v>
      </c>
      <c r="AJ54" s="294">
        <f t="shared" si="25"/>
        <v>0</v>
      </c>
      <c r="AK54" s="294">
        <f t="shared" si="25"/>
        <v>0</v>
      </c>
      <c r="AL54" s="294">
        <f t="shared" si="25"/>
        <v>0</v>
      </c>
      <c r="AM54" s="294"/>
      <c r="AN54" s="252">
        <f t="shared" si="14"/>
        <v>0</v>
      </c>
    </row>
    <row r="55" spans="1:40" s="281" customFormat="1" x14ac:dyDescent="0.3">
      <c r="A55" s="292"/>
      <c r="B55" s="244" t="s">
        <v>11103</v>
      </c>
      <c r="C55" s="251">
        <v>0</v>
      </c>
      <c r="D55" s="236">
        <v>0.03</v>
      </c>
      <c r="E55" s="114"/>
      <c r="F55" s="293">
        <f t="shared" si="1"/>
        <v>0</v>
      </c>
      <c r="G55" s="293">
        <f t="shared" si="2"/>
        <v>0</v>
      </c>
      <c r="H55" s="293">
        <f t="shared" si="3"/>
        <v>0</v>
      </c>
      <c r="I55" s="293">
        <f t="shared" si="4"/>
        <v>0</v>
      </c>
      <c r="J55" s="293">
        <f t="shared" si="5"/>
        <v>0</v>
      </c>
      <c r="K55" s="293">
        <f t="shared" si="6"/>
        <v>0</v>
      </c>
      <c r="L55" s="293">
        <f t="shared" si="7"/>
        <v>0</v>
      </c>
      <c r="M55" s="293">
        <f t="shared" si="8"/>
        <v>0</v>
      </c>
      <c r="N55" s="293">
        <f t="shared" si="9"/>
        <v>0</v>
      </c>
      <c r="O55" s="293"/>
      <c r="P55" s="250">
        <v>100</v>
      </c>
      <c r="Q55" s="114"/>
      <c r="R55" s="331">
        <v>0</v>
      </c>
      <c r="S55" s="331">
        <f t="shared" si="10"/>
        <v>0</v>
      </c>
      <c r="T55" s="331">
        <f t="shared" si="10"/>
        <v>0</v>
      </c>
      <c r="U55" s="331">
        <f t="shared" si="10"/>
        <v>0</v>
      </c>
      <c r="V55" s="331">
        <f t="shared" si="10"/>
        <v>0</v>
      </c>
      <c r="W55" s="331">
        <f t="shared" si="10"/>
        <v>0</v>
      </c>
      <c r="X55" s="331">
        <v>0</v>
      </c>
      <c r="Y55" s="331">
        <f t="shared" si="11"/>
        <v>0</v>
      </c>
      <c r="Z55" s="331">
        <f t="shared" si="11"/>
        <v>0</v>
      </c>
      <c r="AA55" s="331">
        <f t="shared" si="11"/>
        <v>0</v>
      </c>
      <c r="AB55" s="115"/>
      <c r="AC55" s="294">
        <f t="shared" si="12"/>
        <v>0</v>
      </c>
      <c r="AD55" s="294">
        <f>F55*(1+$C$31)*S55*$P$55/100</f>
        <v>0</v>
      </c>
      <c r="AE55" s="294">
        <f t="shared" ref="AE55:AL55" si="26">G55*(1+$C$31)*T55*$P$55/100</f>
        <v>0</v>
      </c>
      <c r="AF55" s="294">
        <f t="shared" si="26"/>
        <v>0</v>
      </c>
      <c r="AG55" s="294">
        <f t="shared" si="26"/>
        <v>0</v>
      </c>
      <c r="AH55" s="294">
        <f t="shared" si="26"/>
        <v>0</v>
      </c>
      <c r="AI55" s="294">
        <f t="shared" si="26"/>
        <v>0</v>
      </c>
      <c r="AJ55" s="294">
        <f t="shared" si="26"/>
        <v>0</v>
      </c>
      <c r="AK55" s="294">
        <f t="shared" si="26"/>
        <v>0</v>
      </c>
      <c r="AL55" s="294">
        <f t="shared" si="26"/>
        <v>0</v>
      </c>
      <c r="AM55" s="294"/>
      <c r="AN55" s="252">
        <f t="shared" si="14"/>
        <v>0</v>
      </c>
    </row>
    <row r="56" spans="1:40" s="281" customFormat="1" x14ac:dyDescent="0.3">
      <c r="A56" s="292"/>
      <c r="B56" s="244" t="s">
        <v>11103</v>
      </c>
      <c r="C56" s="251">
        <v>0</v>
      </c>
      <c r="D56" s="236">
        <v>0.03</v>
      </c>
      <c r="E56" s="114"/>
      <c r="F56" s="293">
        <f t="shared" si="1"/>
        <v>0</v>
      </c>
      <c r="G56" s="293">
        <f t="shared" si="2"/>
        <v>0</v>
      </c>
      <c r="H56" s="293">
        <f t="shared" si="3"/>
        <v>0</v>
      </c>
      <c r="I56" s="293">
        <f t="shared" si="4"/>
        <v>0</v>
      </c>
      <c r="J56" s="293">
        <f t="shared" si="5"/>
        <v>0</v>
      </c>
      <c r="K56" s="293">
        <f t="shared" si="6"/>
        <v>0</v>
      </c>
      <c r="L56" s="293">
        <f t="shared" si="7"/>
        <v>0</v>
      </c>
      <c r="M56" s="293">
        <f t="shared" si="8"/>
        <v>0</v>
      </c>
      <c r="N56" s="293">
        <f t="shared" si="9"/>
        <v>0</v>
      </c>
      <c r="O56" s="293"/>
      <c r="P56" s="250">
        <v>100</v>
      </c>
      <c r="Q56" s="114"/>
      <c r="R56" s="331">
        <v>0</v>
      </c>
      <c r="S56" s="331">
        <f t="shared" si="10"/>
        <v>0</v>
      </c>
      <c r="T56" s="331">
        <f t="shared" si="10"/>
        <v>0</v>
      </c>
      <c r="U56" s="331">
        <f t="shared" si="10"/>
        <v>0</v>
      </c>
      <c r="V56" s="331">
        <f t="shared" si="10"/>
        <v>0</v>
      </c>
      <c r="W56" s="331">
        <f t="shared" si="10"/>
        <v>0</v>
      </c>
      <c r="X56" s="331">
        <v>0</v>
      </c>
      <c r="Y56" s="331">
        <f t="shared" si="11"/>
        <v>0</v>
      </c>
      <c r="Z56" s="331">
        <f t="shared" si="11"/>
        <v>0</v>
      </c>
      <c r="AA56" s="331">
        <f t="shared" si="11"/>
        <v>0</v>
      </c>
      <c r="AB56" s="115"/>
      <c r="AC56" s="294">
        <f t="shared" si="12"/>
        <v>0</v>
      </c>
      <c r="AD56" s="294">
        <f>F56*(1+$C$31)*S56*$P$56/100</f>
        <v>0</v>
      </c>
      <c r="AE56" s="294">
        <f t="shared" ref="AE56:AL56" si="27">G56*(1+$C$31)*T56*$P$56/100</f>
        <v>0</v>
      </c>
      <c r="AF56" s="294">
        <f t="shared" si="27"/>
        <v>0</v>
      </c>
      <c r="AG56" s="294">
        <f t="shared" si="27"/>
        <v>0</v>
      </c>
      <c r="AH56" s="294">
        <f t="shared" si="27"/>
        <v>0</v>
      </c>
      <c r="AI56" s="294">
        <f t="shared" si="27"/>
        <v>0</v>
      </c>
      <c r="AJ56" s="294">
        <f t="shared" si="27"/>
        <v>0</v>
      </c>
      <c r="AK56" s="294">
        <f t="shared" si="27"/>
        <v>0</v>
      </c>
      <c r="AL56" s="294">
        <f t="shared" si="27"/>
        <v>0</v>
      </c>
      <c r="AM56" s="294"/>
      <c r="AN56" s="252">
        <f t="shared" si="14"/>
        <v>0</v>
      </c>
    </row>
    <row r="57" spans="1:40" s="281" customFormat="1" x14ac:dyDescent="0.3">
      <c r="A57" s="292"/>
      <c r="B57" s="244" t="s">
        <v>11103</v>
      </c>
      <c r="C57" s="251">
        <v>0</v>
      </c>
      <c r="D57" s="236">
        <v>0.03</v>
      </c>
      <c r="E57" s="114"/>
      <c r="F57" s="293">
        <f t="shared" si="1"/>
        <v>0</v>
      </c>
      <c r="G57" s="293">
        <f t="shared" si="2"/>
        <v>0</v>
      </c>
      <c r="H57" s="293">
        <f t="shared" si="3"/>
        <v>0</v>
      </c>
      <c r="I57" s="293">
        <f t="shared" si="4"/>
        <v>0</v>
      </c>
      <c r="J57" s="293">
        <f t="shared" si="5"/>
        <v>0</v>
      </c>
      <c r="K57" s="293">
        <f t="shared" si="6"/>
        <v>0</v>
      </c>
      <c r="L57" s="293">
        <f t="shared" si="7"/>
        <v>0</v>
      </c>
      <c r="M57" s="293">
        <f t="shared" si="8"/>
        <v>0</v>
      </c>
      <c r="N57" s="293">
        <f t="shared" si="9"/>
        <v>0</v>
      </c>
      <c r="O57" s="293"/>
      <c r="P57" s="250">
        <v>100</v>
      </c>
      <c r="Q57" s="114"/>
      <c r="R57" s="331">
        <v>0</v>
      </c>
      <c r="S57" s="331">
        <f t="shared" si="10"/>
        <v>0</v>
      </c>
      <c r="T57" s="331">
        <f t="shared" si="10"/>
        <v>0</v>
      </c>
      <c r="U57" s="331">
        <f t="shared" si="10"/>
        <v>0</v>
      </c>
      <c r="V57" s="331">
        <f t="shared" si="10"/>
        <v>0</v>
      </c>
      <c r="W57" s="331">
        <f t="shared" si="10"/>
        <v>0</v>
      </c>
      <c r="X57" s="331">
        <v>0</v>
      </c>
      <c r="Y57" s="331">
        <f t="shared" si="11"/>
        <v>0</v>
      </c>
      <c r="Z57" s="331">
        <f t="shared" si="11"/>
        <v>0</v>
      </c>
      <c r="AA57" s="331">
        <f t="shared" si="11"/>
        <v>0</v>
      </c>
      <c r="AB57" s="115"/>
      <c r="AC57" s="294">
        <f t="shared" si="12"/>
        <v>0</v>
      </c>
      <c r="AD57" s="294">
        <f>F57*(1+$C$31)*S57*$P$57/100</f>
        <v>0</v>
      </c>
      <c r="AE57" s="294">
        <f t="shared" ref="AE57:AL57" si="28">G57*(1+$C$31)*T57*$P$57/100</f>
        <v>0</v>
      </c>
      <c r="AF57" s="294">
        <f t="shared" si="28"/>
        <v>0</v>
      </c>
      <c r="AG57" s="294">
        <f t="shared" si="28"/>
        <v>0</v>
      </c>
      <c r="AH57" s="294">
        <f t="shared" si="28"/>
        <v>0</v>
      </c>
      <c r="AI57" s="294">
        <f t="shared" si="28"/>
        <v>0</v>
      </c>
      <c r="AJ57" s="294">
        <f t="shared" si="28"/>
        <v>0</v>
      </c>
      <c r="AK57" s="294">
        <f t="shared" si="28"/>
        <v>0</v>
      </c>
      <c r="AL57" s="294">
        <f t="shared" si="28"/>
        <v>0</v>
      </c>
      <c r="AM57" s="294"/>
      <c r="AN57" s="252">
        <f t="shared" si="14"/>
        <v>0</v>
      </c>
    </row>
    <row r="58" spans="1:40" s="281" customFormat="1" x14ac:dyDescent="0.3">
      <c r="A58" s="292"/>
      <c r="B58" s="244" t="s">
        <v>11103</v>
      </c>
      <c r="C58" s="251">
        <v>0</v>
      </c>
      <c r="D58" s="236">
        <v>0.03</v>
      </c>
      <c r="E58" s="114"/>
      <c r="F58" s="293">
        <f t="shared" si="1"/>
        <v>0</v>
      </c>
      <c r="G58" s="293">
        <f t="shared" si="2"/>
        <v>0</v>
      </c>
      <c r="H58" s="293">
        <f t="shared" si="3"/>
        <v>0</v>
      </c>
      <c r="I58" s="293">
        <f t="shared" si="4"/>
        <v>0</v>
      </c>
      <c r="J58" s="293">
        <f t="shared" si="5"/>
        <v>0</v>
      </c>
      <c r="K58" s="293">
        <f t="shared" si="6"/>
        <v>0</v>
      </c>
      <c r="L58" s="293">
        <f t="shared" si="7"/>
        <v>0</v>
      </c>
      <c r="M58" s="293">
        <f t="shared" si="8"/>
        <v>0</v>
      </c>
      <c r="N58" s="293">
        <f t="shared" si="9"/>
        <v>0</v>
      </c>
      <c r="O58" s="293"/>
      <c r="P58" s="250">
        <v>100</v>
      </c>
      <c r="Q58" s="114"/>
      <c r="R58" s="331">
        <v>0</v>
      </c>
      <c r="S58" s="331">
        <f t="shared" si="10"/>
        <v>0</v>
      </c>
      <c r="T58" s="331">
        <f t="shared" si="10"/>
        <v>0</v>
      </c>
      <c r="U58" s="331">
        <f t="shared" si="10"/>
        <v>0</v>
      </c>
      <c r="V58" s="331">
        <f t="shared" si="10"/>
        <v>0</v>
      </c>
      <c r="W58" s="331">
        <f t="shared" si="10"/>
        <v>0</v>
      </c>
      <c r="X58" s="331">
        <v>0</v>
      </c>
      <c r="Y58" s="331">
        <f t="shared" si="11"/>
        <v>0</v>
      </c>
      <c r="Z58" s="331">
        <f t="shared" si="11"/>
        <v>0</v>
      </c>
      <c r="AA58" s="331">
        <f t="shared" si="11"/>
        <v>0</v>
      </c>
      <c r="AB58" s="115"/>
      <c r="AC58" s="294">
        <f t="shared" si="12"/>
        <v>0</v>
      </c>
      <c r="AD58" s="294">
        <f>F58*(1+$C$31)*S58*$P$58/100</f>
        <v>0</v>
      </c>
      <c r="AE58" s="294">
        <f t="shared" ref="AE58:AL58" si="29">G58*(1+$C$31)*T58*$P$58/100</f>
        <v>0</v>
      </c>
      <c r="AF58" s="294">
        <f t="shared" si="29"/>
        <v>0</v>
      </c>
      <c r="AG58" s="294">
        <f t="shared" si="29"/>
        <v>0</v>
      </c>
      <c r="AH58" s="294">
        <f t="shared" si="29"/>
        <v>0</v>
      </c>
      <c r="AI58" s="294">
        <f t="shared" si="29"/>
        <v>0</v>
      </c>
      <c r="AJ58" s="294">
        <f t="shared" si="29"/>
        <v>0</v>
      </c>
      <c r="AK58" s="294">
        <f t="shared" si="29"/>
        <v>0</v>
      </c>
      <c r="AL58" s="294">
        <f t="shared" si="29"/>
        <v>0</v>
      </c>
      <c r="AM58" s="294"/>
      <c r="AN58" s="252">
        <f t="shared" si="14"/>
        <v>0</v>
      </c>
    </row>
    <row r="59" spans="1:40" s="281" customFormat="1" x14ac:dyDescent="0.3">
      <c r="A59" s="292"/>
      <c r="B59" s="244" t="s">
        <v>11103</v>
      </c>
      <c r="C59" s="251">
        <v>0</v>
      </c>
      <c r="D59" s="236">
        <v>0.03</v>
      </c>
      <c r="E59" s="114"/>
      <c r="F59" s="293">
        <f t="shared" si="1"/>
        <v>0</v>
      </c>
      <c r="G59" s="293">
        <f t="shared" si="2"/>
        <v>0</v>
      </c>
      <c r="H59" s="293">
        <f t="shared" si="3"/>
        <v>0</v>
      </c>
      <c r="I59" s="293">
        <f t="shared" si="4"/>
        <v>0</v>
      </c>
      <c r="J59" s="293">
        <f t="shared" si="5"/>
        <v>0</v>
      </c>
      <c r="K59" s="293">
        <f t="shared" si="6"/>
        <v>0</v>
      </c>
      <c r="L59" s="293">
        <f t="shared" si="7"/>
        <v>0</v>
      </c>
      <c r="M59" s="293">
        <f t="shared" si="8"/>
        <v>0</v>
      </c>
      <c r="N59" s="293">
        <f t="shared" si="9"/>
        <v>0</v>
      </c>
      <c r="O59" s="293"/>
      <c r="P59" s="250">
        <v>100</v>
      </c>
      <c r="Q59" s="114"/>
      <c r="R59" s="331">
        <v>0</v>
      </c>
      <c r="S59" s="331">
        <f t="shared" ref="S59:W61" si="30">R59</f>
        <v>0</v>
      </c>
      <c r="T59" s="331">
        <f t="shared" si="30"/>
        <v>0</v>
      </c>
      <c r="U59" s="331">
        <f t="shared" si="30"/>
        <v>0</v>
      </c>
      <c r="V59" s="331">
        <f t="shared" si="30"/>
        <v>0</v>
      </c>
      <c r="W59" s="331">
        <f t="shared" si="30"/>
        <v>0</v>
      </c>
      <c r="X59" s="331">
        <v>0</v>
      </c>
      <c r="Y59" s="331">
        <f t="shared" si="11"/>
        <v>0</v>
      </c>
      <c r="Z59" s="331">
        <f t="shared" si="11"/>
        <v>0</v>
      </c>
      <c r="AA59" s="331">
        <f t="shared" si="11"/>
        <v>0</v>
      </c>
      <c r="AB59" s="115"/>
      <c r="AC59" s="294">
        <f t="shared" si="12"/>
        <v>0</v>
      </c>
      <c r="AD59" s="294">
        <f>F59*(1+$C$31)*S59*$P$59/100</f>
        <v>0</v>
      </c>
      <c r="AE59" s="294">
        <f t="shared" ref="AE59:AL59" si="31">G59*(1+$C$31)*T59*$P$59/100</f>
        <v>0</v>
      </c>
      <c r="AF59" s="294">
        <f t="shared" si="31"/>
        <v>0</v>
      </c>
      <c r="AG59" s="294">
        <f t="shared" si="31"/>
        <v>0</v>
      </c>
      <c r="AH59" s="294">
        <f t="shared" si="31"/>
        <v>0</v>
      </c>
      <c r="AI59" s="294">
        <f t="shared" si="31"/>
        <v>0</v>
      </c>
      <c r="AJ59" s="294">
        <f t="shared" si="31"/>
        <v>0</v>
      </c>
      <c r="AK59" s="294">
        <f t="shared" si="31"/>
        <v>0</v>
      </c>
      <c r="AL59" s="294">
        <f t="shared" si="31"/>
        <v>0</v>
      </c>
      <c r="AM59" s="294"/>
      <c r="AN59" s="252">
        <f t="shared" si="14"/>
        <v>0</v>
      </c>
    </row>
    <row r="60" spans="1:40" s="281" customFormat="1" x14ac:dyDescent="0.3">
      <c r="A60" s="292"/>
      <c r="B60" s="244" t="s">
        <v>11103</v>
      </c>
      <c r="C60" s="251">
        <v>0</v>
      </c>
      <c r="D60" s="236">
        <v>0.03</v>
      </c>
      <c r="E60" s="114"/>
      <c r="F60" s="293">
        <f t="shared" si="1"/>
        <v>0</v>
      </c>
      <c r="G60" s="293">
        <f t="shared" si="2"/>
        <v>0</v>
      </c>
      <c r="H60" s="293">
        <f t="shared" si="3"/>
        <v>0</v>
      </c>
      <c r="I60" s="293">
        <f t="shared" si="4"/>
        <v>0</v>
      </c>
      <c r="J60" s="293">
        <f t="shared" si="5"/>
        <v>0</v>
      </c>
      <c r="K60" s="293">
        <f t="shared" si="6"/>
        <v>0</v>
      </c>
      <c r="L60" s="293">
        <f t="shared" si="7"/>
        <v>0</v>
      </c>
      <c r="M60" s="293">
        <f t="shared" si="8"/>
        <v>0</v>
      </c>
      <c r="N60" s="293">
        <f t="shared" si="9"/>
        <v>0</v>
      </c>
      <c r="O60" s="293"/>
      <c r="P60" s="250">
        <v>100</v>
      </c>
      <c r="Q60" s="114"/>
      <c r="R60" s="331">
        <v>0</v>
      </c>
      <c r="S60" s="331">
        <f t="shared" si="30"/>
        <v>0</v>
      </c>
      <c r="T60" s="331">
        <f t="shared" si="30"/>
        <v>0</v>
      </c>
      <c r="U60" s="331">
        <f t="shared" si="30"/>
        <v>0</v>
      </c>
      <c r="V60" s="331">
        <f t="shared" si="30"/>
        <v>0</v>
      </c>
      <c r="W60" s="331">
        <f t="shared" si="30"/>
        <v>0</v>
      </c>
      <c r="X60" s="331">
        <v>0</v>
      </c>
      <c r="Y60" s="331">
        <f t="shared" si="11"/>
        <v>0</v>
      </c>
      <c r="Z60" s="331">
        <f t="shared" si="11"/>
        <v>0</v>
      </c>
      <c r="AA60" s="331">
        <f t="shared" si="11"/>
        <v>0</v>
      </c>
      <c r="AB60" s="115"/>
      <c r="AC60" s="294">
        <f t="shared" si="12"/>
        <v>0</v>
      </c>
      <c r="AD60" s="294">
        <f>F60*(1+$C$31)*S60*$P$60/100</f>
        <v>0</v>
      </c>
      <c r="AE60" s="294">
        <f t="shared" ref="AE60:AL60" si="32">G60*(1+$C$31)*T60*$P$60/100</f>
        <v>0</v>
      </c>
      <c r="AF60" s="294">
        <f t="shared" si="32"/>
        <v>0</v>
      </c>
      <c r="AG60" s="294">
        <f t="shared" si="32"/>
        <v>0</v>
      </c>
      <c r="AH60" s="294">
        <f t="shared" si="32"/>
        <v>0</v>
      </c>
      <c r="AI60" s="294">
        <f t="shared" si="32"/>
        <v>0</v>
      </c>
      <c r="AJ60" s="294">
        <f t="shared" si="32"/>
        <v>0</v>
      </c>
      <c r="AK60" s="294">
        <f t="shared" si="32"/>
        <v>0</v>
      </c>
      <c r="AL60" s="294">
        <f t="shared" si="32"/>
        <v>0</v>
      </c>
      <c r="AM60" s="294"/>
      <c r="AN60" s="252">
        <f t="shared" si="14"/>
        <v>0</v>
      </c>
    </row>
    <row r="61" spans="1:40" s="281" customFormat="1" x14ac:dyDescent="0.3">
      <c r="A61" s="292"/>
      <c r="B61" s="244" t="s">
        <v>11103</v>
      </c>
      <c r="C61" s="251">
        <v>0</v>
      </c>
      <c r="D61" s="236">
        <v>0.03</v>
      </c>
      <c r="E61" s="114"/>
      <c r="F61" s="293">
        <f t="shared" si="1"/>
        <v>0</v>
      </c>
      <c r="G61" s="293">
        <f t="shared" si="2"/>
        <v>0</v>
      </c>
      <c r="H61" s="293">
        <f t="shared" si="3"/>
        <v>0</v>
      </c>
      <c r="I61" s="293">
        <f t="shared" si="4"/>
        <v>0</v>
      </c>
      <c r="J61" s="293">
        <f t="shared" si="5"/>
        <v>0</v>
      </c>
      <c r="K61" s="293">
        <f t="shared" si="6"/>
        <v>0</v>
      </c>
      <c r="L61" s="293">
        <f t="shared" si="7"/>
        <v>0</v>
      </c>
      <c r="M61" s="293">
        <f t="shared" si="8"/>
        <v>0</v>
      </c>
      <c r="N61" s="293">
        <f t="shared" si="9"/>
        <v>0</v>
      </c>
      <c r="O61" s="293"/>
      <c r="P61" s="250">
        <v>100</v>
      </c>
      <c r="Q61" s="114"/>
      <c r="R61" s="331">
        <v>0</v>
      </c>
      <c r="S61" s="331">
        <f t="shared" si="30"/>
        <v>0</v>
      </c>
      <c r="T61" s="331">
        <f t="shared" si="30"/>
        <v>0</v>
      </c>
      <c r="U61" s="331">
        <f t="shared" si="30"/>
        <v>0</v>
      </c>
      <c r="V61" s="331">
        <f t="shared" si="30"/>
        <v>0</v>
      </c>
      <c r="W61" s="331">
        <f t="shared" si="30"/>
        <v>0</v>
      </c>
      <c r="X61" s="331">
        <v>0</v>
      </c>
      <c r="Y61" s="331">
        <f t="shared" si="11"/>
        <v>0</v>
      </c>
      <c r="Z61" s="331">
        <f t="shared" si="11"/>
        <v>0</v>
      </c>
      <c r="AA61" s="331">
        <f t="shared" si="11"/>
        <v>0</v>
      </c>
      <c r="AB61" s="295"/>
      <c r="AC61" s="294">
        <f t="shared" si="12"/>
        <v>0</v>
      </c>
      <c r="AD61" s="294">
        <f>F61*(1+$C$31)*S61*$P$61/100</f>
        <v>0</v>
      </c>
      <c r="AE61" s="294">
        <f t="shared" ref="AE61:AL61" si="33">G61*(1+$C$31)*T61*$P$61/100</f>
        <v>0</v>
      </c>
      <c r="AF61" s="294">
        <f t="shared" si="33"/>
        <v>0</v>
      </c>
      <c r="AG61" s="294">
        <f t="shared" si="33"/>
        <v>0</v>
      </c>
      <c r="AH61" s="294">
        <f t="shared" si="33"/>
        <v>0</v>
      </c>
      <c r="AI61" s="294">
        <f t="shared" si="33"/>
        <v>0</v>
      </c>
      <c r="AJ61" s="294">
        <f t="shared" si="33"/>
        <v>0</v>
      </c>
      <c r="AK61" s="294">
        <f t="shared" si="33"/>
        <v>0</v>
      </c>
      <c r="AL61" s="294">
        <f t="shared" si="33"/>
        <v>0</v>
      </c>
      <c r="AM61" s="296"/>
      <c r="AN61" s="252">
        <f t="shared" si="14"/>
        <v>0</v>
      </c>
    </row>
    <row r="62" spans="1:40" s="281" customFormat="1" x14ac:dyDescent="0.3">
      <c r="A62" s="292"/>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49">
        <f t="shared" ref="AC62:AL62" si="34">SUM(AC42:AC61)</f>
        <v>0</v>
      </c>
      <c r="AD62" s="49">
        <f t="shared" si="34"/>
        <v>0</v>
      </c>
      <c r="AE62" s="49">
        <f t="shared" si="34"/>
        <v>0</v>
      </c>
      <c r="AF62" s="49">
        <f t="shared" si="34"/>
        <v>0</v>
      </c>
      <c r="AG62" s="49">
        <f t="shared" si="34"/>
        <v>0</v>
      </c>
      <c r="AH62" s="49">
        <f t="shared" si="34"/>
        <v>0</v>
      </c>
      <c r="AI62" s="49">
        <f t="shared" si="34"/>
        <v>0</v>
      </c>
      <c r="AJ62" s="49">
        <f t="shared" si="34"/>
        <v>0</v>
      </c>
      <c r="AK62" s="49">
        <f t="shared" si="34"/>
        <v>0</v>
      </c>
      <c r="AL62" s="49">
        <f t="shared" si="34"/>
        <v>0</v>
      </c>
      <c r="AM62" s="49" t="s">
        <v>9</v>
      </c>
      <c r="AN62" s="324">
        <f>SUM(AC62:AL62)</f>
        <v>0</v>
      </c>
    </row>
    <row r="63" spans="1:40" s="281" customFormat="1" ht="15.6" x14ac:dyDescent="0.3">
      <c r="A63" s="292"/>
      <c r="B63" s="249" t="s">
        <v>11119</v>
      </c>
      <c r="C63" s="43"/>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375"/>
    </row>
    <row r="64" spans="1:40" s="281" customFormat="1" x14ac:dyDescent="0.3">
      <c r="A64" s="292"/>
      <c r="B64" s="42"/>
      <c r="C64" s="43"/>
      <c r="D64" s="42"/>
      <c r="E64" s="42"/>
      <c r="F64" s="42"/>
      <c r="G64" s="42"/>
      <c r="H64" s="42"/>
      <c r="I64" s="42"/>
      <c r="J64" s="42"/>
      <c r="K64" s="42"/>
      <c r="L64" s="42"/>
      <c r="M64" s="42"/>
      <c r="N64" s="42"/>
      <c r="O64" s="42"/>
      <c r="P64" s="259" t="s">
        <v>11116</v>
      </c>
      <c r="Q64" s="42"/>
      <c r="R64" s="48" t="s">
        <v>165</v>
      </c>
      <c r="S64" s="48" t="s">
        <v>155</v>
      </c>
      <c r="T64" s="48" t="s">
        <v>156</v>
      </c>
      <c r="U64" s="48" t="s">
        <v>157</v>
      </c>
      <c r="V64" s="48" t="s">
        <v>158</v>
      </c>
      <c r="W64" s="48" t="s">
        <v>159</v>
      </c>
      <c r="X64" s="48" t="s">
        <v>160</v>
      </c>
      <c r="Y64" s="48" t="s">
        <v>161</v>
      </c>
      <c r="Z64" s="48" t="s">
        <v>162</v>
      </c>
      <c r="AA64" s="48" t="s">
        <v>163</v>
      </c>
      <c r="AB64" s="42"/>
      <c r="AC64" s="42"/>
      <c r="AD64" s="42"/>
      <c r="AE64" s="42"/>
      <c r="AF64" s="42"/>
      <c r="AG64" s="42"/>
      <c r="AH64" s="42"/>
      <c r="AI64" s="42"/>
      <c r="AJ64" s="42"/>
      <c r="AK64" s="42"/>
      <c r="AL64" s="42"/>
      <c r="AM64" s="42"/>
      <c r="AN64" s="259" t="s">
        <v>11120</v>
      </c>
    </row>
    <row r="65" spans="2:42" x14ac:dyDescent="0.3">
      <c r="B65" s="479" t="s">
        <v>11113</v>
      </c>
      <c r="C65" s="477"/>
      <c r="D65" s="478"/>
      <c r="E65" s="299"/>
      <c r="F65" s="299"/>
      <c r="G65" s="299"/>
      <c r="H65" s="299"/>
      <c r="I65" s="299"/>
      <c r="J65" s="299"/>
      <c r="K65" s="299"/>
      <c r="L65" s="299"/>
      <c r="M65" s="299"/>
      <c r="N65" s="299"/>
      <c r="O65" s="299"/>
      <c r="P65" s="299"/>
      <c r="Q65" s="300"/>
      <c r="R65" s="243">
        <f>SUM(AC42:AC53)</f>
        <v>0</v>
      </c>
      <c r="S65" s="243">
        <f t="shared" ref="S65:AA65" si="35">SUM(AD42:AD53)</f>
        <v>0</v>
      </c>
      <c r="T65" s="243">
        <f t="shared" si="35"/>
        <v>0</v>
      </c>
      <c r="U65" s="243">
        <f t="shared" si="35"/>
        <v>0</v>
      </c>
      <c r="V65" s="243">
        <f t="shared" si="35"/>
        <v>0</v>
      </c>
      <c r="W65" s="243">
        <f t="shared" si="35"/>
        <v>0</v>
      </c>
      <c r="X65" s="301">
        <f t="shared" si="35"/>
        <v>0</v>
      </c>
      <c r="Y65" s="301">
        <f t="shared" si="35"/>
        <v>0</v>
      </c>
      <c r="Z65" s="301">
        <f t="shared" si="35"/>
        <v>0</v>
      </c>
      <c r="AA65" s="301">
        <f t="shared" si="35"/>
        <v>0</v>
      </c>
      <c r="AB65" s="484"/>
      <c r="AC65" s="474"/>
      <c r="AD65" s="474"/>
      <c r="AE65" s="474"/>
      <c r="AF65" s="474"/>
      <c r="AG65" s="474"/>
      <c r="AH65" s="474"/>
      <c r="AI65" s="474"/>
      <c r="AJ65" s="474"/>
      <c r="AK65" s="474"/>
      <c r="AL65" s="474"/>
      <c r="AM65" s="475"/>
      <c r="AN65" s="243">
        <f>SUM(R65:AM65)</f>
        <v>0</v>
      </c>
    </row>
    <row r="66" spans="2:42" x14ac:dyDescent="0.3">
      <c r="B66" s="479" t="s">
        <v>11114</v>
      </c>
      <c r="C66" s="477"/>
      <c r="D66" s="478"/>
      <c r="E66" s="299"/>
      <c r="F66" s="299"/>
      <c r="G66" s="299"/>
      <c r="H66" s="299"/>
      <c r="I66" s="299"/>
      <c r="J66" s="299"/>
      <c r="K66" s="299"/>
      <c r="L66" s="299"/>
      <c r="M66" s="299"/>
      <c r="N66" s="299"/>
      <c r="O66" s="299"/>
      <c r="P66" s="299"/>
      <c r="Q66" s="302"/>
      <c r="R66" s="243">
        <f>SUM(AC54:AC61)</f>
        <v>0</v>
      </c>
      <c r="S66" s="243">
        <f t="shared" ref="S66:AA66" si="36">SUM(AD54:AD61)</f>
        <v>0</v>
      </c>
      <c r="T66" s="243">
        <f t="shared" si="36"/>
        <v>0</v>
      </c>
      <c r="U66" s="243">
        <f t="shared" si="36"/>
        <v>0</v>
      </c>
      <c r="V66" s="243">
        <f t="shared" si="36"/>
        <v>0</v>
      </c>
      <c r="W66" s="243">
        <f t="shared" si="36"/>
        <v>0</v>
      </c>
      <c r="X66" s="301">
        <f t="shared" si="36"/>
        <v>0</v>
      </c>
      <c r="Y66" s="301">
        <f t="shared" si="36"/>
        <v>0</v>
      </c>
      <c r="Z66" s="301">
        <f t="shared" si="36"/>
        <v>0</v>
      </c>
      <c r="AA66" s="301">
        <f t="shared" si="36"/>
        <v>0</v>
      </c>
      <c r="AB66" s="387"/>
      <c r="AC66" s="385"/>
      <c r="AD66" s="385"/>
      <c r="AE66" s="385"/>
      <c r="AF66" s="385"/>
      <c r="AG66" s="385"/>
      <c r="AH66" s="385"/>
      <c r="AI66" s="385"/>
      <c r="AJ66" s="385"/>
      <c r="AK66" s="385"/>
      <c r="AL66" s="385"/>
      <c r="AM66" s="386"/>
      <c r="AN66" s="243">
        <f>SUM(R66:AM66)</f>
        <v>0</v>
      </c>
    </row>
    <row r="67" spans="2:42" x14ac:dyDescent="0.3">
      <c r="B67" s="476" t="s">
        <v>11104</v>
      </c>
      <c r="C67" s="477"/>
      <c r="D67" s="478"/>
      <c r="E67" s="300"/>
      <c r="F67" s="300"/>
      <c r="G67" s="300"/>
      <c r="H67" s="300"/>
      <c r="I67" s="300"/>
      <c r="J67" s="300"/>
      <c r="K67" s="300"/>
      <c r="L67" s="300"/>
      <c r="M67" s="300"/>
      <c r="N67" s="300"/>
      <c r="O67" s="300"/>
      <c r="P67" s="300"/>
      <c r="Q67" s="302"/>
      <c r="R67" s="246">
        <v>0</v>
      </c>
      <c r="S67" s="246">
        <v>0</v>
      </c>
      <c r="T67" s="246">
        <v>0</v>
      </c>
      <c r="U67" s="246">
        <v>0</v>
      </c>
      <c r="V67" s="246">
        <v>0</v>
      </c>
      <c r="W67" s="246">
        <v>0</v>
      </c>
      <c r="X67" s="246">
        <v>0</v>
      </c>
      <c r="Y67" s="246">
        <v>0</v>
      </c>
      <c r="Z67" s="246">
        <v>0</v>
      </c>
      <c r="AA67" s="246">
        <v>0</v>
      </c>
      <c r="AB67" s="473"/>
      <c r="AC67" s="474"/>
      <c r="AD67" s="474"/>
      <c r="AE67" s="474"/>
      <c r="AF67" s="474"/>
      <c r="AG67" s="474"/>
      <c r="AH67" s="474"/>
      <c r="AI67" s="474"/>
      <c r="AJ67" s="474"/>
      <c r="AK67" s="474"/>
      <c r="AL67" s="474"/>
      <c r="AM67" s="475"/>
      <c r="AN67" s="243">
        <f>SUM(R67:AM67)</f>
        <v>0</v>
      </c>
    </row>
    <row r="68" spans="2:42" x14ac:dyDescent="0.3">
      <c r="B68" s="495" t="s">
        <v>140</v>
      </c>
      <c r="C68" s="477"/>
      <c r="D68" s="478"/>
      <c r="E68" s="300"/>
      <c r="F68" s="300"/>
      <c r="G68" s="300"/>
      <c r="H68" s="300"/>
      <c r="I68" s="300"/>
      <c r="J68" s="300"/>
      <c r="K68" s="300"/>
      <c r="L68" s="300"/>
      <c r="M68" s="300"/>
      <c r="N68" s="300"/>
      <c r="O68" s="300"/>
      <c r="P68" s="300"/>
      <c r="Q68" s="300"/>
      <c r="R68" s="246">
        <v>0</v>
      </c>
      <c r="S68" s="246">
        <v>0</v>
      </c>
      <c r="T68" s="246">
        <v>0</v>
      </c>
      <c r="U68" s="246">
        <v>0</v>
      </c>
      <c r="V68" s="246">
        <v>0</v>
      </c>
      <c r="W68" s="246">
        <v>0</v>
      </c>
      <c r="X68" s="246">
        <v>0</v>
      </c>
      <c r="Y68" s="246">
        <v>0</v>
      </c>
      <c r="Z68" s="246">
        <v>0</v>
      </c>
      <c r="AA68" s="246">
        <v>0</v>
      </c>
      <c r="AB68" s="473"/>
      <c r="AC68" s="474"/>
      <c r="AD68" s="474"/>
      <c r="AE68" s="474"/>
      <c r="AF68" s="474"/>
      <c r="AG68" s="474"/>
      <c r="AH68" s="474"/>
      <c r="AI68" s="474"/>
      <c r="AJ68" s="474"/>
      <c r="AK68" s="474"/>
      <c r="AL68" s="474"/>
      <c r="AM68" s="475"/>
      <c r="AN68" s="243">
        <f t="shared" ref="AN68:AN78" si="37">SUM(R68:AM68)</f>
        <v>0</v>
      </c>
      <c r="AP68" s="303"/>
    </row>
    <row r="69" spans="2:42" x14ac:dyDescent="0.3">
      <c r="B69" s="495" t="s">
        <v>141</v>
      </c>
      <c r="C69" s="477"/>
      <c r="D69" s="478"/>
      <c r="E69" s="300"/>
      <c r="F69" s="300"/>
      <c r="G69" s="300"/>
      <c r="H69" s="300"/>
      <c r="I69" s="300"/>
      <c r="J69" s="300"/>
      <c r="K69" s="300"/>
      <c r="L69" s="300"/>
      <c r="M69" s="300"/>
      <c r="N69" s="300"/>
      <c r="O69" s="300"/>
      <c r="P69" s="300"/>
      <c r="Q69" s="300"/>
      <c r="R69" s="246">
        <v>0</v>
      </c>
      <c r="S69" s="246">
        <v>0</v>
      </c>
      <c r="T69" s="246">
        <v>0</v>
      </c>
      <c r="U69" s="246">
        <v>0</v>
      </c>
      <c r="V69" s="246">
        <v>0</v>
      </c>
      <c r="W69" s="246">
        <v>0</v>
      </c>
      <c r="X69" s="246">
        <v>0</v>
      </c>
      <c r="Y69" s="246">
        <v>0</v>
      </c>
      <c r="Z69" s="246">
        <v>0</v>
      </c>
      <c r="AA69" s="246">
        <v>0</v>
      </c>
      <c r="AB69" s="473"/>
      <c r="AC69" s="474"/>
      <c r="AD69" s="474"/>
      <c r="AE69" s="474"/>
      <c r="AF69" s="474"/>
      <c r="AG69" s="474"/>
      <c r="AH69" s="474"/>
      <c r="AI69" s="474"/>
      <c r="AJ69" s="474"/>
      <c r="AK69" s="474"/>
      <c r="AL69" s="474"/>
      <c r="AM69" s="475"/>
      <c r="AN69" s="243">
        <f t="shared" si="37"/>
        <v>0</v>
      </c>
    </row>
    <row r="70" spans="2:42" x14ac:dyDescent="0.3">
      <c r="B70" s="495" t="s">
        <v>142</v>
      </c>
      <c r="C70" s="477"/>
      <c r="D70" s="478"/>
      <c r="E70" s="300"/>
      <c r="F70" s="300"/>
      <c r="G70" s="300"/>
      <c r="H70" s="300"/>
      <c r="I70" s="300"/>
      <c r="J70" s="300"/>
      <c r="K70" s="300"/>
      <c r="L70" s="300"/>
      <c r="M70" s="300"/>
      <c r="N70" s="300"/>
      <c r="O70" s="300"/>
      <c r="P70" s="300"/>
      <c r="Q70" s="300"/>
      <c r="R70" s="246">
        <v>0</v>
      </c>
      <c r="S70" s="246">
        <v>0</v>
      </c>
      <c r="T70" s="246">
        <v>0</v>
      </c>
      <c r="U70" s="246">
        <v>0</v>
      </c>
      <c r="V70" s="246">
        <v>0</v>
      </c>
      <c r="W70" s="246">
        <v>0</v>
      </c>
      <c r="X70" s="246">
        <v>0</v>
      </c>
      <c r="Y70" s="246">
        <v>0</v>
      </c>
      <c r="Z70" s="246">
        <v>0</v>
      </c>
      <c r="AA70" s="246">
        <v>0</v>
      </c>
      <c r="AB70" s="473"/>
      <c r="AC70" s="474"/>
      <c r="AD70" s="474"/>
      <c r="AE70" s="474"/>
      <c r="AF70" s="474"/>
      <c r="AG70" s="474"/>
      <c r="AH70" s="474"/>
      <c r="AI70" s="474"/>
      <c r="AJ70" s="474"/>
      <c r="AK70" s="474"/>
      <c r="AL70" s="474"/>
      <c r="AM70" s="475"/>
      <c r="AN70" s="243">
        <f t="shared" si="37"/>
        <v>0</v>
      </c>
    </row>
    <row r="71" spans="2:42" x14ac:dyDescent="0.3">
      <c r="B71" s="495" t="s">
        <v>143</v>
      </c>
      <c r="C71" s="477"/>
      <c r="D71" s="478"/>
      <c r="E71" s="300"/>
      <c r="F71" s="300"/>
      <c r="G71" s="300"/>
      <c r="H71" s="300"/>
      <c r="I71" s="300"/>
      <c r="J71" s="300"/>
      <c r="K71" s="300"/>
      <c r="L71" s="300"/>
      <c r="M71" s="300"/>
      <c r="N71" s="300"/>
      <c r="O71" s="300"/>
      <c r="P71" s="300"/>
      <c r="Q71" s="300"/>
      <c r="R71" s="246">
        <v>0</v>
      </c>
      <c r="S71" s="246">
        <v>0</v>
      </c>
      <c r="T71" s="246">
        <v>0</v>
      </c>
      <c r="U71" s="246">
        <v>0</v>
      </c>
      <c r="V71" s="246">
        <v>0</v>
      </c>
      <c r="W71" s="246">
        <v>0</v>
      </c>
      <c r="X71" s="246">
        <v>0</v>
      </c>
      <c r="Y71" s="246">
        <v>0</v>
      </c>
      <c r="Z71" s="246">
        <v>0</v>
      </c>
      <c r="AA71" s="246">
        <v>0</v>
      </c>
      <c r="AB71" s="473"/>
      <c r="AC71" s="474"/>
      <c r="AD71" s="474"/>
      <c r="AE71" s="474"/>
      <c r="AF71" s="474"/>
      <c r="AG71" s="474"/>
      <c r="AH71" s="474"/>
      <c r="AI71" s="474"/>
      <c r="AJ71" s="474"/>
      <c r="AK71" s="474"/>
      <c r="AL71" s="474"/>
      <c r="AM71" s="475"/>
      <c r="AN71" s="243">
        <f t="shared" si="37"/>
        <v>0</v>
      </c>
    </row>
    <row r="72" spans="2:42" x14ac:dyDescent="0.3">
      <c r="B72" s="479" t="s">
        <v>11126</v>
      </c>
      <c r="C72" s="477"/>
      <c r="D72" s="478"/>
      <c r="E72" s="300"/>
      <c r="F72" s="300"/>
      <c r="G72" s="300"/>
      <c r="H72" s="300"/>
      <c r="I72" s="300"/>
      <c r="J72" s="300"/>
      <c r="K72" s="300"/>
      <c r="L72" s="300"/>
      <c r="M72" s="300"/>
      <c r="N72" s="300"/>
      <c r="O72" s="300"/>
      <c r="P72" s="300"/>
      <c r="Q72" s="300"/>
      <c r="R72" s="246">
        <v>0</v>
      </c>
      <c r="S72" s="246">
        <v>0</v>
      </c>
      <c r="T72" s="246">
        <v>0</v>
      </c>
      <c r="U72" s="246">
        <v>0</v>
      </c>
      <c r="V72" s="246">
        <v>0</v>
      </c>
      <c r="W72" s="246">
        <v>0</v>
      </c>
      <c r="X72" s="246">
        <v>0</v>
      </c>
      <c r="Y72" s="246">
        <v>0</v>
      </c>
      <c r="Z72" s="246">
        <v>0</v>
      </c>
      <c r="AA72" s="246">
        <v>0</v>
      </c>
      <c r="AB72" s="473"/>
      <c r="AC72" s="474"/>
      <c r="AD72" s="474"/>
      <c r="AE72" s="474"/>
      <c r="AF72" s="474"/>
      <c r="AG72" s="474"/>
      <c r="AH72" s="474"/>
      <c r="AI72" s="474"/>
      <c r="AJ72" s="474"/>
      <c r="AK72" s="474"/>
      <c r="AL72" s="474"/>
      <c r="AM72" s="475"/>
      <c r="AN72" s="243">
        <f>SUM(R72:AM72)</f>
        <v>0</v>
      </c>
    </row>
    <row r="73" spans="2:42" x14ac:dyDescent="0.3">
      <c r="B73" s="498" t="s">
        <v>11106</v>
      </c>
      <c r="C73" s="477"/>
      <c r="D73" s="478"/>
      <c r="E73" s="304"/>
      <c r="F73" s="304"/>
      <c r="G73" s="304"/>
      <c r="H73" s="304"/>
      <c r="I73" s="304"/>
      <c r="J73" s="304"/>
      <c r="K73" s="304"/>
      <c r="L73" s="304"/>
      <c r="M73" s="304"/>
      <c r="N73" s="304"/>
      <c r="O73" s="304"/>
      <c r="P73" s="304"/>
      <c r="Q73" s="304"/>
      <c r="R73" s="326">
        <f>SUM(R65:R72)</f>
        <v>0</v>
      </c>
      <c r="S73" s="326">
        <f t="shared" ref="S73:AA73" si="38">SUM(S65:S72)</f>
        <v>0</v>
      </c>
      <c r="T73" s="326">
        <f t="shared" si="38"/>
        <v>0</v>
      </c>
      <c r="U73" s="326">
        <f t="shared" si="38"/>
        <v>0</v>
      </c>
      <c r="V73" s="326">
        <f t="shared" si="38"/>
        <v>0</v>
      </c>
      <c r="W73" s="326">
        <f t="shared" si="38"/>
        <v>0</v>
      </c>
      <c r="X73" s="247">
        <f t="shared" si="38"/>
        <v>0</v>
      </c>
      <c r="Y73" s="247">
        <f t="shared" si="38"/>
        <v>0</v>
      </c>
      <c r="Z73" s="247">
        <f t="shared" si="38"/>
        <v>0</v>
      </c>
      <c r="AA73" s="247">
        <f t="shared" si="38"/>
        <v>0</v>
      </c>
      <c r="AB73" s="384"/>
      <c r="AC73" s="385"/>
      <c r="AD73" s="385"/>
      <c r="AE73" s="385"/>
      <c r="AF73" s="385"/>
      <c r="AG73" s="385"/>
      <c r="AH73" s="385"/>
      <c r="AI73" s="385"/>
      <c r="AJ73" s="385"/>
      <c r="AK73" s="385"/>
      <c r="AL73" s="385"/>
      <c r="AM73" s="386"/>
      <c r="AN73" s="243"/>
    </row>
    <row r="74" spans="2:42" x14ac:dyDescent="0.3">
      <c r="B74" s="495" t="s">
        <v>139</v>
      </c>
      <c r="C74" s="477"/>
      <c r="D74" s="478"/>
      <c r="E74" s="300"/>
      <c r="F74" s="300"/>
      <c r="G74" s="300"/>
      <c r="H74" s="300"/>
      <c r="I74" s="300"/>
      <c r="J74" s="300"/>
      <c r="K74" s="300"/>
      <c r="L74" s="300"/>
      <c r="M74" s="300"/>
      <c r="N74" s="300"/>
      <c r="O74" s="300"/>
      <c r="P74" s="300"/>
      <c r="Q74" s="300"/>
      <c r="R74" s="245">
        <f t="shared" ref="R74:W74" si="39">(R65+R66+R67)*$C$32</f>
        <v>0</v>
      </c>
      <c r="S74" s="245">
        <f t="shared" si="39"/>
        <v>0</v>
      </c>
      <c r="T74" s="245">
        <f t="shared" si="39"/>
        <v>0</v>
      </c>
      <c r="U74" s="245">
        <f t="shared" si="39"/>
        <v>0</v>
      </c>
      <c r="V74" s="245">
        <f t="shared" si="39"/>
        <v>0</v>
      </c>
      <c r="W74" s="245">
        <f t="shared" si="39"/>
        <v>0</v>
      </c>
      <c r="X74" s="305">
        <f t="shared" ref="X74:AA74" si="40">(X65+X66+X67)*$C$33/100</f>
        <v>0</v>
      </c>
      <c r="Y74" s="305">
        <f t="shared" si="40"/>
        <v>0</v>
      </c>
      <c r="Z74" s="305">
        <f t="shared" si="40"/>
        <v>0</v>
      </c>
      <c r="AA74" s="305">
        <f t="shared" si="40"/>
        <v>0</v>
      </c>
      <c r="AB74" s="473"/>
      <c r="AC74" s="474"/>
      <c r="AD74" s="474"/>
      <c r="AE74" s="474"/>
      <c r="AF74" s="474"/>
      <c r="AG74" s="474"/>
      <c r="AH74" s="474"/>
      <c r="AI74" s="474"/>
      <c r="AJ74" s="474"/>
      <c r="AK74" s="474"/>
      <c r="AL74" s="474"/>
      <c r="AM74" s="475"/>
      <c r="AN74" s="243">
        <f>SUM(R74:AM74)</f>
        <v>0</v>
      </c>
    </row>
    <row r="75" spans="2:42" x14ac:dyDescent="0.3">
      <c r="B75" s="495" t="s">
        <v>144</v>
      </c>
      <c r="C75" s="477"/>
      <c r="D75" s="478"/>
      <c r="E75" s="300"/>
      <c r="F75" s="300"/>
      <c r="G75" s="300"/>
      <c r="H75" s="300"/>
      <c r="I75" s="300"/>
      <c r="J75" s="300"/>
      <c r="K75" s="300"/>
      <c r="L75" s="300"/>
      <c r="M75" s="300"/>
      <c r="N75" s="300"/>
      <c r="O75" s="300"/>
      <c r="P75" s="300"/>
      <c r="Q75" s="300"/>
      <c r="R75" s="245">
        <f t="shared" ref="R75:W75" si="41">(R65+R66+R67)*$C$33</f>
        <v>0</v>
      </c>
      <c r="S75" s="245">
        <f t="shared" si="41"/>
        <v>0</v>
      </c>
      <c r="T75" s="245">
        <f t="shared" si="41"/>
        <v>0</v>
      </c>
      <c r="U75" s="245">
        <f t="shared" si="41"/>
        <v>0</v>
      </c>
      <c r="V75" s="245">
        <f t="shared" si="41"/>
        <v>0</v>
      </c>
      <c r="W75" s="245">
        <f t="shared" si="41"/>
        <v>0</v>
      </c>
      <c r="X75" s="305">
        <f t="shared" ref="X75:AA75" si="42">(X65+X66+X67)*$C$34/100</f>
        <v>0</v>
      </c>
      <c r="Y75" s="305">
        <f t="shared" si="42"/>
        <v>0</v>
      </c>
      <c r="Z75" s="305">
        <f t="shared" si="42"/>
        <v>0</v>
      </c>
      <c r="AA75" s="305">
        <f t="shared" si="42"/>
        <v>0</v>
      </c>
      <c r="AB75" s="473"/>
      <c r="AC75" s="474"/>
      <c r="AD75" s="474"/>
      <c r="AE75" s="474"/>
      <c r="AF75" s="474"/>
      <c r="AG75" s="474"/>
      <c r="AH75" s="474"/>
      <c r="AI75" s="474"/>
      <c r="AJ75" s="474"/>
      <c r="AK75" s="474"/>
      <c r="AL75" s="474"/>
      <c r="AM75" s="475"/>
      <c r="AN75" s="243">
        <f t="shared" si="37"/>
        <v>0</v>
      </c>
    </row>
    <row r="76" spans="2:42" x14ac:dyDescent="0.3">
      <c r="B76" s="495" t="s">
        <v>145</v>
      </c>
      <c r="C76" s="477"/>
      <c r="D76" s="478"/>
      <c r="E76" s="300"/>
      <c r="F76" s="300"/>
      <c r="G76" s="300"/>
      <c r="H76" s="300"/>
      <c r="I76" s="300"/>
      <c r="J76" s="300"/>
      <c r="K76" s="300"/>
      <c r="L76" s="300"/>
      <c r="M76" s="300"/>
      <c r="N76" s="300"/>
      <c r="O76" s="300"/>
      <c r="P76" s="300"/>
      <c r="Q76" s="300"/>
      <c r="R76" s="245">
        <f t="shared" ref="R76:W76" si="43">(R65+R66+R67)*$C$34</f>
        <v>0</v>
      </c>
      <c r="S76" s="245">
        <f t="shared" si="43"/>
        <v>0</v>
      </c>
      <c r="T76" s="245">
        <f t="shared" si="43"/>
        <v>0</v>
      </c>
      <c r="U76" s="245">
        <f t="shared" si="43"/>
        <v>0</v>
      </c>
      <c r="V76" s="245">
        <f t="shared" si="43"/>
        <v>0</v>
      </c>
      <c r="W76" s="245">
        <f t="shared" si="43"/>
        <v>0</v>
      </c>
      <c r="X76" s="305">
        <f t="shared" ref="X76:AA76" si="44">(X65+X66+X67)*$C$35/100</f>
        <v>0</v>
      </c>
      <c r="Y76" s="305">
        <f t="shared" si="44"/>
        <v>0</v>
      </c>
      <c r="Z76" s="305">
        <f t="shared" si="44"/>
        <v>0</v>
      </c>
      <c r="AA76" s="305">
        <f t="shared" si="44"/>
        <v>0</v>
      </c>
      <c r="AB76" s="473"/>
      <c r="AC76" s="474"/>
      <c r="AD76" s="474"/>
      <c r="AE76" s="474"/>
      <c r="AF76" s="474"/>
      <c r="AG76" s="474"/>
      <c r="AH76" s="474"/>
      <c r="AI76" s="474"/>
      <c r="AJ76" s="474"/>
      <c r="AK76" s="474"/>
      <c r="AL76" s="474"/>
      <c r="AM76" s="475"/>
      <c r="AN76" s="243">
        <f t="shared" si="37"/>
        <v>0</v>
      </c>
    </row>
    <row r="77" spans="2:42" x14ac:dyDescent="0.3">
      <c r="B77" s="495" t="s">
        <v>146</v>
      </c>
      <c r="C77" s="477"/>
      <c r="D77" s="478"/>
      <c r="E77" s="300"/>
      <c r="F77" s="300"/>
      <c r="G77" s="300"/>
      <c r="H77" s="300"/>
      <c r="I77" s="300"/>
      <c r="J77" s="300"/>
      <c r="K77" s="300"/>
      <c r="L77" s="300"/>
      <c r="M77" s="300"/>
      <c r="N77" s="300"/>
      <c r="O77" s="300"/>
      <c r="P77" s="300"/>
      <c r="Q77" s="300"/>
      <c r="R77" s="245">
        <f t="shared" ref="R77:W77" si="45">(R65+R66+R67)*$C$35</f>
        <v>0</v>
      </c>
      <c r="S77" s="245">
        <f t="shared" si="45"/>
        <v>0</v>
      </c>
      <c r="T77" s="245">
        <f t="shared" si="45"/>
        <v>0</v>
      </c>
      <c r="U77" s="245">
        <f t="shared" si="45"/>
        <v>0</v>
      </c>
      <c r="V77" s="245">
        <f t="shared" si="45"/>
        <v>0</v>
      </c>
      <c r="W77" s="245">
        <f t="shared" si="45"/>
        <v>0</v>
      </c>
      <c r="X77" s="305">
        <f t="shared" ref="X77:AA77" si="46">(X65+X66+X67)*$C$36/100</f>
        <v>0</v>
      </c>
      <c r="Y77" s="305">
        <f t="shared" si="46"/>
        <v>0</v>
      </c>
      <c r="Z77" s="305">
        <f t="shared" si="46"/>
        <v>0</v>
      </c>
      <c r="AA77" s="305">
        <f t="shared" si="46"/>
        <v>0</v>
      </c>
      <c r="AB77" s="473"/>
      <c r="AC77" s="474"/>
      <c r="AD77" s="474"/>
      <c r="AE77" s="474"/>
      <c r="AF77" s="474"/>
      <c r="AG77" s="474"/>
      <c r="AH77" s="474"/>
      <c r="AI77" s="474"/>
      <c r="AJ77" s="474"/>
      <c r="AK77" s="474"/>
      <c r="AL77" s="474"/>
      <c r="AM77" s="475"/>
      <c r="AN77" s="243">
        <f t="shared" si="37"/>
        <v>0</v>
      </c>
    </row>
    <row r="78" spans="2:42" x14ac:dyDescent="0.3">
      <c r="B78" s="498" t="s">
        <v>11107</v>
      </c>
      <c r="C78" s="477"/>
      <c r="D78" s="478"/>
      <c r="E78" s="304"/>
      <c r="F78" s="304"/>
      <c r="G78" s="304"/>
      <c r="H78" s="304"/>
      <c r="I78" s="304"/>
      <c r="J78" s="304"/>
      <c r="K78" s="304"/>
      <c r="L78" s="304"/>
      <c r="M78" s="304"/>
      <c r="N78" s="304"/>
      <c r="O78" s="304"/>
      <c r="P78" s="304"/>
      <c r="Q78" s="304"/>
      <c r="R78" s="326">
        <f>SUM(R74:R77)</f>
        <v>0</v>
      </c>
      <c r="S78" s="326">
        <f t="shared" ref="S78:AA78" si="47">SUM(S74:S77)</f>
        <v>0</v>
      </c>
      <c r="T78" s="326">
        <f t="shared" si="47"/>
        <v>0</v>
      </c>
      <c r="U78" s="326">
        <f t="shared" si="47"/>
        <v>0</v>
      </c>
      <c r="V78" s="326">
        <f t="shared" si="47"/>
        <v>0</v>
      </c>
      <c r="W78" s="326">
        <f t="shared" si="47"/>
        <v>0</v>
      </c>
      <c r="X78" s="247">
        <f t="shared" si="47"/>
        <v>0</v>
      </c>
      <c r="Y78" s="247">
        <f t="shared" si="47"/>
        <v>0</v>
      </c>
      <c r="Z78" s="247">
        <f t="shared" si="47"/>
        <v>0</v>
      </c>
      <c r="AA78" s="247">
        <f t="shared" si="47"/>
        <v>0</v>
      </c>
      <c r="AB78" s="384"/>
      <c r="AC78" s="385"/>
      <c r="AD78" s="385"/>
      <c r="AE78" s="385"/>
      <c r="AF78" s="385"/>
      <c r="AG78" s="385"/>
      <c r="AH78" s="385"/>
      <c r="AI78" s="385"/>
      <c r="AJ78" s="385"/>
      <c r="AK78" s="385"/>
      <c r="AL78" s="385"/>
      <c r="AM78" s="386"/>
      <c r="AN78" s="243">
        <f t="shared" si="37"/>
        <v>0</v>
      </c>
    </row>
    <row r="79" spans="2:42" x14ac:dyDescent="0.3">
      <c r="B79" s="499"/>
      <c r="C79" s="500"/>
      <c r="D79" s="500"/>
      <c r="E79" s="306"/>
      <c r="F79" s="306"/>
      <c r="G79" s="306"/>
      <c r="H79" s="306"/>
      <c r="I79" s="306"/>
      <c r="J79" s="306"/>
      <c r="K79" s="306"/>
      <c r="L79" s="306"/>
      <c r="M79" s="306"/>
      <c r="N79" s="306"/>
      <c r="O79" s="306"/>
      <c r="P79" s="306"/>
      <c r="Q79" s="306"/>
      <c r="R79" s="177"/>
      <c r="S79" s="177"/>
      <c r="T79" s="177"/>
      <c r="U79" s="177"/>
      <c r="V79" s="177"/>
      <c r="W79" s="177"/>
      <c r="X79" s="256"/>
      <c r="Y79" s="256"/>
      <c r="Z79" s="256"/>
      <c r="AA79" s="256"/>
      <c r="AB79" s="307"/>
      <c r="AC79" s="308"/>
      <c r="AD79" s="308"/>
      <c r="AE79" s="308"/>
      <c r="AF79" s="308"/>
      <c r="AG79" s="308"/>
      <c r="AH79" s="308"/>
      <c r="AI79" s="308"/>
      <c r="AJ79" s="308"/>
      <c r="AK79" s="308"/>
      <c r="AL79" s="308"/>
      <c r="AM79" s="308"/>
      <c r="AN79" s="257"/>
    </row>
    <row r="80" spans="2:42" x14ac:dyDescent="0.3">
      <c r="B80" s="383" t="s">
        <v>11125</v>
      </c>
      <c r="C80" s="334">
        <f>C36</f>
        <v>0</v>
      </c>
      <c r="D80" s="382"/>
      <c r="E80" s="306"/>
      <c r="F80" s="306"/>
      <c r="G80" s="306"/>
      <c r="H80" s="306"/>
      <c r="I80" s="306"/>
      <c r="J80" s="306"/>
      <c r="K80" s="306"/>
      <c r="L80" s="306"/>
      <c r="M80" s="306"/>
      <c r="N80" s="306"/>
      <c r="O80" s="306"/>
      <c r="P80" s="304"/>
      <c r="Q80" s="304"/>
      <c r="R80" s="243">
        <f t="shared" ref="R80:W80" si="48">(R65+R66+R67)*$C$36</f>
        <v>0</v>
      </c>
      <c r="S80" s="243">
        <f t="shared" si="48"/>
        <v>0</v>
      </c>
      <c r="T80" s="243">
        <f t="shared" si="48"/>
        <v>0</v>
      </c>
      <c r="U80" s="243">
        <f t="shared" si="48"/>
        <v>0</v>
      </c>
      <c r="V80" s="243">
        <f t="shared" si="48"/>
        <v>0</v>
      </c>
      <c r="W80" s="243">
        <f t="shared" si="48"/>
        <v>0</v>
      </c>
      <c r="X80" s="301">
        <f t="shared" ref="X80:AA80" si="49">(X65+X66+X67)*$C$32/100</f>
        <v>0</v>
      </c>
      <c r="Y80" s="301">
        <f t="shared" si="49"/>
        <v>0</v>
      </c>
      <c r="Z80" s="301">
        <f t="shared" si="49"/>
        <v>0</v>
      </c>
      <c r="AA80" s="301">
        <f t="shared" si="49"/>
        <v>0</v>
      </c>
      <c r="AB80" s="299"/>
      <c r="AC80" s="310"/>
      <c r="AD80" s="310"/>
      <c r="AE80" s="310"/>
      <c r="AF80" s="310"/>
      <c r="AG80" s="310"/>
      <c r="AH80" s="310"/>
      <c r="AI80" s="310"/>
      <c r="AJ80" s="310"/>
      <c r="AK80" s="310"/>
      <c r="AL80" s="310"/>
      <c r="AM80" s="310"/>
      <c r="AN80" s="243">
        <f>SUM(R80:AM80)</f>
        <v>0</v>
      </c>
    </row>
    <row r="81" spans="2:40" x14ac:dyDescent="0.3">
      <c r="B81" s="501"/>
      <c r="C81" s="502"/>
      <c r="D81" s="502"/>
      <c r="E81" s="306"/>
      <c r="F81" s="306"/>
      <c r="G81" s="306"/>
      <c r="H81" s="306"/>
      <c r="I81" s="306"/>
      <c r="J81" s="306"/>
      <c r="K81" s="306"/>
      <c r="L81" s="306"/>
      <c r="M81" s="306"/>
      <c r="N81" s="306"/>
      <c r="O81" s="306"/>
      <c r="P81" s="306"/>
      <c r="Q81" s="306"/>
      <c r="R81" s="177"/>
      <c r="S81" s="177"/>
      <c r="T81" s="177"/>
      <c r="U81" s="177"/>
      <c r="V81" s="177"/>
      <c r="W81" s="177"/>
      <c r="X81" s="256"/>
      <c r="Y81" s="256"/>
      <c r="Z81" s="256"/>
      <c r="AA81" s="256"/>
      <c r="AB81" s="307"/>
      <c r="AC81" s="308"/>
      <c r="AD81" s="308"/>
      <c r="AE81" s="308"/>
      <c r="AF81" s="308"/>
      <c r="AG81" s="308"/>
      <c r="AH81" s="308"/>
      <c r="AI81" s="308"/>
      <c r="AJ81" s="308"/>
      <c r="AK81" s="308"/>
      <c r="AL81" s="308"/>
      <c r="AM81" s="308"/>
      <c r="AN81" s="257"/>
    </row>
    <row r="82" spans="2:40" x14ac:dyDescent="0.3">
      <c r="B82" s="498" t="s">
        <v>11118</v>
      </c>
      <c r="C82" s="477"/>
      <c r="D82" s="478"/>
      <c r="E82" s="304"/>
      <c r="F82" s="304"/>
      <c r="G82" s="304"/>
      <c r="H82" s="304"/>
      <c r="I82" s="304"/>
      <c r="J82" s="304"/>
      <c r="K82" s="304"/>
      <c r="L82" s="304"/>
      <c r="M82" s="304"/>
      <c r="N82" s="304"/>
      <c r="O82" s="304"/>
      <c r="P82" s="304"/>
      <c r="Q82" s="304"/>
      <c r="R82" s="326">
        <f>R73+R78</f>
        <v>0</v>
      </c>
      <c r="S82" s="326">
        <f t="shared" ref="S82:AA82" si="50">S73+S78</f>
        <v>0</v>
      </c>
      <c r="T82" s="326">
        <f t="shared" si="50"/>
        <v>0</v>
      </c>
      <c r="U82" s="326">
        <f t="shared" si="50"/>
        <v>0</v>
      </c>
      <c r="V82" s="326">
        <f t="shared" si="50"/>
        <v>0</v>
      </c>
      <c r="W82" s="326">
        <f t="shared" si="50"/>
        <v>0</v>
      </c>
      <c r="X82" s="247">
        <f t="shared" si="50"/>
        <v>0</v>
      </c>
      <c r="Y82" s="247">
        <f t="shared" si="50"/>
        <v>0</v>
      </c>
      <c r="Z82" s="247">
        <f t="shared" si="50"/>
        <v>0</v>
      </c>
      <c r="AA82" s="247">
        <f t="shared" si="50"/>
        <v>0</v>
      </c>
      <c r="AB82" s="384"/>
      <c r="AC82" s="385"/>
      <c r="AD82" s="385"/>
      <c r="AE82" s="385"/>
      <c r="AF82" s="385"/>
      <c r="AG82" s="385"/>
      <c r="AH82" s="385"/>
      <c r="AI82" s="385"/>
      <c r="AJ82" s="385"/>
      <c r="AK82" s="385"/>
      <c r="AL82" s="385"/>
      <c r="AM82" s="386"/>
      <c r="AN82" s="243">
        <f t="shared" ref="AN82" si="51">SUM(R82:AM82)</f>
        <v>0</v>
      </c>
    </row>
    <row r="83" spans="2:40" x14ac:dyDescent="0.3">
      <c r="B83" s="255"/>
      <c r="C83" s="325"/>
      <c r="D83" s="325"/>
      <c r="E83" s="306"/>
      <c r="F83" s="306"/>
      <c r="G83" s="306"/>
      <c r="H83" s="306"/>
      <c r="I83" s="306"/>
      <c r="J83" s="306"/>
      <c r="K83" s="306"/>
      <c r="L83" s="306"/>
      <c r="M83" s="306"/>
      <c r="N83" s="306"/>
      <c r="O83" s="306"/>
      <c r="P83" s="306"/>
      <c r="Q83" s="306"/>
      <c r="R83" s="177"/>
      <c r="S83" s="177"/>
      <c r="T83" s="177"/>
      <c r="U83" s="177"/>
      <c r="V83" s="177"/>
      <c r="W83" s="177"/>
      <c r="X83" s="256"/>
      <c r="Y83" s="256"/>
      <c r="Z83" s="256"/>
      <c r="AA83" s="256"/>
      <c r="AB83" s="307"/>
      <c r="AC83" s="308"/>
      <c r="AD83" s="308"/>
      <c r="AE83" s="308"/>
      <c r="AF83" s="308"/>
      <c r="AG83" s="308"/>
      <c r="AH83" s="308"/>
      <c r="AI83" s="308"/>
      <c r="AJ83" s="308"/>
      <c r="AK83" s="308"/>
      <c r="AL83" s="308"/>
      <c r="AM83" s="308"/>
      <c r="AN83" s="257"/>
    </row>
    <row r="84" spans="2:40" x14ac:dyDescent="0.3">
      <c r="B84" s="498" t="s">
        <v>11117</v>
      </c>
      <c r="C84" s="477"/>
      <c r="D84" s="477"/>
      <c r="E84" s="312"/>
      <c r="F84" s="312"/>
      <c r="G84" s="312"/>
      <c r="H84" s="312"/>
      <c r="I84" s="312"/>
      <c r="J84" s="312"/>
      <c r="K84" s="312"/>
      <c r="L84" s="312"/>
      <c r="M84" s="312"/>
      <c r="N84" s="312"/>
      <c r="O84" s="312"/>
      <c r="P84" s="304"/>
      <c r="Q84" s="304"/>
      <c r="R84" s="326">
        <f>R73+R80</f>
        <v>0</v>
      </c>
      <c r="S84" s="326">
        <f t="shared" ref="S84:AA84" si="52">S73+S80</f>
        <v>0</v>
      </c>
      <c r="T84" s="326">
        <f t="shared" si="52"/>
        <v>0</v>
      </c>
      <c r="U84" s="326">
        <f t="shared" si="52"/>
        <v>0</v>
      </c>
      <c r="V84" s="326">
        <f t="shared" si="52"/>
        <v>0</v>
      </c>
      <c r="W84" s="326">
        <f t="shared" si="52"/>
        <v>0</v>
      </c>
      <c r="X84" s="247">
        <f t="shared" si="52"/>
        <v>0</v>
      </c>
      <c r="Y84" s="247">
        <f t="shared" si="52"/>
        <v>0</v>
      </c>
      <c r="Z84" s="247">
        <f t="shared" si="52"/>
        <v>0</v>
      </c>
      <c r="AA84" s="247">
        <f t="shared" si="52"/>
        <v>0</v>
      </c>
      <c r="AB84" s="299"/>
      <c r="AC84" s="310"/>
      <c r="AD84" s="310"/>
      <c r="AE84" s="310"/>
      <c r="AF84" s="310"/>
      <c r="AG84" s="310"/>
      <c r="AH84" s="310"/>
      <c r="AI84" s="310"/>
      <c r="AJ84" s="310"/>
      <c r="AK84" s="310"/>
      <c r="AL84" s="310"/>
      <c r="AM84" s="310"/>
      <c r="AN84" s="243">
        <f>SUM(R84:AM84)</f>
        <v>0</v>
      </c>
    </row>
    <row r="85" spans="2:40" x14ac:dyDescent="0.3">
      <c r="B85" s="311"/>
      <c r="C85" s="308"/>
      <c r="D85" s="308"/>
      <c r="E85" s="306"/>
      <c r="F85" s="306"/>
      <c r="G85" s="306"/>
      <c r="H85" s="306"/>
      <c r="I85" s="306"/>
      <c r="J85" s="306"/>
      <c r="K85" s="306"/>
      <c r="L85" s="306"/>
      <c r="M85" s="306"/>
      <c r="N85" s="306"/>
      <c r="O85" s="306"/>
      <c r="P85" s="306"/>
      <c r="Q85" s="306"/>
      <c r="R85" s="256"/>
      <c r="S85" s="256"/>
      <c r="T85" s="256"/>
      <c r="U85" s="256"/>
      <c r="V85" s="256"/>
      <c r="W85" s="256"/>
      <c r="X85" s="256"/>
      <c r="Y85" s="256"/>
      <c r="Z85" s="256"/>
      <c r="AA85" s="256"/>
      <c r="AB85" s="307"/>
      <c r="AC85" s="308"/>
      <c r="AD85" s="308"/>
      <c r="AE85" s="308"/>
      <c r="AF85" s="308"/>
      <c r="AG85" s="308"/>
      <c r="AH85" s="308"/>
      <c r="AI85" s="308"/>
      <c r="AJ85" s="308"/>
      <c r="AK85" s="308"/>
      <c r="AL85" s="308"/>
      <c r="AM85" s="308"/>
      <c r="AN85" s="309"/>
    </row>
    <row r="87" spans="2:40" ht="15.6" x14ac:dyDescent="0.3">
      <c r="B87" s="249" t="s">
        <v>11121</v>
      </c>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row>
    <row r="88" spans="2:40" x14ac:dyDescent="0.3">
      <c r="B88" s="41"/>
      <c r="C88" s="41"/>
      <c r="D88" s="41"/>
      <c r="E88" s="41"/>
      <c r="F88" s="41"/>
      <c r="G88" s="41"/>
      <c r="H88" s="41"/>
      <c r="I88" s="41"/>
      <c r="J88" s="41"/>
      <c r="K88" s="41"/>
      <c r="L88" s="41"/>
      <c r="M88" s="41"/>
      <c r="N88" s="41"/>
      <c r="O88" s="41"/>
      <c r="P88" s="259" t="s">
        <v>11116</v>
      </c>
      <c r="Q88" s="42"/>
      <c r="R88" s="48" t="s">
        <v>165</v>
      </c>
      <c r="S88" s="48" t="s">
        <v>155</v>
      </c>
      <c r="T88" s="48" t="s">
        <v>156</v>
      </c>
      <c r="U88" s="48" t="s">
        <v>157</v>
      </c>
      <c r="V88" s="48" t="s">
        <v>158</v>
      </c>
      <c r="W88" s="48" t="s">
        <v>159</v>
      </c>
      <c r="X88" s="48" t="s">
        <v>160</v>
      </c>
      <c r="Y88" s="48" t="s">
        <v>161</v>
      </c>
      <c r="Z88" s="48" t="s">
        <v>162</v>
      </c>
      <c r="AA88" s="48" t="s">
        <v>163</v>
      </c>
      <c r="AB88" s="41"/>
      <c r="AC88" s="41"/>
      <c r="AD88" s="41"/>
      <c r="AE88" s="41"/>
      <c r="AF88" s="41"/>
      <c r="AG88" s="41"/>
      <c r="AH88" s="41"/>
      <c r="AI88" s="41"/>
      <c r="AJ88" s="41"/>
      <c r="AK88" s="41"/>
      <c r="AL88" s="41"/>
      <c r="AM88" s="41"/>
      <c r="AN88" s="260" t="s">
        <v>11120</v>
      </c>
    </row>
    <row r="89" spans="2:40" x14ac:dyDescent="0.3">
      <c r="B89" s="476" t="s">
        <v>11108</v>
      </c>
      <c r="C89" s="477"/>
      <c r="D89" s="478"/>
      <c r="E89" s="300"/>
      <c r="F89" s="300"/>
      <c r="G89" s="300"/>
      <c r="H89" s="300"/>
      <c r="I89" s="300"/>
      <c r="J89" s="300"/>
      <c r="K89" s="300"/>
      <c r="L89" s="300"/>
      <c r="M89" s="300"/>
      <c r="N89" s="300"/>
      <c r="O89" s="300"/>
      <c r="P89" s="300"/>
      <c r="Q89" s="300"/>
      <c r="R89" s="246"/>
      <c r="S89" s="246"/>
      <c r="T89" s="246"/>
      <c r="U89" s="246"/>
      <c r="V89" s="246"/>
      <c r="W89" s="246"/>
      <c r="X89" s="246"/>
      <c r="Y89" s="246"/>
      <c r="Z89" s="246"/>
      <c r="AA89" s="246"/>
      <c r="AB89" s="473"/>
      <c r="AC89" s="474"/>
      <c r="AD89" s="474"/>
      <c r="AE89" s="474"/>
      <c r="AF89" s="474"/>
      <c r="AG89" s="474"/>
      <c r="AH89" s="474"/>
      <c r="AI89" s="474"/>
      <c r="AJ89" s="474"/>
      <c r="AK89" s="474"/>
      <c r="AL89" s="474"/>
      <c r="AM89" s="475"/>
      <c r="AN89" s="243">
        <f t="shared" ref="AN89:AN90" si="53">SUM(R89:AM89)</f>
        <v>0</v>
      </c>
    </row>
    <row r="90" spans="2:40" ht="15" thickBot="1" x14ac:dyDescent="0.35">
      <c r="B90" s="496" t="s">
        <v>11130</v>
      </c>
      <c r="C90" s="497"/>
      <c r="D90" s="497"/>
      <c r="E90" s="313"/>
      <c r="F90" s="313"/>
      <c r="G90" s="313"/>
      <c r="H90" s="313"/>
      <c r="I90" s="313"/>
      <c r="J90" s="313"/>
      <c r="K90" s="313"/>
      <c r="L90" s="313"/>
      <c r="M90" s="313"/>
      <c r="N90" s="313"/>
      <c r="O90" s="313"/>
      <c r="P90" s="313"/>
      <c r="Q90" s="313"/>
      <c r="R90" s="314"/>
      <c r="S90" s="314"/>
      <c r="T90" s="314"/>
      <c r="U90" s="314"/>
      <c r="V90" s="314"/>
      <c r="W90" s="314"/>
      <c r="X90" s="314"/>
      <c r="Y90" s="314"/>
      <c r="Z90" s="314"/>
      <c r="AA90" s="314"/>
      <c r="AB90" s="315"/>
      <c r="AC90" s="316"/>
      <c r="AD90" s="316"/>
      <c r="AE90" s="316"/>
      <c r="AF90" s="316"/>
      <c r="AG90" s="316"/>
      <c r="AH90" s="316"/>
      <c r="AI90" s="316"/>
      <c r="AJ90" s="316"/>
      <c r="AK90" s="316"/>
      <c r="AL90" s="316"/>
      <c r="AM90" s="317"/>
      <c r="AN90" s="253">
        <f t="shared" si="53"/>
        <v>0</v>
      </c>
    </row>
    <row r="91" spans="2:40" ht="15" thickBot="1" x14ac:dyDescent="0.35">
      <c r="B91" s="505" t="s">
        <v>11127</v>
      </c>
      <c r="C91" s="493"/>
      <c r="D91" s="494"/>
      <c r="E91" s="318"/>
      <c r="F91" s="318"/>
      <c r="G91" s="318"/>
      <c r="H91" s="318"/>
      <c r="I91" s="318"/>
      <c r="J91" s="318"/>
      <c r="K91" s="318"/>
      <c r="L91" s="318"/>
      <c r="M91" s="318"/>
      <c r="N91" s="318"/>
      <c r="O91" s="318"/>
      <c r="P91" s="318"/>
      <c r="Q91" s="318"/>
      <c r="R91" s="327">
        <f t="shared" ref="R91:AA91" si="54">R89+R90-R82</f>
        <v>0</v>
      </c>
      <c r="S91" s="327">
        <f t="shared" si="54"/>
        <v>0</v>
      </c>
      <c r="T91" s="327">
        <f t="shared" si="54"/>
        <v>0</v>
      </c>
      <c r="U91" s="327">
        <f t="shared" si="54"/>
        <v>0</v>
      </c>
      <c r="V91" s="327">
        <f t="shared" si="54"/>
        <v>0</v>
      </c>
      <c r="W91" s="327">
        <f t="shared" si="54"/>
        <v>0</v>
      </c>
      <c r="X91" s="327">
        <f t="shared" si="54"/>
        <v>0</v>
      </c>
      <c r="Y91" s="327">
        <f t="shared" si="54"/>
        <v>0</v>
      </c>
      <c r="Z91" s="327">
        <f t="shared" si="54"/>
        <v>0</v>
      </c>
      <c r="AA91" s="327">
        <f t="shared" si="54"/>
        <v>0</v>
      </c>
      <c r="AB91" s="492"/>
      <c r="AC91" s="493"/>
      <c r="AD91" s="493"/>
      <c r="AE91" s="493"/>
      <c r="AF91" s="493"/>
      <c r="AG91" s="493"/>
      <c r="AH91" s="493"/>
      <c r="AI91" s="493"/>
      <c r="AJ91" s="493"/>
      <c r="AK91" s="493"/>
      <c r="AL91" s="493"/>
      <c r="AM91" s="494"/>
      <c r="AN91" s="254">
        <f>SUM(R91:AM91)</f>
        <v>0</v>
      </c>
    </row>
    <row r="94" spans="2:40" ht="15.6" x14ac:dyDescent="0.3">
      <c r="B94" s="249" t="s">
        <v>11111</v>
      </c>
      <c r="C94" s="41"/>
      <c r="D94" s="41"/>
      <c r="E94" s="41"/>
      <c r="F94" s="41"/>
      <c r="G94" s="41"/>
      <c r="H94" s="41"/>
      <c r="I94" s="41"/>
      <c r="J94" s="41"/>
      <c r="K94" s="41"/>
      <c r="L94" s="41"/>
      <c r="M94" s="41"/>
      <c r="N94" s="41"/>
      <c r="O94" s="41"/>
      <c r="P94" s="41"/>
      <c r="Q94" s="41"/>
      <c r="R94" s="41"/>
    </row>
    <row r="95" spans="2:40" ht="15.6" x14ac:dyDescent="0.3">
      <c r="B95" s="249"/>
      <c r="C95" s="41"/>
      <c r="D95" s="41"/>
      <c r="E95" s="41"/>
      <c r="F95" s="41"/>
      <c r="G95" s="41"/>
      <c r="H95" s="41"/>
      <c r="I95" s="41"/>
      <c r="J95" s="41"/>
      <c r="K95" s="41"/>
      <c r="L95" s="41"/>
      <c r="M95" s="41"/>
      <c r="N95" s="41"/>
      <c r="O95" s="41"/>
      <c r="P95" s="41"/>
      <c r="Q95" s="41"/>
      <c r="R95" s="41"/>
    </row>
    <row r="96" spans="2:40" x14ac:dyDescent="0.3">
      <c r="B96" s="328" t="s">
        <v>11061</v>
      </c>
      <c r="C96" s="41"/>
      <c r="D96" s="41"/>
      <c r="E96" s="41"/>
      <c r="F96" s="41"/>
      <c r="G96" s="41"/>
      <c r="H96" s="41"/>
      <c r="I96" s="41"/>
      <c r="J96" s="41"/>
      <c r="K96" s="41"/>
      <c r="L96" s="41"/>
      <c r="M96" s="41"/>
      <c r="N96" s="41"/>
      <c r="O96" s="41"/>
      <c r="P96" s="41"/>
      <c r="Q96" s="41"/>
      <c r="R96" s="41"/>
    </row>
    <row r="97" spans="2:18" x14ac:dyDescent="0.3">
      <c r="B97" s="139"/>
      <c r="C97" s="41"/>
      <c r="D97" s="41"/>
      <c r="E97" s="41"/>
      <c r="F97" s="41"/>
      <c r="G97" s="41"/>
      <c r="H97" s="41"/>
      <c r="I97" s="41"/>
      <c r="J97" s="41"/>
      <c r="K97" s="41"/>
      <c r="L97" s="41"/>
      <c r="M97" s="41"/>
      <c r="N97" s="41"/>
      <c r="O97" s="41"/>
      <c r="P97" s="41"/>
      <c r="Q97" s="41"/>
      <c r="R97" s="41"/>
    </row>
    <row r="98" spans="2:18" x14ac:dyDescent="0.3">
      <c r="B98" s="329" t="s">
        <v>11062</v>
      </c>
      <c r="C98" s="41"/>
      <c r="D98" s="41"/>
      <c r="E98" s="41"/>
      <c r="F98" s="41"/>
      <c r="G98" s="41"/>
      <c r="H98" s="41"/>
      <c r="I98" s="41"/>
      <c r="J98" s="41"/>
      <c r="K98" s="41"/>
      <c r="L98" s="41"/>
      <c r="M98" s="41"/>
      <c r="N98" s="41"/>
      <c r="O98" s="41"/>
      <c r="P98" s="41"/>
      <c r="Q98" s="41"/>
      <c r="R98" s="41"/>
    </row>
    <row r="99" spans="2:18" x14ac:dyDescent="0.3">
      <c r="B99" s="41" t="s">
        <v>11063</v>
      </c>
      <c r="C99" s="41"/>
      <c r="D99" s="41"/>
      <c r="E99" s="41"/>
      <c r="F99" s="41"/>
      <c r="G99" s="41"/>
      <c r="H99" s="41"/>
      <c r="I99" s="41"/>
      <c r="J99" s="41"/>
      <c r="K99" s="41"/>
      <c r="L99" s="41"/>
      <c r="M99" s="41"/>
      <c r="N99" s="41"/>
      <c r="O99" s="41"/>
      <c r="P99" s="41"/>
      <c r="Q99" s="41"/>
      <c r="R99" s="41"/>
    </row>
    <row r="102" spans="2:18" x14ac:dyDescent="0.3">
      <c r="B102" s="503" t="s">
        <v>11222</v>
      </c>
      <c r="C102" s="504"/>
      <c r="D102" s="406"/>
    </row>
    <row r="103" spans="2:18" x14ac:dyDescent="0.3">
      <c r="B103" s="503" t="s">
        <v>11223</v>
      </c>
      <c r="C103" s="504"/>
      <c r="D103" s="391"/>
    </row>
    <row r="104" spans="2:18" x14ac:dyDescent="0.3">
      <c r="B104" s="503" t="s">
        <v>11224</v>
      </c>
      <c r="C104" s="504"/>
      <c r="D104" s="407"/>
    </row>
    <row r="105" spans="2:18" x14ac:dyDescent="0.3">
      <c r="B105" s="503" t="s">
        <v>11225</v>
      </c>
      <c r="C105" s="504"/>
      <c r="D105" s="391"/>
    </row>
    <row r="106" spans="2:18" x14ac:dyDescent="0.3">
      <c r="B106" s="503" t="s">
        <v>11226</v>
      </c>
      <c r="C106" s="504"/>
      <c r="D106" s="407"/>
    </row>
    <row r="107" spans="2:18" x14ac:dyDescent="0.3">
      <c r="B107" s="503" t="s">
        <v>11227</v>
      </c>
      <c r="C107" s="504"/>
      <c r="D107" s="406"/>
    </row>
    <row r="108" spans="2:18" x14ac:dyDescent="0.3">
      <c r="B108" s="503" t="s">
        <v>11228</v>
      </c>
      <c r="C108" s="504"/>
      <c r="D108" s="391"/>
    </row>
    <row r="109" spans="2:18" x14ac:dyDescent="0.3">
      <c r="B109" s="503" t="s">
        <v>11229</v>
      </c>
      <c r="C109" s="504"/>
      <c r="D109" s="391"/>
    </row>
    <row r="110" spans="2:18" x14ac:dyDescent="0.3">
      <c r="B110" s="503" t="s">
        <v>11230</v>
      </c>
      <c r="C110" s="504"/>
      <c r="D110" s="391"/>
    </row>
    <row r="111" spans="2:18" x14ac:dyDescent="0.3">
      <c r="B111" s="503" t="s">
        <v>11231</v>
      </c>
      <c r="C111" s="504"/>
      <c r="D111" s="391"/>
    </row>
    <row r="112" spans="2:18" x14ac:dyDescent="0.3">
      <c r="B112" s="503" t="s">
        <v>11232</v>
      </c>
      <c r="C112" s="504"/>
      <c r="D112" s="406"/>
    </row>
    <row r="113" spans="2:23" x14ac:dyDescent="0.3">
      <c r="B113" s="503" t="s">
        <v>11233</v>
      </c>
      <c r="C113" s="504"/>
      <c r="D113" s="391"/>
    </row>
    <row r="114" spans="2:23" x14ac:dyDescent="0.3">
      <c r="B114" s="503" t="s">
        <v>11234</v>
      </c>
      <c r="C114" s="504"/>
      <c r="D114" s="391"/>
    </row>
    <row r="115" spans="2:23" x14ac:dyDescent="0.3">
      <c r="B115" s="503" t="s">
        <v>11235</v>
      </c>
      <c r="C115" s="504"/>
      <c r="D115" s="391"/>
    </row>
    <row r="116" spans="2:23" x14ac:dyDescent="0.3">
      <c r="B116" s="503" t="s">
        <v>11236</v>
      </c>
      <c r="C116" s="504"/>
      <c r="D116" s="406"/>
      <c r="E116" s="41"/>
      <c r="F116" s="41"/>
      <c r="G116" s="41"/>
      <c r="H116" s="41"/>
      <c r="I116" s="41"/>
      <c r="J116" s="41"/>
      <c r="K116" s="41"/>
      <c r="L116" s="41"/>
      <c r="M116" s="41"/>
      <c r="N116" s="41"/>
      <c r="O116" s="41"/>
      <c r="P116" s="41"/>
      <c r="Q116" s="41"/>
      <c r="R116" s="41"/>
      <c r="S116" s="41"/>
      <c r="T116" s="41"/>
      <c r="U116" s="41"/>
      <c r="V116" s="41"/>
      <c r="W116" s="41"/>
    </row>
    <row r="117" spans="2:23" x14ac:dyDescent="0.3">
      <c r="B117" s="503" t="s">
        <v>11237</v>
      </c>
      <c r="C117" s="504"/>
      <c r="D117" s="391"/>
      <c r="E117" s="41"/>
      <c r="F117" s="41"/>
      <c r="G117" s="41"/>
      <c r="H117" s="41"/>
      <c r="I117" s="41"/>
      <c r="J117" s="41"/>
      <c r="K117" s="41"/>
      <c r="L117" s="41"/>
      <c r="M117" s="41"/>
      <c r="N117" s="41"/>
      <c r="O117" s="41"/>
      <c r="P117" s="41"/>
      <c r="Q117" s="41"/>
      <c r="R117" s="41"/>
      <c r="S117" s="41"/>
      <c r="T117" s="41"/>
      <c r="U117" s="41"/>
      <c r="V117" s="41"/>
      <c r="W117" s="41"/>
    </row>
    <row r="118" spans="2:23" x14ac:dyDescent="0.3">
      <c r="B118" s="503" t="s">
        <v>11238</v>
      </c>
      <c r="C118" s="504"/>
      <c r="D118" s="391"/>
      <c r="E118" s="41"/>
      <c r="F118" s="41"/>
      <c r="G118" s="41"/>
      <c r="H118" s="41"/>
      <c r="I118" s="41"/>
      <c r="J118" s="41"/>
      <c r="K118" s="41"/>
      <c r="L118" s="41"/>
      <c r="M118" s="41"/>
      <c r="N118" s="41"/>
      <c r="O118" s="41"/>
      <c r="P118" s="41"/>
      <c r="Q118" s="41"/>
      <c r="R118" s="41"/>
      <c r="S118" s="41"/>
      <c r="T118" s="41"/>
      <c r="U118" s="41"/>
      <c r="V118" s="41"/>
      <c r="W118" s="41"/>
    </row>
    <row r="119" spans="2:23" x14ac:dyDescent="0.3">
      <c r="B119" s="41"/>
      <c r="C119" s="41"/>
      <c r="D119" s="41"/>
      <c r="E119" s="41"/>
      <c r="F119" s="41"/>
      <c r="G119" s="41"/>
      <c r="H119" s="41"/>
      <c r="I119" s="41"/>
      <c r="J119" s="41"/>
      <c r="K119" s="41"/>
      <c r="L119" s="41"/>
      <c r="M119" s="41"/>
      <c r="N119" s="41"/>
      <c r="O119" s="41"/>
      <c r="P119" s="41"/>
      <c r="Q119" s="41"/>
      <c r="R119" s="41"/>
      <c r="S119" s="41"/>
      <c r="T119" s="41"/>
      <c r="U119" s="41"/>
      <c r="V119" s="41"/>
      <c r="W119" s="41"/>
    </row>
    <row r="120" spans="2:23" x14ac:dyDescent="0.3">
      <c r="B120" s="41"/>
      <c r="C120" s="41"/>
      <c r="D120" s="41"/>
      <c r="E120" s="41"/>
      <c r="F120" s="41"/>
      <c r="G120" s="41"/>
      <c r="H120" s="41"/>
      <c r="I120" s="41"/>
      <c r="J120" s="41"/>
      <c r="K120" s="41"/>
      <c r="L120" s="41"/>
      <c r="M120" s="41"/>
      <c r="N120" s="41"/>
      <c r="O120" s="41"/>
      <c r="P120" s="41"/>
      <c r="Q120" s="41"/>
      <c r="R120" s="41"/>
      <c r="S120" s="41"/>
      <c r="T120" s="41"/>
      <c r="U120" s="41"/>
      <c r="V120" s="41"/>
      <c r="W120" s="41"/>
    </row>
    <row r="125" spans="2:23" ht="16.8" x14ac:dyDescent="0.3">
      <c r="B125" s="376" t="s">
        <v>11133</v>
      </c>
      <c r="C125" s="377"/>
      <c r="D125" s="377"/>
      <c r="V125" s="319"/>
      <c r="W125" s="319"/>
    </row>
    <row r="126" spans="2:23" x14ac:dyDescent="0.3">
      <c r="B126" s="261" t="s">
        <v>122</v>
      </c>
      <c r="C126" s="261"/>
      <c r="D126" s="261"/>
      <c r="V126" s="319"/>
      <c r="W126" s="319"/>
    </row>
    <row r="127" spans="2:23" x14ac:dyDescent="0.3">
      <c r="B127" s="319"/>
      <c r="C127" s="319"/>
      <c r="D127" s="320"/>
      <c r="V127" s="319"/>
      <c r="W127" s="319"/>
    </row>
    <row r="128" spans="2:23" x14ac:dyDescent="0.3">
      <c r="B128" s="319"/>
      <c r="C128" s="319"/>
      <c r="D128" s="320"/>
      <c r="V128" s="319"/>
      <c r="W128" s="319"/>
    </row>
    <row r="129" spans="2:23" x14ac:dyDescent="0.3">
      <c r="B129" s="321"/>
      <c r="C129" s="321"/>
      <c r="D129" s="321"/>
      <c r="V129" s="319"/>
      <c r="W129" s="319"/>
    </row>
    <row r="130" spans="2:23" x14ac:dyDescent="0.3">
      <c r="B130" s="262" t="s">
        <v>11122</v>
      </c>
      <c r="C130" s="330">
        <f>C19</f>
        <v>0</v>
      </c>
      <c r="D130" s="261"/>
      <c r="V130" s="319"/>
      <c r="W130" s="319"/>
    </row>
    <row r="131" spans="2:23" hidden="1" x14ac:dyDescent="0.3">
      <c r="B131" s="319"/>
      <c r="R131" s="319"/>
      <c r="S131" s="319"/>
      <c r="T131" s="319"/>
      <c r="U131" s="319"/>
    </row>
    <row r="132" spans="2:23" hidden="1" x14ac:dyDescent="0.3">
      <c r="B132" s="319"/>
      <c r="R132" s="319"/>
      <c r="S132" s="319"/>
      <c r="T132" s="319"/>
      <c r="U132" s="319"/>
    </row>
    <row r="133" spans="2:23" hidden="1" x14ac:dyDescent="0.3">
      <c r="B133" s="321"/>
      <c r="R133" s="321"/>
      <c r="S133" s="321"/>
      <c r="T133" s="321"/>
      <c r="U133" s="319"/>
    </row>
    <row r="134" spans="2:23" hidden="1" x14ac:dyDescent="0.3">
      <c r="B134" s="262" t="s">
        <v>11122</v>
      </c>
      <c r="C134" s="261" t="s">
        <v>11131</v>
      </c>
      <c r="D134" s="261"/>
      <c r="R134" s="262" t="s">
        <v>11122</v>
      </c>
      <c r="S134" s="261"/>
      <c r="T134" s="261" t="s">
        <v>11132</v>
      </c>
      <c r="U134" s="261"/>
    </row>
    <row r="135" spans="2:23" hidden="1" x14ac:dyDescent="0.3"/>
    <row r="136" spans="2:23" hidden="1" x14ac:dyDescent="0.3"/>
    <row r="137" spans="2:23" hidden="1" x14ac:dyDescent="0.3"/>
    <row r="138" spans="2:23" hidden="1" x14ac:dyDescent="0.3"/>
    <row r="139" spans="2:23" hidden="1" x14ac:dyDescent="0.3"/>
    <row r="140" spans="2:23" hidden="1" x14ac:dyDescent="0.3"/>
  </sheetData>
  <sheetProtection sheet="1" objects="1" scenarios="1"/>
  <mergeCells count="66">
    <mergeCell ref="C21:R21"/>
    <mergeCell ref="AB69:AM69"/>
    <mergeCell ref="C19:R19"/>
    <mergeCell ref="C20:R20"/>
    <mergeCell ref="C22:R22"/>
    <mergeCell ref="C23:R23"/>
    <mergeCell ref="B65:D65"/>
    <mergeCell ref="AB65:AM65"/>
    <mergeCell ref="B66:D66"/>
    <mergeCell ref="B67:D67"/>
    <mergeCell ref="AB67:AM67"/>
    <mergeCell ref="B68:D68"/>
    <mergeCell ref="AB68:AM68"/>
    <mergeCell ref="C29:R29"/>
    <mergeCell ref="C30:R30"/>
    <mergeCell ref="C31:R31"/>
    <mergeCell ref="C24:R24"/>
    <mergeCell ref="AB74:AM74"/>
    <mergeCell ref="B75:D75"/>
    <mergeCell ref="AB75:AM75"/>
    <mergeCell ref="B76:D76"/>
    <mergeCell ref="AB76:AM76"/>
    <mergeCell ref="AB70:AM70"/>
    <mergeCell ref="B71:D71"/>
    <mergeCell ref="AB71:AM71"/>
    <mergeCell ref="B72:D72"/>
    <mergeCell ref="AB72:AM72"/>
    <mergeCell ref="C33:R33"/>
    <mergeCell ref="C34:R34"/>
    <mergeCell ref="C35:R35"/>
    <mergeCell ref="C36:R36"/>
    <mergeCell ref="B73:D73"/>
    <mergeCell ref="C25:R25"/>
    <mergeCell ref="B103:C103"/>
    <mergeCell ref="B104:C104"/>
    <mergeCell ref="AB77:AM77"/>
    <mergeCell ref="B78:D78"/>
    <mergeCell ref="B79:D79"/>
    <mergeCell ref="B81:D81"/>
    <mergeCell ref="AB91:AM91"/>
    <mergeCell ref="B84:D84"/>
    <mergeCell ref="B89:D89"/>
    <mergeCell ref="B91:D91"/>
    <mergeCell ref="B102:C102"/>
    <mergeCell ref="AB89:AM89"/>
    <mergeCell ref="B90:D90"/>
    <mergeCell ref="B82:D82"/>
    <mergeCell ref="B116:C116"/>
    <mergeCell ref="B117:C117"/>
    <mergeCell ref="B118:C118"/>
    <mergeCell ref="B111:C111"/>
    <mergeCell ref="B112:C112"/>
    <mergeCell ref="B113:C113"/>
    <mergeCell ref="B114:C114"/>
    <mergeCell ref="B115:C115"/>
    <mergeCell ref="B110:C110"/>
    <mergeCell ref="C32:R32"/>
    <mergeCell ref="B105:C105"/>
    <mergeCell ref="B106:C106"/>
    <mergeCell ref="B107:C107"/>
    <mergeCell ref="B108:C108"/>
    <mergeCell ref="B109:C109"/>
    <mergeCell ref="B74:D74"/>
    <mergeCell ref="B77:D77"/>
    <mergeCell ref="B69:D69"/>
    <mergeCell ref="B70:D70"/>
  </mergeCells>
  <dataValidations count="1">
    <dataValidation type="list" allowBlank="1" showInputMessage="1" showErrorMessage="1" sqref="C30">
      <formula1>vh_name</formula1>
    </dataValidation>
  </dataValidations>
  <hyperlinks>
    <hyperlink ref="B96" r:id="rId1"/>
  </hyperlinks>
  <pageMargins left="0.7" right="0.7" top="0.75" bottom="0.75" header="0.3" footer="0.3"/>
  <pageSetup paperSize="9" scale="83" fitToHeight="0" orientation="landscape" r:id="rId2"/>
  <rowBreaks count="3" manualBreakCount="3">
    <brk id="37" max="16383" man="1"/>
    <brk id="62" min="1" max="39" man="1"/>
    <brk id="93" min="1" max="39" man="1"/>
  </rowBreak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org!$B$5:$B$61</xm:f>
          </x14:formula1>
          <xm:sqref>C29:R29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382"/>
  <sheetViews>
    <sheetView workbookViewId="0">
      <selection activeCell="M35" sqref="M35"/>
    </sheetView>
  </sheetViews>
  <sheetFormatPr defaultColWidth="8.6640625" defaultRowHeight="15" x14ac:dyDescent="0.25"/>
  <cols>
    <col min="1" max="1" width="9" style="338" bestFit="1" customWidth="1"/>
    <col min="2" max="2" width="46.21875" style="356" customWidth="1"/>
    <col min="3" max="3" width="26.44140625" style="339" bestFit="1" customWidth="1"/>
    <col min="4" max="5" width="11.44140625" style="337" customWidth="1"/>
    <col min="6" max="9" width="11.44140625" style="337" hidden="1" customWidth="1"/>
    <col min="10" max="11" width="0" style="337" hidden="1" customWidth="1"/>
    <col min="12" max="13" width="8.6640625" style="337"/>
    <col min="14" max="14" width="11.5546875" style="337" customWidth="1"/>
    <col min="15" max="16384" width="8.6640625" style="337"/>
  </cols>
  <sheetData>
    <row r="2" spans="1:18" x14ac:dyDescent="0.25">
      <c r="B2" s="365" t="s">
        <v>11134</v>
      </c>
      <c r="C2" s="340" t="s">
        <v>11135</v>
      </c>
      <c r="D2" s="341" t="s">
        <v>11136</v>
      </c>
      <c r="L2" s="408" t="s">
        <v>11272</v>
      </c>
      <c r="P2" s="394">
        <v>2024</v>
      </c>
    </row>
    <row r="3" spans="1:18" x14ac:dyDescent="0.25">
      <c r="P3" s="394" t="s">
        <v>11217</v>
      </c>
    </row>
    <row r="4" spans="1:18" x14ac:dyDescent="0.25">
      <c r="B4" s="393" t="s">
        <v>11137</v>
      </c>
      <c r="C4" s="343"/>
      <c r="D4" s="343" t="s">
        <v>11138</v>
      </c>
      <c r="E4" s="343"/>
    </row>
    <row r="5" spans="1:18" x14ac:dyDescent="0.25">
      <c r="B5" s="356" t="s">
        <v>11141</v>
      </c>
      <c r="C5" s="345"/>
      <c r="D5" s="345">
        <v>0.59099999999999997</v>
      </c>
      <c r="E5" s="345"/>
      <c r="P5" s="394" t="s">
        <v>11141</v>
      </c>
    </row>
    <row r="6" spans="1:18" x14ac:dyDescent="0.25">
      <c r="C6" s="346"/>
      <c r="D6" s="346">
        <f t="shared" ref="D6" si="0">1+D5</f>
        <v>1.591</v>
      </c>
      <c r="E6" s="346"/>
      <c r="P6" s="394" t="s">
        <v>11218</v>
      </c>
      <c r="Q6" s="337" t="s">
        <v>11207</v>
      </c>
      <c r="R6" s="408" t="s">
        <v>11267</v>
      </c>
    </row>
    <row r="7" spans="1:18" x14ac:dyDescent="0.25">
      <c r="C7" s="337"/>
      <c r="Q7" s="337" t="s">
        <v>11210</v>
      </c>
      <c r="R7" s="337" t="s">
        <v>11267</v>
      </c>
    </row>
    <row r="8" spans="1:18" x14ac:dyDescent="0.25">
      <c r="B8" s="356" t="s">
        <v>11142</v>
      </c>
      <c r="C8" s="337"/>
      <c r="Q8" s="337" t="s">
        <v>11242</v>
      </c>
      <c r="R8" s="337" t="s">
        <v>11267</v>
      </c>
    </row>
    <row r="9" spans="1:18" x14ac:dyDescent="0.25">
      <c r="C9" s="345"/>
      <c r="D9" s="345">
        <v>3.5000000000000003E-2</v>
      </c>
      <c r="E9" s="345"/>
      <c r="L9" s="408"/>
      <c r="Q9" s="337" t="s">
        <v>11205</v>
      </c>
      <c r="R9" s="337" t="s">
        <v>11267</v>
      </c>
    </row>
    <row r="10" spans="1:18" x14ac:dyDescent="0.25">
      <c r="C10" s="346"/>
      <c r="D10" s="346">
        <f t="shared" ref="D10" si="1">1+D9</f>
        <v>1.0349999999999999</v>
      </c>
      <c r="E10" s="346"/>
      <c r="Q10" s="337" t="s">
        <v>11209</v>
      </c>
      <c r="R10" s="337" t="s">
        <v>11267</v>
      </c>
    </row>
    <row r="11" spans="1:18" x14ac:dyDescent="0.25">
      <c r="C11" s="337"/>
      <c r="L11" s="408"/>
      <c r="Q11" s="408" t="s">
        <v>11248</v>
      </c>
      <c r="R11" s="408" t="s">
        <v>11267</v>
      </c>
    </row>
    <row r="12" spans="1:18" x14ac:dyDescent="0.25">
      <c r="Q12" s="408" t="s">
        <v>11243</v>
      </c>
      <c r="R12" s="337" t="s">
        <v>11267</v>
      </c>
    </row>
    <row r="13" spans="1:18" x14ac:dyDescent="0.25">
      <c r="B13" s="393" t="s">
        <v>11143</v>
      </c>
      <c r="C13" s="342"/>
      <c r="D13" s="343"/>
      <c r="E13" s="343"/>
      <c r="F13" s="343"/>
      <c r="G13" s="343"/>
      <c r="H13" s="343"/>
      <c r="I13" s="343"/>
      <c r="Q13" s="408"/>
    </row>
    <row r="14" spans="1:18" s="366" customFormat="1" x14ac:dyDescent="0.25">
      <c r="A14" s="414" t="s">
        <v>301</v>
      </c>
      <c r="B14" s="347" t="s">
        <v>11069</v>
      </c>
      <c r="C14" s="347" t="s">
        <v>126</v>
      </c>
      <c r="D14" s="347" t="s">
        <v>11144</v>
      </c>
      <c r="E14" s="409" t="s">
        <v>11138</v>
      </c>
      <c r="F14" s="409" t="s">
        <v>11138</v>
      </c>
      <c r="G14" s="409" t="s">
        <v>11139</v>
      </c>
      <c r="H14" s="409" t="s">
        <v>11140</v>
      </c>
      <c r="I14" s="409" t="s">
        <v>11219</v>
      </c>
      <c r="J14" s="409" t="s">
        <v>11250</v>
      </c>
      <c r="K14" s="409" t="s">
        <v>11251</v>
      </c>
      <c r="P14" s="394" t="s">
        <v>11268</v>
      </c>
      <c r="Q14" s="337" t="s">
        <v>11207</v>
      </c>
      <c r="R14" s="366" t="s">
        <v>11267</v>
      </c>
    </row>
    <row r="15" spans="1:18" s="366" customFormat="1" x14ac:dyDescent="0.25">
      <c r="A15" s="414" t="s">
        <v>11243</v>
      </c>
      <c r="B15" s="374" t="s">
        <v>11244</v>
      </c>
      <c r="C15" s="415" t="s">
        <v>11187</v>
      </c>
      <c r="D15" s="349" t="s">
        <v>11145</v>
      </c>
      <c r="E15" s="350">
        <v>0</v>
      </c>
      <c r="F15" s="350">
        <f t="shared" ref="F15:K38" si="2">E15</f>
        <v>0</v>
      </c>
      <c r="G15" s="350">
        <f t="shared" si="2"/>
        <v>0</v>
      </c>
      <c r="H15" s="350">
        <f t="shared" si="2"/>
        <v>0</v>
      </c>
      <c r="I15" s="350">
        <f t="shared" si="2"/>
        <v>0</v>
      </c>
      <c r="J15" s="350">
        <f t="shared" si="2"/>
        <v>0</v>
      </c>
      <c r="K15" s="350">
        <f t="shared" si="2"/>
        <v>0</v>
      </c>
      <c r="P15" s="394"/>
      <c r="Q15" s="337" t="s">
        <v>11210</v>
      </c>
      <c r="R15" s="366" t="s">
        <v>11267</v>
      </c>
    </row>
    <row r="16" spans="1:18" s="366" customFormat="1" x14ac:dyDescent="0.25">
      <c r="A16" s="414" t="s">
        <v>11243</v>
      </c>
      <c r="B16" s="396" t="str">
        <f>B15</f>
        <v>MA ITM Industriell Teknik och Management</v>
      </c>
      <c r="C16" s="416" t="s">
        <v>11187</v>
      </c>
      <c r="D16" s="349" t="s">
        <v>381</v>
      </c>
      <c r="E16" s="350">
        <v>0.67689999999999995</v>
      </c>
      <c r="F16" s="350">
        <f t="shared" si="2"/>
        <v>0.67689999999999995</v>
      </c>
      <c r="G16" s="350">
        <f t="shared" si="2"/>
        <v>0.67689999999999995</v>
      </c>
      <c r="H16" s="350">
        <f t="shared" si="2"/>
        <v>0.67689999999999995</v>
      </c>
      <c r="I16" s="350">
        <f t="shared" si="2"/>
        <v>0.67689999999999995</v>
      </c>
      <c r="J16" s="350">
        <f t="shared" si="2"/>
        <v>0.67689999999999995</v>
      </c>
      <c r="K16" s="350">
        <f t="shared" si="2"/>
        <v>0.67689999999999995</v>
      </c>
      <c r="P16" s="337"/>
      <c r="Q16" s="337" t="s">
        <v>11242</v>
      </c>
      <c r="R16" s="366" t="s">
        <v>11267</v>
      </c>
    </row>
    <row r="17" spans="1:18" s="366" customFormat="1" x14ac:dyDescent="0.25">
      <c r="A17" s="414" t="s">
        <v>11243</v>
      </c>
      <c r="B17" s="396" t="str">
        <f t="shared" ref="B17:B38" si="3">B16</f>
        <v>MA ITM Industriell Teknik och Management</v>
      </c>
      <c r="C17" s="416" t="s">
        <v>11187</v>
      </c>
      <c r="D17" s="349" t="s">
        <v>382</v>
      </c>
      <c r="E17" s="350">
        <v>5.5100000000000003E-2</v>
      </c>
      <c r="F17" s="350">
        <f t="shared" si="2"/>
        <v>5.5100000000000003E-2</v>
      </c>
      <c r="G17" s="350">
        <f t="shared" si="2"/>
        <v>5.5100000000000003E-2</v>
      </c>
      <c r="H17" s="350">
        <f t="shared" si="2"/>
        <v>5.5100000000000003E-2</v>
      </c>
      <c r="I17" s="350">
        <f t="shared" si="2"/>
        <v>5.5100000000000003E-2</v>
      </c>
      <c r="J17" s="350">
        <f t="shared" si="2"/>
        <v>5.5100000000000003E-2</v>
      </c>
      <c r="K17" s="350">
        <f t="shared" si="2"/>
        <v>5.5100000000000003E-2</v>
      </c>
      <c r="P17" s="337"/>
      <c r="Q17" s="337" t="s">
        <v>11205</v>
      </c>
      <c r="R17" s="366" t="s">
        <v>11267</v>
      </c>
    </row>
    <row r="18" spans="1:18" s="366" customFormat="1" x14ac:dyDescent="0.25">
      <c r="A18" s="414" t="s">
        <v>11243</v>
      </c>
      <c r="B18" s="397" t="str">
        <f t="shared" si="3"/>
        <v>MA ITM Industriell Teknik och Management</v>
      </c>
      <c r="C18" s="417" t="s">
        <v>11187</v>
      </c>
      <c r="D18" s="351" t="s">
        <v>383</v>
      </c>
      <c r="E18" s="352">
        <v>0</v>
      </c>
      <c r="F18" s="352">
        <f t="shared" si="2"/>
        <v>0</v>
      </c>
      <c r="G18" s="352">
        <f t="shared" si="2"/>
        <v>0</v>
      </c>
      <c r="H18" s="352">
        <f t="shared" si="2"/>
        <v>0</v>
      </c>
      <c r="I18" s="352">
        <f t="shared" si="2"/>
        <v>0</v>
      </c>
      <c r="J18" s="352">
        <f t="shared" si="2"/>
        <v>0</v>
      </c>
      <c r="K18" s="352">
        <f t="shared" si="2"/>
        <v>0</v>
      </c>
      <c r="P18" s="337"/>
      <c r="Q18" s="337" t="s">
        <v>11209</v>
      </c>
      <c r="R18" s="366" t="s">
        <v>11267</v>
      </c>
    </row>
    <row r="19" spans="1:18" s="366" customFormat="1" x14ac:dyDescent="0.25">
      <c r="A19" s="414" t="s">
        <v>11243</v>
      </c>
      <c r="B19" s="398" t="str">
        <f t="shared" si="3"/>
        <v>MA ITM Industriell Teknik och Management</v>
      </c>
      <c r="C19" s="418" t="s">
        <v>11188</v>
      </c>
      <c r="D19" s="354" t="s">
        <v>11145</v>
      </c>
      <c r="E19" s="355">
        <f>E15</f>
        <v>0</v>
      </c>
      <c r="F19" s="355">
        <f t="shared" si="2"/>
        <v>0</v>
      </c>
      <c r="G19" s="355">
        <f t="shared" si="2"/>
        <v>0</v>
      </c>
      <c r="H19" s="355">
        <f t="shared" si="2"/>
        <v>0</v>
      </c>
      <c r="I19" s="355">
        <f t="shared" si="2"/>
        <v>0</v>
      </c>
      <c r="J19" s="355">
        <f t="shared" si="2"/>
        <v>0</v>
      </c>
      <c r="K19" s="355">
        <f t="shared" si="2"/>
        <v>0</v>
      </c>
      <c r="P19" s="337"/>
      <c r="Q19" s="408" t="s">
        <v>11248</v>
      </c>
      <c r="R19" s="366" t="s">
        <v>11267</v>
      </c>
    </row>
    <row r="20" spans="1:18" s="366" customFormat="1" x14ac:dyDescent="0.25">
      <c r="A20" s="414" t="s">
        <v>11243</v>
      </c>
      <c r="B20" s="398" t="str">
        <f t="shared" si="3"/>
        <v>MA ITM Industriell Teknik och Management</v>
      </c>
      <c r="C20" s="418" t="s">
        <v>11188</v>
      </c>
      <c r="D20" s="356" t="s">
        <v>381</v>
      </c>
      <c r="E20" s="357">
        <v>0.35</v>
      </c>
      <c r="F20" s="357">
        <f t="shared" si="2"/>
        <v>0.35</v>
      </c>
      <c r="G20" s="357">
        <f t="shared" si="2"/>
        <v>0.35</v>
      </c>
      <c r="H20" s="357">
        <f t="shared" si="2"/>
        <v>0.35</v>
      </c>
      <c r="I20" s="357">
        <f t="shared" si="2"/>
        <v>0.35</v>
      </c>
      <c r="J20" s="357">
        <f t="shared" si="2"/>
        <v>0.35</v>
      </c>
      <c r="K20" s="357">
        <f t="shared" si="2"/>
        <v>0.35</v>
      </c>
      <c r="P20" s="337"/>
      <c r="Q20" s="408" t="s">
        <v>11243</v>
      </c>
      <c r="R20" s="366" t="s">
        <v>11267</v>
      </c>
    </row>
    <row r="21" spans="1:18" s="366" customFormat="1" x14ac:dyDescent="0.25">
      <c r="A21" s="414" t="s">
        <v>11243</v>
      </c>
      <c r="B21" s="398" t="str">
        <f t="shared" si="3"/>
        <v>MA ITM Industriell Teknik och Management</v>
      </c>
      <c r="C21" s="418" t="s">
        <v>11188</v>
      </c>
      <c r="D21" s="356" t="s">
        <v>382</v>
      </c>
      <c r="E21" s="357">
        <f>E17</f>
        <v>5.5100000000000003E-2</v>
      </c>
      <c r="F21" s="357">
        <f t="shared" si="2"/>
        <v>5.5100000000000003E-2</v>
      </c>
      <c r="G21" s="357">
        <f t="shared" si="2"/>
        <v>5.5100000000000003E-2</v>
      </c>
      <c r="H21" s="357">
        <f t="shared" si="2"/>
        <v>5.5100000000000003E-2</v>
      </c>
      <c r="I21" s="357">
        <f t="shared" si="2"/>
        <v>5.5100000000000003E-2</v>
      </c>
      <c r="J21" s="357">
        <f t="shared" si="2"/>
        <v>5.5100000000000003E-2</v>
      </c>
      <c r="K21" s="357">
        <f t="shared" si="2"/>
        <v>5.5100000000000003E-2</v>
      </c>
      <c r="P21" s="419"/>
    </row>
    <row r="22" spans="1:18" s="366" customFormat="1" x14ac:dyDescent="0.25">
      <c r="A22" s="414" t="s">
        <v>11243</v>
      </c>
      <c r="B22" s="398" t="str">
        <f t="shared" si="3"/>
        <v>MA ITM Industriell Teknik och Management</v>
      </c>
      <c r="C22" s="418" t="s">
        <v>11188</v>
      </c>
      <c r="D22" s="348" t="s">
        <v>383</v>
      </c>
      <c r="E22" s="358">
        <f>E18</f>
        <v>0</v>
      </c>
      <c r="F22" s="358">
        <f t="shared" si="2"/>
        <v>0</v>
      </c>
      <c r="G22" s="358">
        <f t="shared" si="2"/>
        <v>0</v>
      </c>
      <c r="H22" s="358">
        <f t="shared" si="2"/>
        <v>0</v>
      </c>
      <c r="I22" s="358">
        <f t="shared" si="2"/>
        <v>0</v>
      </c>
      <c r="J22" s="358">
        <f t="shared" si="2"/>
        <v>0</v>
      </c>
      <c r="K22" s="358">
        <f t="shared" si="2"/>
        <v>0</v>
      </c>
      <c r="P22" s="419"/>
    </row>
    <row r="23" spans="1:18" s="366" customFormat="1" x14ac:dyDescent="0.25">
      <c r="A23" s="414" t="s">
        <v>11243</v>
      </c>
      <c r="B23" s="395" t="str">
        <f t="shared" si="3"/>
        <v>MA ITM Industriell Teknik och Management</v>
      </c>
      <c r="C23" s="362" t="s">
        <v>11189</v>
      </c>
      <c r="D23" s="354" t="s">
        <v>11145</v>
      </c>
      <c r="E23" s="355">
        <f>E15</f>
        <v>0</v>
      </c>
      <c r="F23" s="355">
        <f t="shared" si="2"/>
        <v>0</v>
      </c>
      <c r="G23" s="355">
        <f t="shared" si="2"/>
        <v>0</v>
      </c>
      <c r="H23" s="355">
        <f t="shared" si="2"/>
        <v>0</v>
      </c>
      <c r="I23" s="355">
        <f t="shared" si="2"/>
        <v>0</v>
      </c>
      <c r="J23" s="355">
        <f t="shared" si="2"/>
        <v>0</v>
      </c>
      <c r="K23" s="355">
        <f t="shared" si="2"/>
        <v>0</v>
      </c>
      <c r="O23" s="419"/>
      <c r="P23" s="419"/>
    </row>
    <row r="24" spans="1:18" s="366" customFormat="1" x14ac:dyDescent="0.25">
      <c r="A24" s="414" t="s">
        <v>11243</v>
      </c>
      <c r="B24" s="396" t="str">
        <f t="shared" si="3"/>
        <v>MA ITM Industriell Teknik och Management</v>
      </c>
      <c r="C24" s="363" t="s">
        <v>11189</v>
      </c>
      <c r="D24" s="356" t="s">
        <v>381</v>
      </c>
      <c r="E24" s="357">
        <v>0.35</v>
      </c>
      <c r="F24" s="357">
        <f t="shared" si="2"/>
        <v>0.35</v>
      </c>
      <c r="G24" s="357">
        <f t="shared" si="2"/>
        <v>0.35</v>
      </c>
      <c r="H24" s="357">
        <f t="shared" si="2"/>
        <v>0.35</v>
      </c>
      <c r="I24" s="357">
        <f t="shared" si="2"/>
        <v>0.35</v>
      </c>
      <c r="J24" s="357">
        <f t="shared" si="2"/>
        <v>0.35</v>
      </c>
      <c r="K24" s="357">
        <f t="shared" si="2"/>
        <v>0.35</v>
      </c>
      <c r="O24" s="419"/>
      <c r="P24" s="419"/>
    </row>
    <row r="25" spans="1:18" s="366" customFormat="1" x14ac:dyDescent="0.25">
      <c r="A25" s="414" t="s">
        <v>11243</v>
      </c>
      <c r="B25" s="396" t="str">
        <f t="shared" si="3"/>
        <v>MA ITM Industriell Teknik och Management</v>
      </c>
      <c r="C25" s="363" t="s">
        <v>11189</v>
      </c>
      <c r="D25" s="356" t="s">
        <v>382</v>
      </c>
      <c r="E25" s="357">
        <f>E17</f>
        <v>5.5100000000000003E-2</v>
      </c>
      <c r="F25" s="357">
        <f t="shared" si="2"/>
        <v>5.5100000000000003E-2</v>
      </c>
      <c r="G25" s="357">
        <f t="shared" si="2"/>
        <v>5.5100000000000003E-2</v>
      </c>
      <c r="H25" s="357">
        <f t="shared" si="2"/>
        <v>5.5100000000000003E-2</v>
      </c>
      <c r="I25" s="357">
        <f t="shared" si="2"/>
        <v>5.5100000000000003E-2</v>
      </c>
      <c r="J25" s="357">
        <f t="shared" si="2"/>
        <v>5.5100000000000003E-2</v>
      </c>
      <c r="K25" s="357">
        <f t="shared" si="2"/>
        <v>5.5100000000000003E-2</v>
      </c>
      <c r="O25" s="419"/>
      <c r="P25" s="419"/>
    </row>
    <row r="26" spans="1:18" s="366" customFormat="1" x14ac:dyDescent="0.25">
      <c r="A26" s="414" t="s">
        <v>11243</v>
      </c>
      <c r="B26" s="397" t="str">
        <f t="shared" si="3"/>
        <v>MA ITM Industriell Teknik och Management</v>
      </c>
      <c r="C26" s="364" t="s">
        <v>11189</v>
      </c>
      <c r="D26" s="348" t="s">
        <v>383</v>
      </c>
      <c r="E26" s="358">
        <f>E18</f>
        <v>0</v>
      </c>
      <c r="F26" s="358">
        <f t="shared" si="2"/>
        <v>0</v>
      </c>
      <c r="G26" s="358">
        <f t="shared" si="2"/>
        <v>0</v>
      </c>
      <c r="H26" s="358">
        <f t="shared" si="2"/>
        <v>0</v>
      </c>
      <c r="I26" s="358">
        <f t="shared" si="2"/>
        <v>0</v>
      </c>
      <c r="J26" s="358">
        <f t="shared" si="2"/>
        <v>0</v>
      </c>
      <c r="K26" s="358">
        <f t="shared" si="2"/>
        <v>0</v>
      </c>
      <c r="O26" s="419"/>
      <c r="P26" s="419"/>
    </row>
    <row r="27" spans="1:18" s="366" customFormat="1" x14ac:dyDescent="0.25">
      <c r="A27" s="414" t="s">
        <v>11243</v>
      </c>
      <c r="B27" s="398" t="str">
        <f t="shared" si="3"/>
        <v>MA ITM Industriell Teknik och Management</v>
      </c>
      <c r="C27" s="418" t="s">
        <v>11190</v>
      </c>
      <c r="D27" s="420" t="s">
        <v>11145</v>
      </c>
      <c r="E27" s="421">
        <f>E15</f>
        <v>0</v>
      </c>
      <c r="F27" s="421">
        <f t="shared" si="2"/>
        <v>0</v>
      </c>
      <c r="G27" s="421">
        <f t="shared" si="2"/>
        <v>0</v>
      </c>
      <c r="H27" s="421">
        <f t="shared" si="2"/>
        <v>0</v>
      </c>
      <c r="I27" s="421">
        <f t="shared" si="2"/>
        <v>0</v>
      </c>
      <c r="J27" s="421">
        <f t="shared" si="2"/>
        <v>0</v>
      </c>
      <c r="K27" s="421">
        <f t="shared" si="2"/>
        <v>0</v>
      </c>
      <c r="O27" s="419"/>
      <c r="P27" s="419"/>
    </row>
    <row r="28" spans="1:18" s="366" customFormat="1" x14ac:dyDescent="0.25">
      <c r="A28" s="414" t="s">
        <v>11243</v>
      </c>
      <c r="B28" s="398" t="str">
        <f t="shared" si="3"/>
        <v>MA ITM Industriell Teknik och Management</v>
      </c>
      <c r="C28" s="418" t="s">
        <v>11190</v>
      </c>
      <c r="D28" s="349" t="s">
        <v>381</v>
      </c>
      <c r="E28" s="350">
        <v>0.38030000000000003</v>
      </c>
      <c r="F28" s="350">
        <f t="shared" si="2"/>
        <v>0.38030000000000003</v>
      </c>
      <c r="G28" s="350">
        <f t="shared" si="2"/>
        <v>0.38030000000000003</v>
      </c>
      <c r="H28" s="350">
        <f t="shared" si="2"/>
        <v>0.38030000000000003</v>
      </c>
      <c r="I28" s="350">
        <f t="shared" si="2"/>
        <v>0.38030000000000003</v>
      </c>
      <c r="J28" s="350">
        <f t="shared" si="2"/>
        <v>0.38030000000000003</v>
      </c>
      <c r="K28" s="350">
        <f t="shared" si="2"/>
        <v>0.38030000000000003</v>
      </c>
      <c r="O28" s="419"/>
      <c r="P28" s="419"/>
    </row>
    <row r="29" spans="1:18" s="366" customFormat="1" x14ac:dyDescent="0.25">
      <c r="A29" s="414" t="s">
        <v>11243</v>
      </c>
      <c r="B29" s="398" t="str">
        <f t="shared" si="3"/>
        <v>MA ITM Industriell Teknik och Management</v>
      </c>
      <c r="C29" s="363" t="s">
        <v>11190</v>
      </c>
      <c r="D29" s="349" t="s">
        <v>382</v>
      </c>
      <c r="E29" s="350">
        <v>1.72E-2</v>
      </c>
      <c r="F29" s="350">
        <f t="shared" si="2"/>
        <v>1.72E-2</v>
      </c>
      <c r="G29" s="350">
        <f t="shared" si="2"/>
        <v>1.72E-2</v>
      </c>
      <c r="H29" s="350">
        <f t="shared" si="2"/>
        <v>1.72E-2</v>
      </c>
      <c r="I29" s="350">
        <f t="shared" si="2"/>
        <v>1.72E-2</v>
      </c>
      <c r="J29" s="350">
        <f t="shared" si="2"/>
        <v>1.72E-2</v>
      </c>
      <c r="K29" s="350">
        <f t="shared" si="2"/>
        <v>1.72E-2</v>
      </c>
      <c r="O29" s="419"/>
      <c r="P29" s="419"/>
    </row>
    <row r="30" spans="1:18" s="366" customFormat="1" x14ac:dyDescent="0.25">
      <c r="A30" s="414" t="s">
        <v>11243</v>
      </c>
      <c r="B30" s="398" t="str">
        <f t="shared" si="3"/>
        <v>MA ITM Industriell Teknik och Management</v>
      </c>
      <c r="C30" s="363" t="s">
        <v>11190</v>
      </c>
      <c r="D30" s="351" t="s">
        <v>383</v>
      </c>
      <c r="E30" s="352">
        <v>0</v>
      </c>
      <c r="F30" s="352">
        <f t="shared" si="2"/>
        <v>0</v>
      </c>
      <c r="G30" s="352">
        <f t="shared" si="2"/>
        <v>0</v>
      </c>
      <c r="H30" s="352">
        <f t="shared" si="2"/>
        <v>0</v>
      </c>
      <c r="I30" s="352">
        <f t="shared" si="2"/>
        <v>0</v>
      </c>
      <c r="J30" s="352">
        <f t="shared" si="2"/>
        <v>0</v>
      </c>
      <c r="K30" s="352">
        <f t="shared" si="2"/>
        <v>0</v>
      </c>
      <c r="O30" s="419"/>
      <c r="P30" s="419"/>
    </row>
    <row r="31" spans="1:18" s="366" customFormat="1" x14ac:dyDescent="0.25">
      <c r="A31" s="414" t="s">
        <v>11243</v>
      </c>
      <c r="B31" s="395" t="str">
        <f t="shared" si="3"/>
        <v>MA ITM Industriell Teknik och Management</v>
      </c>
      <c r="C31" s="362" t="s">
        <v>11191</v>
      </c>
      <c r="D31" s="354" t="s">
        <v>11145</v>
      </c>
      <c r="E31" s="355">
        <f>E15</f>
        <v>0</v>
      </c>
      <c r="F31" s="355">
        <f t="shared" si="2"/>
        <v>0</v>
      </c>
      <c r="G31" s="355">
        <f t="shared" si="2"/>
        <v>0</v>
      </c>
      <c r="H31" s="355">
        <f t="shared" si="2"/>
        <v>0</v>
      </c>
      <c r="I31" s="355">
        <f t="shared" si="2"/>
        <v>0</v>
      </c>
      <c r="J31" s="355">
        <f t="shared" si="2"/>
        <v>0</v>
      </c>
      <c r="K31" s="355">
        <f t="shared" si="2"/>
        <v>0</v>
      </c>
      <c r="O31" s="419"/>
      <c r="P31" s="419"/>
    </row>
    <row r="32" spans="1:18" s="366" customFormat="1" x14ac:dyDescent="0.25">
      <c r="A32" s="414" t="s">
        <v>11243</v>
      </c>
      <c r="B32" s="396" t="str">
        <f t="shared" si="3"/>
        <v>MA ITM Industriell Teknik och Management</v>
      </c>
      <c r="C32" s="363" t="s">
        <v>11191</v>
      </c>
      <c r="D32" s="356" t="s">
        <v>381</v>
      </c>
      <c r="E32" s="357">
        <f>E28</f>
        <v>0.38030000000000003</v>
      </c>
      <c r="F32" s="357">
        <f t="shared" si="2"/>
        <v>0.38030000000000003</v>
      </c>
      <c r="G32" s="357">
        <f t="shared" si="2"/>
        <v>0.38030000000000003</v>
      </c>
      <c r="H32" s="357">
        <f t="shared" si="2"/>
        <v>0.38030000000000003</v>
      </c>
      <c r="I32" s="357">
        <f t="shared" si="2"/>
        <v>0.38030000000000003</v>
      </c>
      <c r="J32" s="357">
        <f t="shared" si="2"/>
        <v>0.38030000000000003</v>
      </c>
      <c r="K32" s="357">
        <f t="shared" si="2"/>
        <v>0.38030000000000003</v>
      </c>
      <c r="O32" s="419"/>
      <c r="P32" s="419"/>
    </row>
    <row r="33" spans="1:16" s="366" customFormat="1" x14ac:dyDescent="0.25">
      <c r="A33" s="414" t="s">
        <v>11243</v>
      </c>
      <c r="B33" s="396" t="str">
        <f t="shared" si="3"/>
        <v>MA ITM Industriell Teknik och Management</v>
      </c>
      <c r="C33" s="363" t="s">
        <v>11191</v>
      </c>
      <c r="D33" s="356" t="s">
        <v>382</v>
      </c>
      <c r="E33" s="357">
        <f>E29</f>
        <v>1.72E-2</v>
      </c>
      <c r="F33" s="357">
        <f t="shared" si="2"/>
        <v>1.72E-2</v>
      </c>
      <c r="G33" s="357">
        <f t="shared" si="2"/>
        <v>1.72E-2</v>
      </c>
      <c r="H33" s="357">
        <f t="shared" si="2"/>
        <v>1.72E-2</v>
      </c>
      <c r="I33" s="357">
        <f t="shared" si="2"/>
        <v>1.72E-2</v>
      </c>
      <c r="J33" s="357">
        <f t="shared" si="2"/>
        <v>1.72E-2</v>
      </c>
      <c r="K33" s="357">
        <f t="shared" si="2"/>
        <v>1.72E-2</v>
      </c>
      <c r="O33" s="419"/>
      <c r="P33" s="419"/>
    </row>
    <row r="34" spans="1:16" s="366" customFormat="1" x14ac:dyDescent="0.25">
      <c r="A34" s="414" t="s">
        <v>11243</v>
      </c>
      <c r="B34" s="397" t="str">
        <f t="shared" si="3"/>
        <v>MA ITM Industriell Teknik och Management</v>
      </c>
      <c r="C34" s="364" t="s">
        <v>11191</v>
      </c>
      <c r="D34" s="348" t="s">
        <v>383</v>
      </c>
      <c r="E34" s="358">
        <f>E30</f>
        <v>0</v>
      </c>
      <c r="F34" s="358">
        <f t="shared" si="2"/>
        <v>0</v>
      </c>
      <c r="G34" s="358">
        <f t="shared" si="2"/>
        <v>0</v>
      </c>
      <c r="H34" s="358">
        <f t="shared" si="2"/>
        <v>0</v>
      </c>
      <c r="I34" s="358">
        <f t="shared" si="2"/>
        <v>0</v>
      </c>
      <c r="J34" s="358">
        <f t="shared" si="2"/>
        <v>0</v>
      </c>
      <c r="K34" s="358">
        <f t="shared" si="2"/>
        <v>0</v>
      </c>
      <c r="O34" s="419"/>
      <c r="P34" s="419"/>
    </row>
    <row r="35" spans="1:16" s="366" customFormat="1" x14ac:dyDescent="0.25">
      <c r="A35" s="414" t="s">
        <v>11243</v>
      </c>
      <c r="B35" s="395" t="str">
        <f t="shared" si="3"/>
        <v>MA ITM Industriell Teknik och Management</v>
      </c>
      <c r="C35" s="362" t="s">
        <v>11212</v>
      </c>
      <c r="D35" s="354" t="s">
        <v>11145</v>
      </c>
      <c r="E35" s="355">
        <v>0</v>
      </c>
      <c r="F35" s="355">
        <f t="shared" si="2"/>
        <v>0</v>
      </c>
      <c r="G35" s="355">
        <f t="shared" si="2"/>
        <v>0</v>
      </c>
      <c r="H35" s="355">
        <f t="shared" si="2"/>
        <v>0</v>
      </c>
      <c r="I35" s="355">
        <f t="shared" si="2"/>
        <v>0</v>
      </c>
      <c r="J35" s="355">
        <f t="shared" si="2"/>
        <v>0</v>
      </c>
      <c r="K35" s="355">
        <f t="shared" si="2"/>
        <v>0</v>
      </c>
      <c r="O35" s="419"/>
      <c r="P35" s="419"/>
    </row>
    <row r="36" spans="1:16" s="366" customFormat="1" x14ac:dyDescent="0.25">
      <c r="A36" s="414" t="s">
        <v>11243</v>
      </c>
      <c r="B36" s="396" t="str">
        <f t="shared" si="3"/>
        <v>MA ITM Industriell Teknik och Management</v>
      </c>
      <c r="C36" s="363" t="s">
        <v>11212</v>
      </c>
      <c r="D36" s="356" t="s">
        <v>381</v>
      </c>
      <c r="E36" s="357">
        <v>0</v>
      </c>
      <c r="F36" s="357">
        <f t="shared" si="2"/>
        <v>0</v>
      </c>
      <c r="G36" s="357">
        <f t="shared" si="2"/>
        <v>0</v>
      </c>
      <c r="H36" s="357">
        <f t="shared" si="2"/>
        <v>0</v>
      </c>
      <c r="I36" s="357">
        <f t="shared" si="2"/>
        <v>0</v>
      </c>
      <c r="J36" s="357">
        <f t="shared" si="2"/>
        <v>0</v>
      </c>
      <c r="K36" s="357">
        <f t="shared" si="2"/>
        <v>0</v>
      </c>
      <c r="O36" s="419"/>
      <c r="P36" s="419"/>
    </row>
    <row r="37" spans="1:16" s="366" customFormat="1" x14ac:dyDescent="0.25">
      <c r="A37" s="414" t="s">
        <v>11243</v>
      </c>
      <c r="B37" s="396" t="str">
        <f t="shared" si="3"/>
        <v>MA ITM Industriell Teknik och Management</v>
      </c>
      <c r="C37" s="363" t="s">
        <v>11212</v>
      </c>
      <c r="D37" s="356" t="s">
        <v>382</v>
      </c>
      <c r="E37" s="357">
        <v>0</v>
      </c>
      <c r="F37" s="357">
        <f t="shared" si="2"/>
        <v>0</v>
      </c>
      <c r="G37" s="357">
        <f t="shared" si="2"/>
        <v>0</v>
      </c>
      <c r="H37" s="357">
        <f t="shared" si="2"/>
        <v>0</v>
      </c>
      <c r="I37" s="357">
        <f t="shared" si="2"/>
        <v>0</v>
      </c>
      <c r="J37" s="357">
        <f t="shared" si="2"/>
        <v>0</v>
      </c>
      <c r="K37" s="357">
        <f t="shared" si="2"/>
        <v>0</v>
      </c>
      <c r="O37" s="419"/>
      <c r="P37" s="419"/>
    </row>
    <row r="38" spans="1:16" s="366" customFormat="1" x14ac:dyDescent="0.25">
      <c r="A38" s="414" t="s">
        <v>11243</v>
      </c>
      <c r="B38" s="397" t="str">
        <f t="shared" si="3"/>
        <v>MA ITM Industriell Teknik och Management</v>
      </c>
      <c r="C38" s="364" t="s">
        <v>11212</v>
      </c>
      <c r="D38" s="348" t="s">
        <v>383</v>
      </c>
      <c r="E38" s="358">
        <v>0</v>
      </c>
      <c r="F38" s="358">
        <f t="shared" si="2"/>
        <v>0</v>
      </c>
      <c r="G38" s="358">
        <f t="shared" si="2"/>
        <v>0</v>
      </c>
      <c r="H38" s="358">
        <f t="shared" si="2"/>
        <v>0</v>
      </c>
      <c r="I38" s="358">
        <f t="shared" si="2"/>
        <v>0</v>
      </c>
      <c r="J38" s="358">
        <f t="shared" si="2"/>
        <v>0</v>
      </c>
      <c r="K38" s="358">
        <f t="shared" si="2"/>
        <v>0</v>
      </c>
      <c r="O38" s="419"/>
      <c r="P38" s="419"/>
    </row>
    <row r="39" spans="1:16" x14ac:dyDescent="0.25">
      <c r="A39" s="338" t="s">
        <v>11210</v>
      </c>
      <c r="B39" s="395" t="s">
        <v>11147</v>
      </c>
      <c r="C39" s="412" t="s">
        <v>11187</v>
      </c>
      <c r="D39" s="349" t="s">
        <v>11145</v>
      </c>
      <c r="E39" s="350">
        <v>0.16</v>
      </c>
      <c r="F39" s="350">
        <f t="shared" ref="F39:K62" si="4">E39</f>
        <v>0.16</v>
      </c>
      <c r="G39" s="350">
        <f t="shared" si="4"/>
        <v>0.16</v>
      </c>
      <c r="H39" s="350">
        <f t="shared" si="4"/>
        <v>0.16</v>
      </c>
      <c r="I39" s="350">
        <f t="shared" si="4"/>
        <v>0.16</v>
      </c>
      <c r="J39" s="350">
        <f t="shared" si="4"/>
        <v>0.16</v>
      </c>
      <c r="K39" s="350">
        <f t="shared" si="4"/>
        <v>0.16</v>
      </c>
      <c r="P39" s="408"/>
    </row>
    <row r="40" spans="1:16" x14ac:dyDescent="0.25">
      <c r="A40" s="338" t="s">
        <v>11210</v>
      </c>
      <c r="B40" s="396" t="str">
        <f>B39</f>
        <v>MEA Industriell ekonomi, Administration</v>
      </c>
      <c r="C40" s="325" t="s">
        <v>11187</v>
      </c>
      <c r="D40" s="349" t="s">
        <v>381</v>
      </c>
      <c r="E40" s="350">
        <v>0.70150000000000001</v>
      </c>
      <c r="F40" s="350">
        <f t="shared" si="4"/>
        <v>0.70150000000000001</v>
      </c>
      <c r="G40" s="350">
        <f t="shared" si="4"/>
        <v>0.70150000000000001</v>
      </c>
      <c r="H40" s="350">
        <f t="shared" si="4"/>
        <v>0.70150000000000001</v>
      </c>
      <c r="I40" s="350">
        <f t="shared" si="4"/>
        <v>0.70150000000000001</v>
      </c>
      <c r="J40" s="350">
        <f t="shared" si="4"/>
        <v>0.70150000000000001</v>
      </c>
      <c r="K40" s="350">
        <f t="shared" si="4"/>
        <v>0.70150000000000001</v>
      </c>
    </row>
    <row r="41" spans="1:16" x14ac:dyDescent="0.25">
      <c r="A41" s="338" t="s">
        <v>11210</v>
      </c>
      <c r="B41" s="396" t="str">
        <f t="shared" ref="B41:B62" si="5">B40</f>
        <v>MEA Industriell ekonomi, Administration</v>
      </c>
      <c r="C41" s="325" t="s">
        <v>11187</v>
      </c>
      <c r="D41" s="349" t="s">
        <v>382</v>
      </c>
      <c r="E41" s="350">
        <v>5.7099999999999998E-2</v>
      </c>
      <c r="F41" s="350">
        <f t="shared" si="4"/>
        <v>5.7099999999999998E-2</v>
      </c>
      <c r="G41" s="350">
        <f t="shared" si="4"/>
        <v>5.7099999999999998E-2</v>
      </c>
      <c r="H41" s="350">
        <f t="shared" si="4"/>
        <v>5.7099999999999998E-2</v>
      </c>
      <c r="I41" s="350">
        <f t="shared" si="4"/>
        <v>5.7099999999999998E-2</v>
      </c>
      <c r="J41" s="350">
        <f t="shared" si="4"/>
        <v>5.7099999999999998E-2</v>
      </c>
      <c r="K41" s="350">
        <f t="shared" si="4"/>
        <v>5.7099999999999998E-2</v>
      </c>
    </row>
    <row r="42" spans="1:16" x14ac:dyDescent="0.25">
      <c r="A42" s="338" t="s">
        <v>11210</v>
      </c>
      <c r="B42" s="397" t="str">
        <f t="shared" si="5"/>
        <v>MEA Industriell ekonomi, Administration</v>
      </c>
      <c r="C42" s="413" t="s">
        <v>11187</v>
      </c>
      <c r="D42" s="351" t="s">
        <v>383</v>
      </c>
      <c r="E42" s="352">
        <v>3.3000000000000002E-2</v>
      </c>
      <c r="F42" s="352">
        <f t="shared" si="4"/>
        <v>3.3000000000000002E-2</v>
      </c>
      <c r="G42" s="352">
        <f t="shared" si="4"/>
        <v>3.3000000000000002E-2</v>
      </c>
      <c r="H42" s="352">
        <f t="shared" si="4"/>
        <v>3.3000000000000002E-2</v>
      </c>
      <c r="I42" s="352">
        <f t="shared" si="4"/>
        <v>3.3000000000000002E-2</v>
      </c>
      <c r="J42" s="352">
        <f t="shared" si="4"/>
        <v>3.3000000000000002E-2</v>
      </c>
      <c r="K42" s="352">
        <f t="shared" si="4"/>
        <v>3.3000000000000002E-2</v>
      </c>
    </row>
    <row r="43" spans="1:16" x14ac:dyDescent="0.25">
      <c r="A43" s="338" t="s">
        <v>11210</v>
      </c>
      <c r="B43" s="398" t="str">
        <f t="shared" si="5"/>
        <v>MEA Industriell ekonomi, Administration</v>
      </c>
      <c r="C43" s="353" t="s">
        <v>11188</v>
      </c>
      <c r="D43" s="354" t="s">
        <v>11145</v>
      </c>
      <c r="E43" s="355">
        <f>E39</f>
        <v>0.16</v>
      </c>
      <c r="F43" s="355">
        <f t="shared" si="4"/>
        <v>0.16</v>
      </c>
      <c r="G43" s="355">
        <f t="shared" si="4"/>
        <v>0.16</v>
      </c>
      <c r="H43" s="355">
        <f t="shared" si="4"/>
        <v>0.16</v>
      </c>
      <c r="I43" s="355">
        <f t="shared" si="4"/>
        <v>0.16</v>
      </c>
      <c r="J43" s="355">
        <f t="shared" si="4"/>
        <v>0.16</v>
      </c>
      <c r="K43" s="355">
        <f t="shared" si="4"/>
        <v>0.16</v>
      </c>
    </row>
    <row r="44" spans="1:16" x14ac:dyDescent="0.25">
      <c r="A44" s="338" t="s">
        <v>11210</v>
      </c>
      <c r="B44" s="398" t="str">
        <f t="shared" si="5"/>
        <v>MEA Industriell ekonomi, Administration</v>
      </c>
      <c r="C44" s="353" t="s">
        <v>11188</v>
      </c>
      <c r="D44" s="356" t="s">
        <v>381</v>
      </c>
      <c r="E44" s="357">
        <v>0.35</v>
      </c>
      <c r="F44" s="357">
        <f t="shared" si="4"/>
        <v>0.35</v>
      </c>
      <c r="G44" s="357">
        <f t="shared" si="4"/>
        <v>0.35</v>
      </c>
      <c r="H44" s="357">
        <f t="shared" si="4"/>
        <v>0.35</v>
      </c>
      <c r="I44" s="357">
        <f t="shared" si="4"/>
        <v>0.35</v>
      </c>
      <c r="J44" s="357">
        <f t="shared" si="4"/>
        <v>0.35</v>
      </c>
      <c r="K44" s="357">
        <f t="shared" si="4"/>
        <v>0.35</v>
      </c>
    </row>
    <row r="45" spans="1:16" x14ac:dyDescent="0.25">
      <c r="A45" s="338" t="s">
        <v>11210</v>
      </c>
      <c r="B45" s="398" t="str">
        <f t="shared" si="5"/>
        <v>MEA Industriell ekonomi, Administration</v>
      </c>
      <c r="C45" s="353" t="s">
        <v>11188</v>
      </c>
      <c r="D45" s="356" t="s">
        <v>382</v>
      </c>
      <c r="E45" s="357">
        <f>E41</f>
        <v>5.7099999999999998E-2</v>
      </c>
      <c r="F45" s="357">
        <f t="shared" si="4"/>
        <v>5.7099999999999998E-2</v>
      </c>
      <c r="G45" s="357">
        <f t="shared" si="4"/>
        <v>5.7099999999999998E-2</v>
      </c>
      <c r="H45" s="357">
        <f t="shared" si="4"/>
        <v>5.7099999999999998E-2</v>
      </c>
      <c r="I45" s="357">
        <f t="shared" si="4"/>
        <v>5.7099999999999998E-2</v>
      </c>
      <c r="J45" s="357">
        <f t="shared" si="4"/>
        <v>5.7099999999999998E-2</v>
      </c>
      <c r="K45" s="357">
        <f t="shared" si="4"/>
        <v>5.7099999999999998E-2</v>
      </c>
    </row>
    <row r="46" spans="1:16" x14ac:dyDescent="0.25">
      <c r="A46" s="338" t="s">
        <v>11210</v>
      </c>
      <c r="B46" s="398" t="str">
        <f t="shared" si="5"/>
        <v>MEA Industriell ekonomi, Administration</v>
      </c>
      <c r="C46" s="353" t="s">
        <v>11188</v>
      </c>
      <c r="D46" s="348" t="s">
        <v>383</v>
      </c>
      <c r="E46" s="358">
        <f>E42</f>
        <v>3.3000000000000002E-2</v>
      </c>
      <c r="F46" s="358">
        <f t="shared" si="4"/>
        <v>3.3000000000000002E-2</v>
      </c>
      <c r="G46" s="358">
        <f t="shared" si="4"/>
        <v>3.3000000000000002E-2</v>
      </c>
      <c r="H46" s="358">
        <f t="shared" si="4"/>
        <v>3.3000000000000002E-2</v>
      </c>
      <c r="I46" s="358">
        <f t="shared" si="4"/>
        <v>3.3000000000000002E-2</v>
      </c>
      <c r="J46" s="358">
        <f t="shared" si="4"/>
        <v>3.3000000000000002E-2</v>
      </c>
      <c r="K46" s="358">
        <f t="shared" si="4"/>
        <v>3.3000000000000002E-2</v>
      </c>
    </row>
    <row r="47" spans="1:16" x14ac:dyDescent="0.25">
      <c r="A47" s="338" t="s">
        <v>11210</v>
      </c>
      <c r="B47" s="395" t="str">
        <f t="shared" si="5"/>
        <v>MEA Industriell ekonomi, Administration</v>
      </c>
      <c r="C47" s="359" t="s">
        <v>11189</v>
      </c>
      <c r="D47" s="354" t="s">
        <v>11145</v>
      </c>
      <c r="E47" s="355">
        <f>E39</f>
        <v>0.16</v>
      </c>
      <c r="F47" s="355">
        <f t="shared" si="4"/>
        <v>0.16</v>
      </c>
      <c r="G47" s="355">
        <f t="shared" si="4"/>
        <v>0.16</v>
      </c>
      <c r="H47" s="355">
        <f t="shared" si="4"/>
        <v>0.16</v>
      </c>
      <c r="I47" s="355">
        <f t="shared" si="4"/>
        <v>0.16</v>
      </c>
      <c r="J47" s="355">
        <f t="shared" si="4"/>
        <v>0.16</v>
      </c>
      <c r="K47" s="355">
        <f t="shared" si="4"/>
        <v>0.16</v>
      </c>
    </row>
    <row r="48" spans="1:16" x14ac:dyDescent="0.25">
      <c r="A48" s="338" t="s">
        <v>11210</v>
      </c>
      <c r="B48" s="396" t="str">
        <f t="shared" si="5"/>
        <v>MEA Industriell ekonomi, Administration</v>
      </c>
      <c r="C48" s="360" t="s">
        <v>11189</v>
      </c>
      <c r="D48" s="356" t="s">
        <v>381</v>
      </c>
      <c r="E48" s="357">
        <v>0.35</v>
      </c>
      <c r="F48" s="357">
        <f t="shared" si="4"/>
        <v>0.35</v>
      </c>
      <c r="G48" s="357">
        <f t="shared" si="4"/>
        <v>0.35</v>
      </c>
      <c r="H48" s="357">
        <f t="shared" si="4"/>
        <v>0.35</v>
      </c>
      <c r="I48" s="357">
        <f t="shared" si="4"/>
        <v>0.35</v>
      </c>
      <c r="J48" s="357">
        <f t="shared" si="4"/>
        <v>0.35</v>
      </c>
      <c r="K48" s="357">
        <f t="shared" si="4"/>
        <v>0.35</v>
      </c>
    </row>
    <row r="49" spans="1:11" x14ac:dyDescent="0.25">
      <c r="A49" s="338" t="s">
        <v>11210</v>
      </c>
      <c r="B49" s="396" t="str">
        <f t="shared" si="5"/>
        <v>MEA Industriell ekonomi, Administration</v>
      </c>
      <c r="C49" s="360" t="s">
        <v>11189</v>
      </c>
      <c r="D49" s="356" t="s">
        <v>382</v>
      </c>
      <c r="E49" s="357">
        <f>E41</f>
        <v>5.7099999999999998E-2</v>
      </c>
      <c r="F49" s="357">
        <f t="shared" si="4"/>
        <v>5.7099999999999998E-2</v>
      </c>
      <c r="G49" s="357">
        <f t="shared" si="4"/>
        <v>5.7099999999999998E-2</v>
      </c>
      <c r="H49" s="357">
        <f t="shared" si="4"/>
        <v>5.7099999999999998E-2</v>
      </c>
      <c r="I49" s="357">
        <f t="shared" si="4"/>
        <v>5.7099999999999998E-2</v>
      </c>
      <c r="J49" s="357">
        <f t="shared" si="4"/>
        <v>5.7099999999999998E-2</v>
      </c>
      <c r="K49" s="357">
        <f t="shared" si="4"/>
        <v>5.7099999999999998E-2</v>
      </c>
    </row>
    <row r="50" spans="1:11" x14ac:dyDescent="0.25">
      <c r="A50" s="338" t="s">
        <v>11210</v>
      </c>
      <c r="B50" s="397" t="str">
        <f t="shared" si="5"/>
        <v>MEA Industriell ekonomi, Administration</v>
      </c>
      <c r="C50" s="361" t="s">
        <v>11189</v>
      </c>
      <c r="D50" s="348" t="s">
        <v>383</v>
      </c>
      <c r="E50" s="358">
        <f>E42</f>
        <v>3.3000000000000002E-2</v>
      </c>
      <c r="F50" s="358">
        <f t="shared" si="4"/>
        <v>3.3000000000000002E-2</v>
      </c>
      <c r="G50" s="358">
        <f t="shared" si="4"/>
        <v>3.3000000000000002E-2</v>
      </c>
      <c r="H50" s="358">
        <f t="shared" si="4"/>
        <v>3.3000000000000002E-2</v>
      </c>
      <c r="I50" s="358">
        <f t="shared" si="4"/>
        <v>3.3000000000000002E-2</v>
      </c>
      <c r="J50" s="358">
        <f t="shared" si="4"/>
        <v>3.3000000000000002E-2</v>
      </c>
      <c r="K50" s="358">
        <f t="shared" si="4"/>
        <v>3.3000000000000002E-2</v>
      </c>
    </row>
    <row r="51" spans="1:11" x14ac:dyDescent="0.25">
      <c r="A51" s="338" t="s">
        <v>11210</v>
      </c>
      <c r="B51" s="398" t="str">
        <f t="shared" si="5"/>
        <v>MEA Industriell ekonomi, Administration</v>
      </c>
      <c r="C51" s="353" t="s">
        <v>11190</v>
      </c>
      <c r="D51" s="354" t="s">
        <v>11145</v>
      </c>
      <c r="E51" s="355">
        <f>E39</f>
        <v>0.16</v>
      </c>
      <c r="F51" s="355">
        <f t="shared" si="4"/>
        <v>0.16</v>
      </c>
      <c r="G51" s="355">
        <f t="shared" si="4"/>
        <v>0.16</v>
      </c>
      <c r="H51" s="355">
        <f t="shared" si="4"/>
        <v>0.16</v>
      </c>
      <c r="I51" s="355">
        <f t="shared" si="4"/>
        <v>0.16</v>
      </c>
      <c r="J51" s="355">
        <f t="shared" si="4"/>
        <v>0.16</v>
      </c>
      <c r="K51" s="355">
        <f t="shared" si="4"/>
        <v>0.16</v>
      </c>
    </row>
    <row r="52" spans="1:11" x14ac:dyDescent="0.25">
      <c r="A52" s="338" t="s">
        <v>11210</v>
      </c>
      <c r="B52" s="398" t="str">
        <f t="shared" si="5"/>
        <v>MEA Industriell ekonomi, Administration</v>
      </c>
      <c r="C52" s="353" t="s">
        <v>11190</v>
      </c>
      <c r="D52" s="349" t="s">
        <v>381</v>
      </c>
      <c r="E52" s="350">
        <v>0.39839999999999998</v>
      </c>
      <c r="F52" s="350">
        <f t="shared" si="4"/>
        <v>0.39839999999999998</v>
      </c>
      <c r="G52" s="350">
        <f t="shared" si="4"/>
        <v>0.39839999999999998</v>
      </c>
      <c r="H52" s="350">
        <f t="shared" si="4"/>
        <v>0.39839999999999998</v>
      </c>
      <c r="I52" s="350">
        <f t="shared" si="4"/>
        <v>0.39839999999999998</v>
      </c>
      <c r="J52" s="350">
        <f t="shared" si="4"/>
        <v>0.39839999999999998</v>
      </c>
      <c r="K52" s="350">
        <f t="shared" si="4"/>
        <v>0.39839999999999998</v>
      </c>
    </row>
    <row r="53" spans="1:11" x14ac:dyDescent="0.25">
      <c r="A53" s="338" t="s">
        <v>11210</v>
      </c>
      <c r="B53" s="398" t="str">
        <f t="shared" si="5"/>
        <v>MEA Industriell ekonomi, Administration</v>
      </c>
      <c r="C53" s="360" t="s">
        <v>11190</v>
      </c>
      <c r="D53" s="349" t="s">
        <v>382</v>
      </c>
      <c r="E53" s="350">
        <v>1.7999999999999999E-2</v>
      </c>
      <c r="F53" s="350">
        <f t="shared" si="4"/>
        <v>1.7999999999999999E-2</v>
      </c>
      <c r="G53" s="350">
        <f t="shared" si="4"/>
        <v>1.7999999999999999E-2</v>
      </c>
      <c r="H53" s="350">
        <f t="shared" si="4"/>
        <v>1.7999999999999999E-2</v>
      </c>
      <c r="I53" s="350">
        <f t="shared" si="4"/>
        <v>1.7999999999999999E-2</v>
      </c>
      <c r="J53" s="350">
        <f t="shared" si="4"/>
        <v>1.7999999999999999E-2</v>
      </c>
      <c r="K53" s="350">
        <f t="shared" si="4"/>
        <v>1.7999999999999999E-2</v>
      </c>
    </row>
    <row r="54" spans="1:11" x14ac:dyDescent="0.25">
      <c r="A54" s="338" t="s">
        <v>11210</v>
      </c>
      <c r="B54" s="398" t="str">
        <f t="shared" si="5"/>
        <v>MEA Industriell ekonomi, Administration</v>
      </c>
      <c r="C54" s="360" t="s">
        <v>11190</v>
      </c>
      <c r="D54" s="351" t="s">
        <v>383</v>
      </c>
      <c r="E54" s="352">
        <v>6.88E-2</v>
      </c>
      <c r="F54" s="352">
        <f t="shared" si="4"/>
        <v>6.88E-2</v>
      </c>
      <c r="G54" s="352">
        <f t="shared" si="4"/>
        <v>6.88E-2</v>
      </c>
      <c r="H54" s="352">
        <f t="shared" si="4"/>
        <v>6.88E-2</v>
      </c>
      <c r="I54" s="352">
        <f t="shared" si="4"/>
        <v>6.88E-2</v>
      </c>
      <c r="J54" s="352">
        <f t="shared" si="4"/>
        <v>6.88E-2</v>
      </c>
      <c r="K54" s="352">
        <f t="shared" si="4"/>
        <v>6.88E-2</v>
      </c>
    </row>
    <row r="55" spans="1:11" x14ac:dyDescent="0.25">
      <c r="A55" s="338" t="s">
        <v>11210</v>
      </c>
      <c r="B55" s="395" t="str">
        <f t="shared" si="5"/>
        <v>MEA Industriell ekonomi, Administration</v>
      </c>
      <c r="C55" s="359" t="s">
        <v>11191</v>
      </c>
      <c r="D55" s="354" t="s">
        <v>11145</v>
      </c>
      <c r="E55" s="355">
        <f>E39</f>
        <v>0.16</v>
      </c>
      <c r="F55" s="355">
        <f t="shared" si="4"/>
        <v>0.16</v>
      </c>
      <c r="G55" s="355">
        <f t="shared" si="4"/>
        <v>0.16</v>
      </c>
      <c r="H55" s="355">
        <f t="shared" si="4"/>
        <v>0.16</v>
      </c>
      <c r="I55" s="355">
        <f t="shared" si="4"/>
        <v>0.16</v>
      </c>
      <c r="J55" s="355">
        <f t="shared" si="4"/>
        <v>0.16</v>
      </c>
      <c r="K55" s="355">
        <f t="shared" si="4"/>
        <v>0.16</v>
      </c>
    </row>
    <row r="56" spans="1:11" x14ac:dyDescent="0.25">
      <c r="A56" s="338" t="s">
        <v>11210</v>
      </c>
      <c r="B56" s="396" t="str">
        <f t="shared" si="5"/>
        <v>MEA Industriell ekonomi, Administration</v>
      </c>
      <c r="C56" s="360" t="s">
        <v>11191</v>
      </c>
      <c r="D56" s="356" t="s">
        <v>381</v>
      </c>
      <c r="E56" s="357">
        <f>E52</f>
        <v>0.39839999999999998</v>
      </c>
      <c r="F56" s="357">
        <f t="shared" si="4"/>
        <v>0.39839999999999998</v>
      </c>
      <c r="G56" s="357">
        <f t="shared" si="4"/>
        <v>0.39839999999999998</v>
      </c>
      <c r="H56" s="357">
        <f t="shared" si="4"/>
        <v>0.39839999999999998</v>
      </c>
      <c r="I56" s="357">
        <f t="shared" si="4"/>
        <v>0.39839999999999998</v>
      </c>
      <c r="J56" s="357">
        <f t="shared" si="4"/>
        <v>0.39839999999999998</v>
      </c>
      <c r="K56" s="357">
        <f t="shared" si="4"/>
        <v>0.39839999999999998</v>
      </c>
    </row>
    <row r="57" spans="1:11" x14ac:dyDescent="0.25">
      <c r="A57" s="338" t="s">
        <v>11210</v>
      </c>
      <c r="B57" s="396" t="str">
        <f t="shared" si="5"/>
        <v>MEA Industriell ekonomi, Administration</v>
      </c>
      <c r="C57" s="360" t="s">
        <v>11191</v>
      </c>
      <c r="D57" s="356" t="s">
        <v>382</v>
      </c>
      <c r="E57" s="357">
        <f>E53</f>
        <v>1.7999999999999999E-2</v>
      </c>
      <c r="F57" s="357">
        <f t="shared" si="4"/>
        <v>1.7999999999999999E-2</v>
      </c>
      <c r="G57" s="357">
        <f t="shared" si="4"/>
        <v>1.7999999999999999E-2</v>
      </c>
      <c r="H57" s="357">
        <f t="shared" si="4"/>
        <v>1.7999999999999999E-2</v>
      </c>
      <c r="I57" s="357">
        <f t="shared" si="4"/>
        <v>1.7999999999999999E-2</v>
      </c>
      <c r="J57" s="357">
        <f t="shared" si="4"/>
        <v>1.7999999999999999E-2</v>
      </c>
      <c r="K57" s="357">
        <f t="shared" si="4"/>
        <v>1.7999999999999999E-2</v>
      </c>
    </row>
    <row r="58" spans="1:11" x14ac:dyDescent="0.25">
      <c r="A58" s="338" t="s">
        <v>11210</v>
      </c>
      <c r="B58" s="397" t="str">
        <f t="shared" si="5"/>
        <v>MEA Industriell ekonomi, Administration</v>
      </c>
      <c r="C58" s="361" t="s">
        <v>11191</v>
      </c>
      <c r="D58" s="348" t="s">
        <v>383</v>
      </c>
      <c r="E58" s="358">
        <f>E54</f>
        <v>6.88E-2</v>
      </c>
      <c r="F58" s="358">
        <f t="shared" si="4"/>
        <v>6.88E-2</v>
      </c>
      <c r="G58" s="358">
        <f t="shared" si="4"/>
        <v>6.88E-2</v>
      </c>
      <c r="H58" s="358">
        <f t="shared" si="4"/>
        <v>6.88E-2</v>
      </c>
      <c r="I58" s="358">
        <f t="shared" si="4"/>
        <v>6.88E-2</v>
      </c>
      <c r="J58" s="358">
        <f t="shared" si="4"/>
        <v>6.88E-2</v>
      </c>
      <c r="K58" s="358">
        <f t="shared" si="4"/>
        <v>6.88E-2</v>
      </c>
    </row>
    <row r="59" spans="1:11" x14ac:dyDescent="0.25">
      <c r="A59" s="338" t="s">
        <v>11210</v>
      </c>
      <c r="B59" s="395" t="str">
        <f t="shared" si="5"/>
        <v>MEA Industriell ekonomi, Administration</v>
      </c>
      <c r="C59" s="362" t="s">
        <v>11212</v>
      </c>
      <c r="D59" s="354" t="s">
        <v>11145</v>
      </c>
      <c r="E59" s="355">
        <v>0</v>
      </c>
      <c r="F59" s="355">
        <f t="shared" si="4"/>
        <v>0</v>
      </c>
      <c r="G59" s="355">
        <f t="shared" si="4"/>
        <v>0</v>
      </c>
      <c r="H59" s="355">
        <f t="shared" si="4"/>
        <v>0</v>
      </c>
      <c r="I59" s="355">
        <f t="shared" si="4"/>
        <v>0</v>
      </c>
      <c r="J59" s="355">
        <f t="shared" si="4"/>
        <v>0</v>
      </c>
      <c r="K59" s="355">
        <f t="shared" si="4"/>
        <v>0</v>
      </c>
    </row>
    <row r="60" spans="1:11" x14ac:dyDescent="0.25">
      <c r="A60" s="338" t="s">
        <v>11210</v>
      </c>
      <c r="B60" s="396" t="str">
        <f t="shared" si="5"/>
        <v>MEA Industriell ekonomi, Administration</v>
      </c>
      <c r="C60" s="363" t="s">
        <v>11212</v>
      </c>
      <c r="D60" s="356" t="s">
        <v>381</v>
      </c>
      <c r="E60" s="357">
        <v>0</v>
      </c>
      <c r="F60" s="357">
        <f t="shared" si="4"/>
        <v>0</v>
      </c>
      <c r="G60" s="357">
        <f t="shared" si="4"/>
        <v>0</v>
      </c>
      <c r="H60" s="357">
        <f t="shared" si="4"/>
        <v>0</v>
      </c>
      <c r="I60" s="357">
        <f t="shared" si="4"/>
        <v>0</v>
      </c>
      <c r="J60" s="357">
        <f t="shared" si="4"/>
        <v>0</v>
      </c>
      <c r="K60" s="357">
        <f t="shared" si="4"/>
        <v>0</v>
      </c>
    </row>
    <row r="61" spans="1:11" x14ac:dyDescent="0.25">
      <c r="A61" s="338" t="s">
        <v>11210</v>
      </c>
      <c r="B61" s="396" t="str">
        <f t="shared" si="5"/>
        <v>MEA Industriell ekonomi, Administration</v>
      </c>
      <c r="C61" s="363" t="s">
        <v>11212</v>
      </c>
      <c r="D61" s="356" t="s">
        <v>382</v>
      </c>
      <c r="E61" s="357">
        <v>0</v>
      </c>
      <c r="F61" s="357">
        <f t="shared" si="4"/>
        <v>0</v>
      </c>
      <c r="G61" s="357">
        <f t="shared" si="4"/>
        <v>0</v>
      </c>
      <c r="H61" s="357">
        <f t="shared" si="4"/>
        <v>0</v>
      </c>
      <c r="I61" s="357">
        <f t="shared" si="4"/>
        <v>0</v>
      </c>
      <c r="J61" s="357">
        <f t="shared" si="4"/>
        <v>0</v>
      </c>
      <c r="K61" s="357">
        <f t="shared" si="4"/>
        <v>0</v>
      </c>
    </row>
    <row r="62" spans="1:11" x14ac:dyDescent="0.25">
      <c r="A62" s="338" t="s">
        <v>11210</v>
      </c>
      <c r="B62" s="397" t="str">
        <f t="shared" si="5"/>
        <v>MEA Industriell ekonomi, Administration</v>
      </c>
      <c r="C62" s="364" t="s">
        <v>11212</v>
      </c>
      <c r="D62" s="348" t="s">
        <v>383</v>
      </c>
      <c r="E62" s="358">
        <v>0</v>
      </c>
      <c r="F62" s="358">
        <f t="shared" si="4"/>
        <v>0</v>
      </c>
      <c r="G62" s="358">
        <f t="shared" si="4"/>
        <v>0</v>
      </c>
      <c r="H62" s="358">
        <f t="shared" si="4"/>
        <v>0</v>
      </c>
      <c r="I62" s="358">
        <f t="shared" si="4"/>
        <v>0</v>
      </c>
      <c r="J62" s="358">
        <f t="shared" si="4"/>
        <v>0</v>
      </c>
      <c r="K62" s="358">
        <f t="shared" si="4"/>
        <v>0</v>
      </c>
    </row>
    <row r="63" spans="1:11" x14ac:dyDescent="0.25">
      <c r="A63" s="338" t="s">
        <v>11210</v>
      </c>
      <c r="B63" s="395" t="s">
        <v>11148</v>
      </c>
      <c r="C63" s="412" t="s">
        <v>11187</v>
      </c>
      <c r="D63" s="356" t="s">
        <v>11145</v>
      </c>
      <c r="E63" s="355">
        <f>E39</f>
        <v>0.16</v>
      </c>
      <c r="F63" s="357">
        <f t="shared" ref="F63:K86" si="6">E63</f>
        <v>0.16</v>
      </c>
      <c r="G63" s="357">
        <f t="shared" si="6"/>
        <v>0.16</v>
      </c>
      <c r="H63" s="357">
        <f t="shared" si="6"/>
        <v>0.16</v>
      </c>
      <c r="I63" s="357">
        <f t="shared" si="6"/>
        <v>0.16</v>
      </c>
      <c r="J63" s="357">
        <f t="shared" si="6"/>
        <v>0.16</v>
      </c>
      <c r="K63" s="357">
        <f t="shared" si="6"/>
        <v>0.16</v>
      </c>
    </row>
    <row r="64" spans="1:11" x14ac:dyDescent="0.25">
      <c r="A64" s="338" t="s">
        <v>11210</v>
      </c>
      <c r="B64" s="396" t="str">
        <f>B63</f>
        <v>MEB Administration</v>
      </c>
      <c r="C64" s="325" t="s">
        <v>11187</v>
      </c>
      <c r="D64" s="356" t="s">
        <v>381</v>
      </c>
      <c r="E64" s="357">
        <f>E40</f>
        <v>0.70150000000000001</v>
      </c>
      <c r="F64" s="357">
        <f t="shared" si="6"/>
        <v>0.70150000000000001</v>
      </c>
      <c r="G64" s="357">
        <f t="shared" si="6"/>
        <v>0.70150000000000001</v>
      </c>
      <c r="H64" s="357">
        <f t="shared" si="6"/>
        <v>0.70150000000000001</v>
      </c>
      <c r="I64" s="357">
        <f t="shared" si="6"/>
        <v>0.70150000000000001</v>
      </c>
      <c r="J64" s="357">
        <f t="shared" si="6"/>
        <v>0.70150000000000001</v>
      </c>
      <c r="K64" s="357">
        <f t="shared" si="6"/>
        <v>0.70150000000000001</v>
      </c>
    </row>
    <row r="65" spans="1:11" x14ac:dyDescent="0.25">
      <c r="A65" s="338" t="s">
        <v>11210</v>
      </c>
      <c r="B65" s="396" t="str">
        <f t="shared" ref="B65:B86" si="7">B64</f>
        <v>MEB Administration</v>
      </c>
      <c r="C65" s="325" t="s">
        <v>11187</v>
      </c>
      <c r="D65" s="356" t="s">
        <v>382</v>
      </c>
      <c r="E65" s="357">
        <f>E41</f>
        <v>5.7099999999999998E-2</v>
      </c>
      <c r="F65" s="357">
        <f t="shared" si="6"/>
        <v>5.7099999999999998E-2</v>
      </c>
      <c r="G65" s="357">
        <f t="shared" si="6"/>
        <v>5.7099999999999998E-2</v>
      </c>
      <c r="H65" s="357">
        <f t="shared" si="6"/>
        <v>5.7099999999999998E-2</v>
      </c>
      <c r="I65" s="357">
        <f t="shared" si="6"/>
        <v>5.7099999999999998E-2</v>
      </c>
      <c r="J65" s="357">
        <f t="shared" si="6"/>
        <v>5.7099999999999998E-2</v>
      </c>
      <c r="K65" s="357">
        <f t="shared" si="6"/>
        <v>5.7099999999999998E-2</v>
      </c>
    </row>
    <row r="66" spans="1:11" x14ac:dyDescent="0.25">
      <c r="A66" s="338" t="s">
        <v>11210</v>
      </c>
      <c r="B66" s="397" t="str">
        <f t="shared" si="7"/>
        <v>MEB Administration</v>
      </c>
      <c r="C66" s="413" t="s">
        <v>11187</v>
      </c>
      <c r="D66" s="348" t="s">
        <v>383</v>
      </c>
      <c r="E66" s="358">
        <f>E42</f>
        <v>3.3000000000000002E-2</v>
      </c>
      <c r="F66" s="358">
        <f t="shared" si="6"/>
        <v>3.3000000000000002E-2</v>
      </c>
      <c r="G66" s="358">
        <f t="shared" si="6"/>
        <v>3.3000000000000002E-2</v>
      </c>
      <c r="H66" s="358">
        <f t="shared" si="6"/>
        <v>3.3000000000000002E-2</v>
      </c>
      <c r="I66" s="358">
        <f t="shared" si="6"/>
        <v>3.3000000000000002E-2</v>
      </c>
      <c r="J66" s="358">
        <f t="shared" si="6"/>
        <v>3.3000000000000002E-2</v>
      </c>
      <c r="K66" s="358">
        <f t="shared" si="6"/>
        <v>3.3000000000000002E-2</v>
      </c>
    </row>
    <row r="67" spans="1:11" x14ac:dyDescent="0.25">
      <c r="A67" s="338" t="s">
        <v>11210</v>
      </c>
      <c r="B67" s="398" t="str">
        <f t="shared" si="7"/>
        <v>MEB Administration</v>
      </c>
      <c r="C67" s="353" t="s">
        <v>11188</v>
      </c>
      <c r="D67" s="354" t="s">
        <v>11145</v>
      </c>
      <c r="E67" s="355">
        <f>E63</f>
        <v>0.16</v>
      </c>
      <c r="F67" s="355">
        <f t="shared" si="6"/>
        <v>0.16</v>
      </c>
      <c r="G67" s="355">
        <f t="shared" si="6"/>
        <v>0.16</v>
      </c>
      <c r="H67" s="355">
        <f t="shared" si="6"/>
        <v>0.16</v>
      </c>
      <c r="I67" s="355">
        <f t="shared" si="6"/>
        <v>0.16</v>
      </c>
      <c r="J67" s="355">
        <f t="shared" si="6"/>
        <v>0.16</v>
      </c>
      <c r="K67" s="355">
        <f t="shared" si="6"/>
        <v>0.16</v>
      </c>
    </row>
    <row r="68" spans="1:11" x14ac:dyDescent="0.25">
      <c r="A68" s="338" t="s">
        <v>11210</v>
      </c>
      <c r="B68" s="398" t="str">
        <f t="shared" si="7"/>
        <v>MEB Administration</v>
      </c>
      <c r="C68" s="353" t="s">
        <v>11188</v>
      </c>
      <c r="D68" s="356" t="s">
        <v>381</v>
      </c>
      <c r="E68" s="357">
        <v>0.35</v>
      </c>
      <c r="F68" s="357">
        <f t="shared" si="6"/>
        <v>0.35</v>
      </c>
      <c r="G68" s="357">
        <f t="shared" si="6"/>
        <v>0.35</v>
      </c>
      <c r="H68" s="357">
        <f t="shared" si="6"/>
        <v>0.35</v>
      </c>
      <c r="I68" s="357">
        <f t="shared" si="6"/>
        <v>0.35</v>
      </c>
      <c r="J68" s="357">
        <f t="shared" si="6"/>
        <v>0.35</v>
      </c>
      <c r="K68" s="357">
        <f t="shared" si="6"/>
        <v>0.35</v>
      </c>
    </row>
    <row r="69" spans="1:11" x14ac:dyDescent="0.25">
      <c r="A69" s="338" t="s">
        <v>11210</v>
      </c>
      <c r="B69" s="398" t="str">
        <f t="shared" si="7"/>
        <v>MEB Administration</v>
      </c>
      <c r="C69" s="353" t="s">
        <v>11188</v>
      </c>
      <c r="D69" s="356" t="s">
        <v>382</v>
      </c>
      <c r="E69" s="357">
        <f>E65</f>
        <v>5.7099999999999998E-2</v>
      </c>
      <c r="F69" s="357">
        <f t="shared" si="6"/>
        <v>5.7099999999999998E-2</v>
      </c>
      <c r="G69" s="357">
        <f t="shared" si="6"/>
        <v>5.7099999999999998E-2</v>
      </c>
      <c r="H69" s="357">
        <f t="shared" si="6"/>
        <v>5.7099999999999998E-2</v>
      </c>
      <c r="I69" s="357">
        <f t="shared" si="6"/>
        <v>5.7099999999999998E-2</v>
      </c>
      <c r="J69" s="357">
        <f t="shared" si="6"/>
        <v>5.7099999999999998E-2</v>
      </c>
      <c r="K69" s="357">
        <f t="shared" si="6"/>
        <v>5.7099999999999998E-2</v>
      </c>
    </row>
    <row r="70" spans="1:11" x14ac:dyDescent="0.25">
      <c r="A70" s="338" t="s">
        <v>11210</v>
      </c>
      <c r="B70" s="398" t="str">
        <f t="shared" si="7"/>
        <v>MEB Administration</v>
      </c>
      <c r="C70" s="353" t="s">
        <v>11188</v>
      </c>
      <c r="D70" s="348" t="s">
        <v>383</v>
      </c>
      <c r="E70" s="358">
        <f>E66</f>
        <v>3.3000000000000002E-2</v>
      </c>
      <c r="F70" s="358">
        <f t="shared" si="6"/>
        <v>3.3000000000000002E-2</v>
      </c>
      <c r="G70" s="358">
        <f t="shared" si="6"/>
        <v>3.3000000000000002E-2</v>
      </c>
      <c r="H70" s="358">
        <f t="shared" si="6"/>
        <v>3.3000000000000002E-2</v>
      </c>
      <c r="I70" s="358">
        <f t="shared" si="6"/>
        <v>3.3000000000000002E-2</v>
      </c>
      <c r="J70" s="358">
        <f t="shared" si="6"/>
        <v>3.3000000000000002E-2</v>
      </c>
      <c r="K70" s="358">
        <f t="shared" si="6"/>
        <v>3.3000000000000002E-2</v>
      </c>
    </row>
    <row r="71" spans="1:11" x14ac:dyDescent="0.25">
      <c r="A71" s="338" t="s">
        <v>11210</v>
      </c>
      <c r="B71" s="395" t="str">
        <f t="shared" si="7"/>
        <v>MEB Administration</v>
      </c>
      <c r="C71" s="359" t="s">
        <v>11189</v>
      </c>
      <c r="D71" s="354" t="s">
        <v>11145</v>
      </c>
      <c r="E71" s="355">
        <f>E63</f>
        <v>0.16</v>
      </c>
      <c r="F71" s="355">
        <f t="shared" si="6"/>
        <v>0.16</v>
      </c>
      <c r="G71" s="355">
        <f t="shared" si="6"/>
        <v>0.16</v>
      </c>
      <c r="H71" s="355">
        <f t="shared" si="6"/>
        <v>0.16</v>
      </c>
      <c r="I71" s="355">
        <f t="shared" si="6"/>
        <v>0.16</v>
      </c>
      <c r="J71" s="355">
        <f t="shared" si="6"/>
        <v>0.16</v>
      </c>
      <c r="K71" s="355">
        <f t="shared" si="6"/>
        <v>0.16</v>
      </c>
    </row>
    <row r="72" spans="1:11" x14ac:dyDescent="0.25">
      <c r="A72" s="338" t="s">
        <v>11210</v>
      </c>
      <c r="B72" s="396" t="str">
        <f t="shared" si="7"/>
        <v>MEB Administration</v>
      </c>
      <c r="C72" s="360" t="s">
        <v>11189</v>
      </c>
      <c r="D72" s="356" t="s">
        <v>381</v>
      </c>
      <c r="E72" s="357">
        <v>0.35</v>
      </c>
      <c r="F72" s="357">
        <f t="shared" si="6"/>
        <v>0.35</v>
      </c>
      <c r="G72" s="357">
        <f t="shared" si="6"/>
        <v>0.35</v>
      </c>
      <c r="H72" s="357">
        <f t="shared" si="6"/>
        <v>0.35</v>
      </c>
      <c r="I72" s="357">
        <f t="shared" si="6"/>
        <v>0.35</v>
      </c>
      <c r="J72" s="357">
        <f t="shared" si="6"/>
        <v>0.35</v>
      </c>
      <c r="K72" s="357">
        <f t="shared" si="6"/>
        <v>0.35</v>
      </c>
    </row>
    <row r="73" spans="1:11" x14ac:dyDescent="0.25">
      <c r="A73" s="338" t="s">
        <v>11210</v>
      </c>
      <c r="B73" s="396" t="str">
        <f t="shared" si="7"/>
        <v>MEB Administration</v>
      </c>
      <c r="C73" s="360" t="s">
        <v>11189</v>
      </c>
      <c r="D73" s="356" t="s">
        <v>382</v>
      </c>
      <c r="E73" s="357">
        <f>E65</f>
        <v>5.7099999999999998E-2</v>
      </c>
      <c r="F73" s="357">
        <f t="shared" si="6"/>
        <v>5.7099999999999998E-2</v>
      </c>
      <c r="G73" s="357">
        <f t="shared" si="6"/>
        <v>5.7099999999999998E-2</v>
      </c>
      <c r="H73" s="357">
        <f t="shared" si="6"/>
        <v>5.7099999999999998E-2</v>
      </c>
      <c r="I73" s="357">
        <f t="shared" si="6"/>
        <v>5.7099999999999998E-2</v>
      </c>
      <c r="J73" s="357">
        <f t="shared" si="6"/>
        <v>5.7099999999999998E-2</v>
      </c>
      <c r="K73" s="357">
        <f t="shared" si="6"/>
        <v>5.7099999999999998E-2</v>
      </c>
    </row>
    <row r="74" spans="1:11" x14ac:dyDescent="0.25">
      <c r="A74" s="338" t="s">
        <v>11210</v>
      </c>
      <c r="B74" s="397" t="str">
        <f t="shared" si="7"/>
        <v>MEB Administration</v>
      </c>
      <c r="C74" s="361" t="s">
        <v>11189</v>
      </c>
      <c r="D74" s="348" t="s">
        <v>383</v>
      </c>
      <c r="E74" s="358">
        <f>E66</f>
        <v>3.3000000000000002E-2</v>
      </c>
      <c r="F74" s="358">
        <f t="shared" si="6"/>
        <v>3.3000000000000002E-2</v>
      </c>
      <c r="G74" s="358">
        <f t="shared" si="6"/>
        <v>3.3000000000000002E-2</v>
      </c>
      <c r="H74" s="358">
        <f t="shared" si="6"/>
        <v>3.3000000000000002E-2</v>
      </c>
      <c r="I74" s="358">
        <f t="shared" si="6"/>
        <v>3.3000000000000002E-2</v>
      </c>
      <c r="J74" s="358">
        <f t="shared" si="6"/>
        <v>3.3000000000000002E-2</v>
      </c>
      <c r="K74" s="358">
        <f t="shared" si="6"/>
        <v>3.3000000000000002E-2</v>
      </c>
    </row>
    <row r="75" spans="1:11" x14ac:dyDescent="0.25">
      <c r="A75" s="338" t="s">
        <v>11210</v>
      </c>
      <c r="B75" s="398" t="str">
        <f t="shared" si="7"/>
        <v>MEB Administration</v>
      </c>
      <c r="C75" s="353" t="s">
        <v>11190</v>
      </c>
      <c r="D75" s="354" t="s">
        <v>11145</v>
      </c>
      <c r="E75" s="355">
        <f>E63</f>
        <v>0.16</v>
      </c>
      <c r="F75" s="355">
        <f t="shared" si="6"/>
        <v>0.16</v>
      </c>
      <c r="G75" s="355">
        <f t="shared" si="6"/>
        <v>0.16</v>
      </c>
      <c r="H75" s="355">
        <f t="shared" si="6"/>
        <v>0.16</v>
      </c>
      <c r="I75" s="355">
        <f t="shared" si="6"/>
        <v>0.16</v>
      </c>
      <c r="J75" s="355">
        <f t="shared" si="6"/>
        <v>0.16</v>
      </c>
      <c r="K75" s="355">
        <f t="shared" si="6"/>
        <v>0.16</v>
      </c>
    </row>
    <row r="76" spans="1:11" x14ac:dyDescent="0.25">
      <c r="A76" s="338" t="s">
        <v>11210</v>
      </c>
      <c r="B76" s="398" t="str">
        <f t="shared" si="7"/>
        <v>MEB Administration</v>
      </c>
      <c r="C76" s="353" t="s">
        <v>11190</v>
      </c>
      <c r="D76" s="356" t="s">
        <v>381</v>
      </c>
      <c r="E76" s="357">
        <f>E52</f>
        <v>0.39839999999999998</v>
      </c>
      <c r="F76" s="357">
        <f t="shared" si="6"/>
        <v>0.39839999999999998</v>
      </c>
      <c r="G76" s="357">
        <f t="shared" si="6"/>
        <v>0.39839999999999998</v>
      </c>
      <c r="H76" s="357">
        <f t="shared" si="6"/>
        <v>0.39839999999999998</v>
      </c>
      <c r="I76" s="357">
        <f t="shared" si="6"/>
        <v>0.39839999999999998</v>
      </c>
      <c r="J76" s="357">
        <f t="shared" si="6"/>
        <v>0.39839999999999998</v>
      </c>
      <c r="K76" s="357">
        <f t="shared" si="6"/>
        <v>0.39839999999999998</v>
      </c>
    </row>
    <row r="77" spans="1:11" x14ac:dyDescent="0.25">
      <c r="A77" s="338" t="s">
        <v>11210</v>
      </c>
      <c r="B77" s="398" t="str">
        <f t="shared" si="7"/>
        <v>MEB Administration</v>
      </c>
      <c r="C77" s="360" t="s">
        <v>11190</v>
      </c>
      <c r="D77" s="356" t="s">
        <v>382</v>
      </c>
      <c r="E77" s="357">
        <f>E53</f>
        <v>1.7999999999999999E-2</v>
      </c>
      <c r="F77" s="357">
        <f t="shared" si="6"/>
        <v>1.7999999999999999E-2</v>
      </c>
      <c r="G77" s="357">
        <f t="shared" si="6"/>
        <v>1.7999999999999999E-2</v>
      </c>
      <c r="H77" s="357">
        <f t="shared" si="6"/>
        <v>1.7999999999999999E-2</v>
      </c>
      <c r="I77" s="357">
        <f t="shared" si="6"/>
        <v>1.7999999999999999E-2</v>
      </c>
      <c r="J77" s="357">
        <f t="shared" si="6"/>
        <v>1.7999999999999999E-2</v>
      </c>
      <c r="K77" s="357">
        <f t="shared" si="6"/>
        <v>1.7999999999999999E-2</v>
      </c>
    </row>
    <row r="78" spans="1:11" x14ac:dyDescent="0.25">
      <c r="A78" s="338" t="s">
        <v>11210</v>
      </c>
      <c r="B78" s="398" t="str">
        <f t="shared" si="7"/>
        <v>MEB Administration</v>
      </c>
      <c r="C78" s="360" t="s">
        <v>11190</v>
      </c>
      <c r="D78" s="348" t="s">
        <v>383</v>
      </c>
      <c r="E78" s="358">
        <f>E54</f>
        <v>6.88E-2</v>
      </c>
      <c r="F78" s="358">
        <f t="shared" si="6"/>
        <v>6.88E-2</v>
      </c>
      <c r="G78" s="358">
        <f t="shared" si="6"/>
        <v>6.88E-2</v>
      </c>
      <c r="H78" s="358">
        <f t="shared" si="6"/>
        <v>6.88E-2</v>
      </c>
      <c r="I78" s="358">
        <f t="shared" si="6"/>
        <v>6.88E-2</v>
      </c>
      <c r="J78" s="358">
        <f t="shared" si="6"/>
        <v>6.88E-2</v>
      </c>
      <c r="K78" s="358">
        <f t="shared" si="6"/>
        <v>6.88E-2</v>
      </c>
    </row>
    <row r="79" spans="1:11" x14ac:dyDescent="0.25">
      <c r="A79" s="338" t="s">
        <v>11210</v>
      </c>
      <c r="B79" s="395" t="str">
        <f t="shared" si="7"/>
        <v>MEB Administration</v>
      </c>
      <c r="C79" s="359" t="s">
        <v>11191</v>
      </c>
      <c r="D79" s="354" t="s">
        <v>11145</v>
      </c>
      <c r="E79" s="355">
        <f>E63</f>
        <v>0.16</v>
      </c>
      <c r="F79" s="355">
        <f t="shared" si="6"/>
        <v>0.16</v>
      </c>
      <c r="G79" s="355">
        <f t="shared" si="6"/>
        <v>0.16</v>
      </c>
      <c r="H79" s="355">
        <f t="shared" si="6"/>
        <v>0.16</v>
      </c>
      <c r="I79" s="355">
        <f t="shared" si="6"/>
        <v>0.16</v>
      </c>
      <c r="J79" s="355">
        <f t="shared" si="6"/>
        <v>0.16</v>
      </c>
      <c r="K79" s="355">
        <f t="shared" si="6"/>
        <v>0.16</v>
      </c>
    </row>
    <row r="80" spans="1:11" x14ac:dyDescent="0.25">
      <c r="A80" s="338" t="s">
        <v>11210</v>
      </c>
      <c r="B80" s="396" t="str">
        <f t="shared" si="7"/>
        <v>MEB Administration</v>
      </c>
      <c r="C80" s="360" t="s">
        <v>11191</v>
      </c>
      <c r="D80" s="356" t="s">
        <v>381</v>
      </c>
      <c r="E80" s="357">
        <f>E52</f>
        <v>0.39839999999999998</v>
      </c>
      <c r="F80" s="357">
        <f t="shared" si="6"/>
        <v>0.39839999999999998</v>
      </c>
      <c r="G80" s="357">
        <f t="shared" si="6"/>
        <v>0.39839999999999998</v>
      </c>
      <c r="H80" s="357">
        <f t="shared" si="6"/>
        <v>0.39839999999999998</v>
      </c>
      <c r="I80" s="357">
        <f t="shared" si="6"/>
        <v>0.39839999999999998</v>
      </c>
      <c r="J80" s="357">
        <f t="shared" si="6"/>
        <v>0.39839999999999998</v>
      </c>
      <c r="K80" s="357">
        <f t="shared" si="6"/>
        <v>0.39839999999999998</v>
      </c>
    </row>
    <row r="81" spans="1:11" x14ac:dyDescent="0.25">
      <c r="A81" s="338" t="s">
        <v>11210</v>
      </c>
      <c r="B81" s="396" t="str">
        <f t="shared" si="7"/>
        <v>MEB Administration</v>
      </c>
      <c r="C81" s="360" t="s">
        <v>11191</v>
      </c>
      <c r="D81" s="356" t="s">
        <v>382</v>
      </c>
      <c r="E81" s="357">
        <f>E53</f>
        <v>1.7999999999999999E-2</v>
      </c>
      <c r="F81" s="357">
        <f t="shared" si="6"/>
        <v>1.7999999999999999E-2</v>
      </c>
      <c r="G81" s="357">
        <f t="shared" si="6"/>
        <v>1.7999999999999999E-2</v>
      </c>
      <c r="H81" s="357">
        <f t="shared" si="6"/>
        <v>1.7999999999999999E-2</v>
      </c>
      <c r="I81" s="357">
        <f t="shared" si="6"/>
        <v>1.7999999999999999E-2</v>
      </c>
      <c r="J81" s="357">
        <f t="shared" si="6"/>
        <v>1.7999999999999999E-2</v>
      </c>
      <c r="K81" s="357">
        <f t="shared" si="6"/>
        <v>1.7999999999999999E-2</v>
      </c>
    </row>
    <row r="82" spans="1:11" x14ac:dyDescent="0.25">
      <c r="A82" s="338" t="s">
        <v>11210</v>
      </c>
      <c r="B82" s="397" t="str">
        <f t="shared" si="7"/>
        <v>MEB Administration</v>
      </c>
      <c r="C82" s="361" t="s">
        <v>11191</v>
      </c>
      <c r="D82" s="348" t="s">
        <v>383</v>
      </c>
      <c r="E82" s="358">
        <f>E54</f>
        <v>6.88E-2</v>
      </c>
      <c r="F82" s="358">
        <f t="shared" si="6"/>
        <v>6.88E-2</v>
      </c>
      <c r="G82" s="358">
        <f t="shared" si="6"/>
        <v>6.88E-2</v>
      </c>
      <c r="H82" s="358">
        <f t="shared" si="6"/>
        <v>6.88E-2</v>
      </c>
      <c r="I82" s="358">
        <f t="shared" si="6"/>
        <v>6.88E-2</v>
      </c>
      <c r="J82" s="358">
        <f t="shared" si="6"/>
        <v>6.88E-2</v>
      </c>
      <c r="K82" s="358">
        <f t="shared" si="6"/>
        <v>6.88E-2</v>
      </c>
    </row>
    <row r="83" spans="1:11" x14ac:dyDescent="0.25">
      <c r="A83" s="338" t="s">
        <v>11210</v>
      </c>
      <c r="B83" s="395" t="str">
        <f t="shared" si="7"/>
        <v>MEB Administration</v>
      </c>
      <c r="C83" s="362" t="s">
        <v>11212</v>
      </c>
      <c r="D83" s="354" t="s">
        <v>11145</v>
      </c>
      <c r="E83" s="355">
        <v>0</v>
      </c>
      <c r="F83" s="355">
        <f t="shared" si="6"/>
        <v>0</v>
      </c>
      <c r="G83" s="355">
        <f t="shared" si="6"/>
        <v>0</v>
      </c>
      <c r="H83" s="355">
        <f t="shared" si="6"/>
        <v>0</v>
      </c>
      <c r="I83" s="355">
        <f t="shared" si="6"/>
        <v>0</v>
      </c>
      <c r="J83" s="355">
        <f t="shared" si="6"/>
        <v>0</v>
      </c>
      <c r="K83" s="355">
        <f t="shared" si="6"/>
        <v>0</v>
      </c>
    </row>
    <row r="84" spans="1:11" x14ac:dyDescent="0.25">
      <c r="A84" s="338" t="s">
        <v>11210</v>
      </c>
      <c r="B84" s="396" t="str">
        <f t="shared" si="7"/>
        <v>MEB Administration</v>
      </c>
      <c r="C84" s="363" t="s">
        <v>11212</v>
      </c>
      <c r="D84" s="356" t="s">
        <v>381</v>
      </c>
      <c r="E84" s="357">
        <v>0</v>
      </c>
      <c r="F84" s="357">
        <f t="shared" si="6"/>
        <v>0</v>
      </c>
      <c r="G84" s="357">
        <f t="shared" si="6"/>
        <v>0</v>
      </c>
      <c r="H84" s="357">
        <f t="shared" si="6"/>
        <v>0</v>
      </c>
      <c r="I84" s="357">
        <f t="shared" si="6"/>
        <v>0</v>
      </c>
      <c r="J84" s="357">
        <f t="shared" si="6"/>
        <v>0</v>
      </c>
      <c r="K84" s="357">
        <f t="shared" si="6"/>
        <v>0</v>
      </c>
    </row>
    <row r="85" spans="1:11" x14ac:dyDescent="0.25">
      <c r="A85" s="338" t="s">
        <v>11210</v>
      </c>
      <c r="B85" s="396" t="str">
        <f t="shared" si="7"/>
        <v>MEB Administration</v>
      </c>
      <c r="C85" s="363" t="s">
        <v>11212</v>
      </c>
      <c r="D85" s="356" t="s">
        <v>382</v>
      </c>
      <c r="E85" s="357">
        <v>0</v>
      </c>
      <c r="F85" s="357">
        <f t="shared" si="6"/>
        <v>0</v>
      </c>
      <c r="G85" s="357">
        <f t="shared" si="6"/>
        <v>0</v>
      </c>
      <c r="H85" s="357">
        <f t="shared" si="6"/>
        <v>0</v>
      </c>
      <c r="I85" s="357">
        <f t="shared" si="6"/>
        <v>0</v>
      </c>
      <c r="J85" s="357">
        <f t="shared" si="6"/>
        <v>0</v>
      </c>
      <c r="K85" s="357">
        <f t="shared" si="6"/>
        <v>0</v>
      </c>
    </row>
    <row r="86" spans="1:11" x14ac:dyDescent="0.25">
      <c r="A86" s="338" t="s">
        <v>11210</v>
      </c>
      <c r="B86" s="397" t="str">
        <f t="shared" si="7"/>
        <v>MEB Administration</v>
      </c>
      <c r="C86" s="364" t="s">
        <v>11212</v>
      </c>
      <c r="D86" s="348" t="s">
        <v>383</v>
      </c>
      <c r="E86" s="358">
        <v>0</v>
      </c>
      <c r="F86" s="358">
        <f t="shared" si="6"/>
        <v>0</v>
      </c>
      <c r="G86" s="358">
        <f t="shared" si="6"/>
        <v>0</v>
      </c>
      <c r="H86" s="358">
        <f t="shared" si="6"/>
        <v>0</v>
      </c>
      <c r="I86" s="358">
        <f t="shared" si="6"/>
        <v>0</v>
      </c>
      <c r="J86" s="358">
        <f t="shared" si="6"/>
        <v>0</v>
      </c>
      <c r="K86" s="358">
        <f t="shared" si="6"/>
        <v>0</v>
      </c>
    </row>
    <row r="87" spans="1:11" x14ac:dyDescent="0.25">
      <c r="A87" s="338" t="s">
        <v>11210</v>
      </c>
      <c r="B87" s="395" t="s">
        <v>11149</v>
      </c>
      <c r="C87" s="412" t="s">
        <v>11187</v>
      </c>
      <c r="D87" s="356" t="s">
        <v>11145</v>
      </c>
      <c r="E87" s="355">
        <f>E63</f>
        <v>0.16</v>
      </c>
      <c r="F87" s="357">
        <f t="shared" ref="F87:K110" si="8">E87</f>
        <v>0.16</v>
      </c>
      <c r="G87" s="357">
        <f t="shared" si="8"/>
        <v>0.16</v>
      </c>
      <c r="H87" s="357">
        <f t="shared" si="8"/>
        <v>0.16</v>
      </c>
      <c r="I87" s="357">
        <f t="shared" si="8"/>
        <v>0.16</v>
      </c>
      <c r="J87" s="357">
        <f t="shared" si="8"/>
        <v>0.16</v>
      </c>
      <c r="K87" s="357">
        <f t="shared" si="8"/>
        <v>0.16</v>
      </c>
    </row>
    <row r="88" spans="1:11" x14ac:dyDescent="0.25">
      <c r="A88" s="338" t="s">
        <v>11210</v>
      </c>
      <c r="B88" s="396" t="str">
        <f>B87</f>
        <v>MEC Institutionsövergripande</v>
      </c>
      <c r="C88" s="325" t="s">
        <v>11187</v>
      </c>
      <c r="D88" s="356" t="s">
        <v>381</v>
      </c>
      <c r="E88" s="357">
        <f>E64</f>
        <v>0.70150000000000001</v>
      </c>
      <c r="F88" s="357">
        <f t="shared" si="8"/>
        <v>0.70150000000000001</v>
      </c>
      <c r="G88" s="357">
        <f t="shared" si="8"/>
        <v>0.70150000000000001</v>
      </c>
      <c r="H88" s="357">
        <f t="shared" si="8"/>
        <v>0.70150000000000001</v>
      </c>
      <c r="I88" s="357">
        <f t="shared" si="8"/>
        <v>0.70150000000000001</v>
      </c>
      <c r="J88" s="357">
        <f t="shared" si="8"/>
        <v>0.70150000000000001</v>
      </c>
      <c r="K88" s="357">
        <f t="shared" si="8"/>
        <v>0.70150000000000001</v>
      </c>
    </row>
    <row r="89" spans="1:11" x14ac:dyDescent="0.25">
      <c r="A89" s="338" t="s">
        <v>11210</v>
      </c>
      <c r="B89" s="396" t="str">
        <f t="shared" ref="B89:B110" si="9">B88</f>
        <v>MEC Institutionsövergripande</v>
      </c>
      <c r="C89" s="325" t="s">
        <v>11187</v>
      </c>
      <c r="D89" s="356" t="s">
        <v>382</v>
      </c>
      <c r="E89" s="357">
        <f>E65</f>
        <v>5.7099999999999998E-2</v>
      </c>
      <c r="F89" s="357">
        <f t="shared" si="8"/>
        <v>5.7099999999999998E-2</v>
      </c>
      <c r="G89" s="357">
        <f t="shared" si="8"/>
        <v>5.7099999999999998E-2</v>
      </c>
      <c r="H89" s="357">
        <f t="shared" si="8"/>
        <v>5.7099999999999998E-2</v>
      </c>
      <c r="I89" s="357">
        <f t="shared" si="8"/>
        <v>5.7099999999999998E-2</v>
      </c>
      <c r="J89" s="357">
        <f t="shared" si="8"/>
        <v>5.7099999999999998E-2</v>
      </c>
      <c r="K89" s="357">
        <f t="shared" si="8"/>
        <v>5.7099999999999998E-2</v>
      </c>
    </row>
    <row r="90" spans="1:11" x14ac:dyDescent="0.25">
      <c r="A90" s="338" t="s">
        <v>11210</v>
      </c>
      <c r="B90" s="397" t="str">
        <f t="shared" si="9"/>
        <v>MEC Institutionsövergripande</v>
      </c>
      <c r="C90" s="413" t="s">
        <v>11187</v>
      </c>
      <c r="D90" s="348" t="s">
        <v>383</v>
      </c>
      <c r="E90" s="358">
        <f>E66</f>
        <v>3.3000000000000002E-2</v>
      </c>
      <c r="F90" s="358">
        <f t="shared" si="8"/>
        <v>3.3000000000000002E-2</v>
      </c>
      <c r="G90" s="358">
        <f t="shared" si="8"/>
        <v>3.3000000000000002E-2</v>
      </c>
      <c r="H90" s="358">
        <f t="shared" si="8"/>
        <v>3.3000000000000002E-2</v>
      </c>
      <c r="I90" s="358">
        <f t="shared" si="8"/>
        <v>3.3000000000000002E-2</v>
      </c>
      <c r="J90" s="358">
        <f t="shared" si="8"/>
        <v>3.3000000000000002E-2</v>
      </c>
      <c r="K90" s="358">
        <f t="shared" si="8"/>
        <v>3.3000000000000002E-2</v>
      </c>
    </row>
    <row r="91" spans="1:11" x14ac:dyDescent="0.25">
      <c r="A91" s="338" t="s">
        <v>11210</v>
      </c>
      <c r="B91" s="398" t="str">
        <f t="shared" si="9"/>
        <v>MEC Institutionsövergripande</v>
      </c>
      <c r="C91" s="353" t="s">
        <v>11188</v>
      </c>
      <c r="D91" s="354" t="s">
        <v>11145</v>
      </c>
      <c r="E91" s="355">
        <f>E87</f>
        <v>0.16</v>
      </c>
      <c r="F91" s="355">
        <f t="shared" si="8"/>
        <v>0.16</v>
      </c>
      <c r="G91" s="355">
        <f t="shared" si="8"/>
        <v>0.16</v>
      </c>
      <c r="H91" s="355">
        <f t="shared" si="8"/>
        <v>0.16</v>
      </c>
      <c r="I91" s="355">
        <f t="shared" si="8"/>
        <v>0.16</v>
      </c>
      <c r="J91" s="355">
        <f t="shared" si="8"/>
        <v>0.16</v>
      </c>
      <c r="K91" s="355">
        <f t="shared" si="8"/>
        <v>0.16</v>
      </c>
    </row>
    <row r="92" spans="1:11" x14ac:dyDescent="0.25">
      <c r="A92" s="338" t="s">
        <v>11210</v>
      </c>
      <c r="B92" s="398" t="str">
        <f t="shared" si="9"/>
        <v>MEC Institutionsövergripande</v>
      </c>
      <c r="C92" s="353" t="s">
        <v>11188</v>
      </c>
      <c r="D92" s="356" t="s">
        <v>381</v>
      </c>
      <c r="E92" s="357">
        <v>0.35</v>
      </c>
      <c r="F92" s="357">
        <f t="shared" si="8"/>
        <v>0.35</v>
      </c>
      <c r="G92" s="357">
        <f t="shared" si="8"/>
        <v>0.35</v>
      </c>
      <c r="H92" s="357">
        <f t="shared" si="8"/>
        <v>0.35</v>
      </c>
      <c r="I92" s="357">
        <f t="shared" si="8"/>
        <v>0.35</v>
      </c>
      <c r="J92" s="357">
        <f t="shared" si="8"/>
        <v>0.35</v>
      </c>
      <c r="K92" s="357">
        <f t="shared" si="8"/>
        <v>0.35</v>
      </c>
    </row>
    <row r="93" spans="1:11" x14ac:dyDescent="0.25">
      <c r="A93" s="338" t="s">
        <v>11210</v>
      </c>
      <c r="B93" s="398" t="str">
        <f t="shared" si="9"/>
        <v>MEC Institutionsövergripande</v>
      </c>
      <c r="C93" s="353" t="s">
        <v>11188</v>
      </c>
      <c r="D93" s="356" t="s">
        <v>382</v>
      </c>
      <c r="E93" s="357">
        <f>E89</f>
        <v>5.7099999999999998E-2</v>
      </c>
      <c r="F93" s="357">
        <f t="shared" si="8"/>
        <v>5.7099999999999998E-2</v>
      </c>
      <c r="G93" s="357">
        <f t="shared" si="8"/>
        <v>5.7099999999999998E-2</v>
      </c>
      <c r="H93" s="357">
        <f t="shared" si="8"/>
        <v>5.7099999999999998E-2</v>
      </c>
      <c r="I93" s="357">
        <f t="shared" si="8"/>
        <v>5.7099999999999998E-2</v>
      </c>
      <c r="J93" s="357">
        <f t="shared" si="8"/>
        <v>5.7099999999999998E-2</v>
      </c>
      <c r="K93" s="357">
        <f t="shared" si="8"/>
        <v>5.7099999999999998E-2</v>
      </c>
    </row>
    <row r="94" spans="1:11" x14ac:dyDescent="0.25">
      <c r="A94" s="338" t="s">
        <v>11210</v>
      </c>
      <c r="B94" s="398" t="str">
        <f t="shared" si="9"/>
        <v>MEC Institutionsövergripande</v>
      </c>
      <c r="C94" s="353" t="s">
        <v>11188</v>
      </c>
      <c r="D94" s="348" t="s">
        <v>383</v>
      </c>
      <c r="E94" s="358">
        <f>E90</f>
        <v>3.3000000000000002E-2</v>
      </c>
      <c r="F94" s="358">
        <f t="shared" si="8"/>
        <v>3.3000000000000002E-2</v>
      </c>
      <c r="G94" s="358">
        <f t="shared" si="8"/>
        <v>3.3000000000000002E-2</v>
      </c>
      <c r="H94" s="358">
        <f t="shared" si="8"/>
        <v>3.3000000000000002E-2</v>
      </c>
      <c r="I94" s="358">
        <f t="shared" si="8"/>
        <v>3.3000000000000002E-2</v>
      </c>
      <c r="J94" s="358">
        <f t="shared" si="8"/>
        <v>3.3000000000000002E-2</v>
      </c>
      <c r="K94" s="358">
        <f t="shared" si="8"/>
        <v>3.3000000000000002E-2</v>
      </c>
    </row>
    <row r="95" spans="1:11" x14ac:dyDescent="0.25">
      <c r="A95" s="338" t="s">
        <v>11210</v>
      </c>
      <c r="B95" s="395" t="str">
        <f t="shared" si="9"/>
        <v>MEC Institutionsövergripande</v>
      </c>
      <c r="C95" s="359" t="s">
        <v>11189</v>
      </c>
      <c r="D95" s="354" t="s">
        <v>11145</v>
      </c>
      <c r="E95" s="355">
        <f>E87</f>
        <v>0.16</v>
      </c>
      <c r="F95" s="355">
        <f t="shared" si="8"/>
        <v>0.16</v>
      </c>
      <c r="G95" s="355">
        <f t="shared" si="8"/>
        <v>0.16</v>
      </c>
      <c r="H95" s="355">
        <f t="shared" si="8"/>
        <v>0.16</v>
      </c>
      <c r="I95" s="355">
        <f t="shared" si="8"/>
        <v>0.16</v>
      </c>
      <c r="J95" s="355">
        <f t="shared" si="8"/>
        <v>0.16</v>
      </c>
      <c r="K95" s="355">
        <f t="shared" si="8"/>
        <v>0.16</v>
      </c>
    </row>
    <row r="96" spans="1:11" x14ac:dyDescent="0.25">
      <c r="A96" s="338" t="s">
        <v>11210</v>
      </c>
      <c r="B96" s="396" t="str">
        <f t="shared" si="9"/>
        <v>MEC Institutionsövergripande</v>
      </c>
      <c r="C96" s="360" t="s">
        <v>11189</v>
      </c>
      <c r="D96" s="356" t="s">
        <v>381</v>
      </c>
      <c r="E96" s="357">
        <v>0.35</v>
      </c>
      <c r="F96" s="357">
        <f t="shared" si="8"/>
        <v>0.35</v>
      </c>
      <c r="G96" s="357">
        <f t="shared" si="8"/>
        <v>0.35</v>
      </c>
      <c r="H96" s="357">
        <f t="shared" si="8"/>
        <v>0.35</v>
      </c>
      <c r="I96" s="357">
        <f t="shared" si="8"/>
        <v>0.35</v>
      </c>
      <c r="J96" s="357">
        <f t="shared" si="8"/>
        <v>0.35</v>
      </c>
      <c r="K96" s="357">
        <f t="shared" si="8"/>
        <v>0.35</v>
      </c>
    </row>
    <row r="97" spans="1:11" x14ac:dyDescent="0.25">
      <c r="A97" s="338" t="s">
        <v>11210</v>
      </c>
      <c r="B97" s="396" t="str">
        <f t="shared" si="9"/>
        <v>MEC Institutionsövergripande</v>
      </c>
      <c r="C97" s="360" t="s">
        <v>11189</v>
      </c>
      <c r="D97" s="356" t="s">
        <v>382</v>
      </c>
      <c r="E97" s="357">
        <f>E89</f>
        <v>5.7099999999999998E-2</v>
      </c>
      <c r="F97" s="357">
        <f t="shared" si="8"/>
        <v>5.7099999999999998E-2</v>
      </c>
      <c r="G97" s="357">
        <f t="shared" si="8"/>
        <v>5.7099999999999998E-2</v>
      </c>
      <c r="H97" s="357">
        <f t="shared" si="8"/>
        <v>5.7099999999999998E-2</v>
      </c>
      <c r="I97" s="357">
        <f t="shared" si="8"/>
        <v>5.7099999999999998E-2</v>
      </c>
      <c r="J97" s="357">
        <f t="shared" si="8"/>
        <v>5.7099999999999998E-2</v>
      </c>
      <c r="K97" s="357">
        <f t="shared" si="8"/>
        <v>5.7099999999999998E-2</v>
      </c>
    </row>
    <row r="98" spans="1:11" x14ac:dyDescent="0.25">
      <c r="A98" s="338" t="s">
        <v>11210</v>
      </c>
      <c r="B98" s="397" t="str">
        <f t="shared" si="9"/>
        <v>MEC Institutionsövergripande</v>
      </c>
      <c r="C98" s="361" t="s">
        <v>11189</v>
      </c>
      <c r="D98" s="348" t="s">
        <v>383</v>
      </c>
      <c r="E98" s="358">
        <f>E90</f>
        <v>3.3000000000000002E-2</v>
      </c>
      <c r="F98" s="358">
        <f t="shared" si="8"/>
        <v>3.3000000000000002E-2</v>
      </c>
      <c r="G98" s="358">
        <f t="shared" si="8"/>
        <v>3.3000000000000002E-2</v>
      </c>
      <c r="H98" s="358">
        <f t="shared" si="8"/>
        <v>3.3000000000000002E-2</v>
      </c>
      <c r="I98" s="358">
        <f t="shared" si="8"/>
        <v>3.3000000000000002E-2</v>
      </c>
      <c r="J98" s="358">
        <f t="shared" si="8"/>
        <v>3.3000000000000002E-2</v>
      </c>
      <c r="K98" s="358">
        <f t="shared" si="8"/>
        <v>3.3000000000000002E-2</v>
      </c>
    </row>
    <row r="99" spans="1:11" x14ac:dyDescent="0.25">
      <c r="A99" s="338" t="s">
        <v>11210</v>
      </c>
      <c r="B99" s="398" t="str">
        <f t="shared" si="9"/>
        <v>MEC Institutionsövergripande</v>
      </c>
      <c r="C99" s="353" t="s">
        <v>11190</v>
      </c>
      <c r="D99" s="354" t="s">
        <v>11145</v>
      </c>
      <c r="E99" s="355">
        <f>E87</f>
        <v>0.16</v>
      </c>
      <c r="F99" s="355">
        <f t="shared" si="8"/>
        <v>0.16</v>
      </c>
      <c r="G99" s="355">
        <f t="shared" si="8"/>
        <v>0.16</v>
      </c>
      <c r="H99" s="355">
        <f t="shared" si="8"/>
        <v>0.16</v>
      </c>
      <c r="I99" s="355">
        <f t="shared" si="8"/>
        <v>0.16</v>
      </c>
      <c r="J99" s="355">
        <f t="shared" si="8"/>
        <v>0.16</v>
      </c>
      <c r="K99" s="355">
        <f t="shared" si="8"/>
        <v>0.16</v>
      </c>
    </row>
    <row r="100" spans="1:11" x14ac:dyDescent="0.25">
      <c r="A100" s="338" t="s">
        <v>11210</v>
      </c>
      <c r="B100" s="398" t="str">
        <f t="shared" si="9"/>
        <v>MEC Institutionsövergripande</v>
      </c>
      <c r="C100" s="353" t="s">
        <v>11190</v>
      </c>
      <c r="D100" s="356" t="s">
        <v>381</v>
      </c>
      <c r="E100" s="357">
        <f>E76</f>
        <v>0.39839999999999998</v>
      </c>
      <c r="F100" s="357">
        <f t="shared" si="8"/>
        <v>0.39839999999999998</v>
      </c>
      <c r="G100" s="357">
        <f t="shared" si="8"/>
        <v>0.39839999999999998</v>
      </c>
      <c r="H100" s="357">
        <f t="shared" si="8"/>
        <v>0.39839999999999998</v>
      </c>
      <c r="I100" s="357">
        <f t="shared" si="8"/>
        <v>0.39839999999999998</v>
      </c>
      <c r="J100" s="357">
        <f t="shared" si="8"/>
        <v>0.39839999999999998</v>
      </c>
      <c r="K100" s="357">
        <f t="shared" si="8"/>
        <v>0.39839999999999998</v>
      </c>
    </row>
    <row r="101" spans="1:11" x14ac:dyDescent="0.25">
      <c r="A101" s="338" t="s">
        <v>11210</v>
      </c>
      <c r="B101" s="398" t="str">
        <f t="shared" si="9"/>
        <v>MEC Institutionsövergripande</v>
      </c>
      <c r="C101" s="360" t="s">
        <v>11190</v>
      </c>
      <c r="D101" s="356" t="s">
        <v>382</v>
      </c>
      <c r="E101" s="357">
        <f>E77</f>
        <v>1.7999999999999999E-2</v>
      </c>
      <c r="F101" s="357">
        <f t="shared" si="8"/>
        <v>1.7999999999999999E-2</v>
      </c>
      <c r="G101" s="357">
        <f t="shared" si="8"/>
        <v>1.7999999999999999E-2</v>
      </c>
      <c r="H101" s="357">
        <f t="shared" si="8"/>
        <v>1.7999999999999999E-2</v>
      </c>
      <c r="I101" s="357">
        <f t="shared" si="8"/>
        <v>1.7999999999999999E-2</v>
      </c>
      <c r="J101" s="357">
        <f t="shared" si="8"/>
        <v>1.7999999999999999E-2</v>
      </c>
      <c r="K101" s="357">
        <f t="shared" si="8"/>
        <v>1.7999999999999999E-2</v>
      </c>
    </row>
    <row r="102" spans="1:11" x14ac:dyDescent="0.25">
      <c r="A102" s="338" t="s">
        <v>11210</v>
      </c>
      <c r="B102" s="398" t="str">
        <f t="shared" si="9"/>
        <v>MEC Institutionsövergripande</v>
      </c>
      <c r="C102" s="360" t="s">
        <v>11190</v>
      </c>
      <c r="D102" s="348" t="s">
        <v>383</v>
      </c>
      <c r="E102" s="358">
        <f>E78</f>
        <v>6.88E-2</v>
      </c>
      <c r="F102" s="358">
        <f t="shared" si="8"/>
        <v>6.88E-2</v>
      </c>
      <c r="G102" s="358">
        <f t="shared" si="8"/>
        <v>6.88E-2</v>
      </c>
      <c r="H102" s="358">
        <f t="shared" si="8"/>
        <v>6.88E-2</v>
      </c>
      <c r="I102" s="358">
        <f t="shared" si="8"/>
        <v>6.88E-2</v>
      </c>
      <c r="J102" s="358">
        <f t="shared" si="8"/>
        <v>6.88E-2</v>
      </c>
      <c r="K102" s="358">
        <f t="shared" si="8"/>
        <v>6.88E-2</v>
      </c>
    </row>
    <row r="103" spans="1:11" x14ac:dyDescent="0.25">
      <c r="A103" s="338" t="s">
        <v>11210</v>
      </c>
      <c r="B103" s="395" t="str">
        <f t="shared" si="9"/>
        <v>MEC Institutionsövergripande</v>
      </c>
      <c r="C103" s="359" t="s">
        <v>11191</v>
      </c>
      <c r="D103" s="354" t="s">
        <v>11145</v>
      </c>
      <c r="E103" s="355">
        <f>E87</f>
        <v>0.16</v>
      </c>
      <c r="F103" s="355">
        <f t="shared" si="8"/>
        <v>0.16</v>
      </c>
      <c r="G103" s="355">
        <f t="shared" si="8"/>
        <v>0.16</v>
      </c>
      <c r="H103" s="355">
        <f t="shared" si="8"/>
        <v>0.16</v>
      </c>
      <c r="I103" s="355">
        <f t="shared" si="8"/>
        <v>0.16</v>
      </c>
      <c r="J103" s="355">
        <f t="shared" si="8"/>
        <v>0.16</v>
      </c>
      <c r="K103" s="355">
        <f t="shared" si="8"/>
        <v>0.16</v>
      </c>
    </row>
    <row r="104" spans="1:11" x14ac:dyDescent="0.25">
      <c r="A104" s="338" t="s">
        <v>11210</v>
      </c>
      <c r="B104" s="396" t="str">
        <f t="shared" si="9"/>
        <v>MEC Institutionsövergripande</v>
      </c>
      <c r="C104" s="360" t="s">
        <v>11191</v>
      </c>
      <c r="D104" s="356" t="s">
        <v>381</v>
      </c>
      <c r="E104" s="357">
        <f>E76</f>
        <v>0.39839999999999998</v>
      </c>
      <c r="F104" s="357">
        <f t="shared" si="8"/>
        <v>0.39839999999999998</v>
      </c>
      <c r="G104" s="357">
        <f t="shared" si="8"/>
        <v>0.39839999999999998</v>
      </c>
      <c r="H104" s="357">
        <f t="shared" si="8"/>
        <v>0.39839999999999998</v>
      </c>
      <c r="I104" s="357">
        <f t="shared" si="8"/>
        <v>0.39839999999999998</v>
      </c>
      <c r="J104" s="357">
        <f t="shared" si="8"/>
        <v>0.39839999999999998</v>
      </c>
      <c r="K104" s="357">
        <f t="shared" si="8"/>
        <v>0.39839999999999998</v>
      </c>
    </row>
    <row r="105" spans="1:11" x14ac:dyDescent="0.25">
      <c r="A105" s="338" t="s">
        <v>11210</v>
      </c>
      <c r="B105" s="396" t="str">
        <f t="shared" si="9"/>
        <v>MEC Institutionsövergripande</v>
      </c>
      <c r="C105" s="360" t="s">
        <v>11191</v>
      </c>
      <c r="D105" s="356" t="s">
        <v>382</v>
      </c>
      <c r="E105" s="357">
        <f>E77</f>
        <v>1.7999999999999999E-2</v>
      </c>
      <c r="F105" s="357">
        <f t="shared" si="8"/>
        <v>1.7999999999999999E-2</v>
      </c>
      <c r="G105" s="357">
        <f t="shared" si="8"/>
        <v>1.7999999999999999E-2</v>
      </c>
      <c r="H105" s="357">
        <f t="shared" si="8"/>
        <v>1.7999999999999999E-2</v>
      </c>
      <c r="I105" s="357">
        <f t="shared" si="8"/>
        <v>1.7999999999999999E-2</v>
      </c>
      <c r="J105" s="357">
        <f t="shared" si="8"/>
        <v>1.7999999999999999E-2</v>
      </c>
      <c r="K105" s="357">
        <f t="shared" si="8"/>
        <v>1.7999999999999999E-2</v>
      </c>
    </row>
    <row r="106" spans="1:11" x14ac:dyDescent="0.25">
      <c r="A106" s="338" t="s">
        <v>11210</v>
      </c>
      <c r="B106" s="397" t="str">
        <f t="shared" si="9"/>
        <v>MEC Institutionsövergripande</v>
      </c>
      <c r="C106" s="361" t="s">
        <v>11191</v>
      </c>
      <c r="D106" s="348" t="s">
        <v>383</v>
      </c>
      <c r="E106" s="358">
        <f>E78</f>
        <v>6.88E-2</v>
      </c>
      <c r="F106" s="358">
        <f t="shared" si="8"/>
        <v>6.88E-2</v>
      </c>
      <c r="G106" s="358">
        <f t="shared" si="8"/>
        <v>6.88E-2</v>
      </c>
      <c r="H106" s="358">
        <f t="shared" si="8"/>
        <v>6.88E-2</v>
      </c>
      <c r="I106" s="358">
        <f t="shared" si="8"/>
        <v>6.88E-2</v>
      </c>
      <c r="J106" s="358">
        <f t="shared" si="8"/>
        <v>6.88E-2</v>
      </c>
      <c r="K106" s="358">
        <f t="shared" si="8"/>
        <v>6.88E-2</v>
      </c>
    </row>
    <row r="107" spans="1:11" x14ac:dyDescent="0.25">
      <c r="A107" s="338" t="s">
        <v>11210</v>
      </c>
      <c r="B107" s="395" t="str">
        <f t="shared" si="9"/>
        <v>MEC Institutionsövergripande</v>
      </c>
      <c r="C107" s="362" t="s">
        <v>11212</v>
      </c>
      <c r="D107" s="354" t="s">
        <v>11145</v>
      </c>
      <c r="E107" s="355">
        <v>0</v>
      </c>
      <c r="F107" s="355">
        <f t="shared" si="8"/>
        <v>0</v>
      </c>
      <c r="G107" s="355">
        <f t="shared" si="8"/>
        <v>0</v>
      </c>
      <c r="H107" s="355">
        <f t="shared" si="8"/>
        <v>0</v>
      </c>
      <c r="I107" s="355">
        <f t="shared" si="8"/>
        <v>0</v>
      </c>
      <c r="J107" s="355">
        <f t="shared" si="8"/>
        <v>0</v>
      </c>
      <c r="K107" s="355">
        <f t="shared" si="8"/>
        <v>0</v>
      </c>
    </row>
    <row r="108" spans="1:11" x14ac:dyDescent="0.25">
      <c r="A108" s="338" t="s">
        <v>11210</v>
      </c>
      <c r="B108" s="396" t="str">
        <f t="shared" si="9"/>
        <v>MEC Institutionsövergripande</v>
      </c>
      <c r="C108" s="363" t="s">
        <v>11212</v>
      </c>
      <c r="D108" s="356" t="s">
        <v>381</v>
      </c>
      <c r="E108" s="357">
        <v>0</v>
      </c>
      <c r="F108" s="357">
        <f t="shared" si="8"/>
        <v>0</v>
      </c>
      <c r="G108" s="357">
        <f t="shared" si="8"/>
        <v>0</v>
      </c>
      <c r="H108" s="357">
        <f t="shared" si="8"/>
        <v>0</v>
      </c>
      <c r="I108" s="357">
        <f t="shared" si="8"/>
        <v>0</v>
      </c>
      <c r="J108" s="357">
        <f t="shared" si="8"/>
        <v>0</v>
      </c>
      <c r="K108" s="357">
        <f t="shared" si="8"/>
        <v>0</v>
      </c>
    </row>
    <row r="109" spans="1:11" x14ac:dyDescent="0.25">
      <c r="A109" s="338" t="s">
        <v>11210</v>
      </c>
      <c r="B109" s="396" t="str">
        <f t="shared" si="9"/>
        <v>MEC Institutionsövergripande</v>
      </c>
      <c r="C109" s="363" t="s">
        <v>11212</v>
      </c>
      <c r="D109" s="356" t="s">
        <v>382</v>
      </c>
      <c r="E109" s="357">
        <v>0</v>
      </c>
      <c r="F109" s="357">
        <f t="shared" si="8"/>
        <v>0</v>
      </c>
      <c r="G109" s="357">
        <f t="shared" si="8"/>
        <v>0</v>
      </c>
      <c r="H109" s="357">
        <f t="shared" si="8"/>
        <v>0</v>
      </c>
      <c r="I109" s="357">
        <f t="shared" si="8"/>
        <v>0</v>
      </c>
      <c r="J109" s="357">
        <f t="shared" si="8"/>
        <v>0</v>
      </c>
      <c r="K109" s="357">
        <f t="shared" si="8"/>
        <v>0</v>
      </c>
    </row>
    <row r="110" spans="1:11" x14ac:dyDescent="0.25">
      <c r="A110" s="338" t="s">
        <v>11210</v>
      </c>
      <c r="B110" s="397" t="str">
        <f t="shared" si="9"/>
        <v>MEC Institutionsövergripande</v>
      </c>
      <c r="C110" s="364" t="s">
        <v>11212</v>
      </c>
      <c r="D110" s="348" t="s">
        <v>383</v>
      </c>
      <c r="E110" s="358">
        <v>0</v>
      </c>
      <c r="F110" s="358">
        <f t="shared" si="8"/>
        <v>0</v>
      </c>
      <c r="G110" s="358">
        <f t="shared" si="8"/>
        <v>0</v>
      </c>
      <c r="H110" s="358">
        <f t="shared" si="8"/>
        <v>0</v>
      </c>
      <c r="I110" s="358">
        <f t="shared" si="8"/>
        <v>0</v>
      </c>
      <c r="J110" s="358">
        <f t="shared" si="8"/>
        <v>0</v>
      </c>
      <c r="K110" s="358">
        <f t="shared" si="8"/>
        <v>0</v>
      </c>
    </row>
    <row r="111" spans="1:11" x14ac:dyDescent="0.25">
      <c r="A111" s="338" t="s">
        <v>11210</v>
      </c>
      <c r="B111" s="395" t="s">
        <v>11150</v>
      </c>
      <c r="C111" s="412" t="s">
        <v>11187</v>
      </c>
      <c r="D111" s="356" t="s">
        <v>11145</v>
      </c>
      <c r="E111" s="355">
        <f>E87</f>
        <v>0.16</v>
      </c>
      <c r="F111" s="357">
        <f t="shared" ref="F111:K134" si="10">E111</f>
        <v>0.16</v>
      </c>
      <c r="G111" s="357">
        <f t="shared" si="10"/>
        <v>0.16</v>
      </c>
      <c r="H111" s="357">
        <f t="shared" si="10"/>
        <v>0.16</v>
      </c>
      <c r="I111" s="357">
        <f t="shared" si="10"/>
        <v>0.16</v>
      </c>
      <c r="J111" s="357">
        <f t="shared" si="10"/>
        <v>0.16</v>
      </c>
      <c r="K111" s="357">
        <f t="shared" si="10"/>
        <v>0.16</v>
      </c>
    </row>
    <row r="112" spans="1:11" x14ac:dyDescent="0.25">
      <c r="A112" s="338" t="s">
        <v>11210</v>
      </c>
      <c r="B112" s="396" t="str">
        <f>B111</f>
        <v>MEEA Industriell marknadsföring &amp; entreprenörskap</v>
      </c>
      <c r="C112" s="325" t="s">
        <v>11187</v>
      </c>
      <c r="D112" s="356" t="s">
        <v>381</v>
      </c>
      <c r="E112" s="357">
        <f>E88</f>
        <v>0.70150000000000001</v>
      </c>
      <c r="F112" s="357">
        <f t="shared" si="10"/>
        <v>0.70150000000000001</v>
      </c>
      <c r="G112" s="357">
        <f t="shared" si="10"/>
        <v>0.70150000000000001</v>
      </c>
      <c r="H112" s="357">
        <f t="shared" si="10"/>
        <v>0.70150000000000001</v>
      </c>
      <c r="I112" s="357">
        <f t="shared" si="10"/>
        <v>0.70150000000000001</v>
      </c>
      <c r="J112" s="357">
        <f t="shared" si="10"/>
        <v>0.70150000000000001</v>
      </c>
      <c r="K112" s="357">
        <f t="shared" si="10"/>
        <v>0.70150000000000001</v>
      </c>
    </row>
    <row r="113" spans="1:11" x14ac:dyDescent="0.25">
      <c r="A113" s="338" t="s">
        <v>11210</v>
      </c>
      <c r="B113" s="396" t="str">
        <f t="shared" ref="B113:B134" si="11">B112</f>
        <v>MEEA Industriell marknadsföring &amp; entreprenörskap</v>
      </c>
      <c r="C113" s="325" t="s">
        <v>11187</v>
      </c>
      <c r="D113" s="356" t="s">
        <v>382</v>
      </c>
      <c r="E113" s="357">
        <f>E89</f>
        <v>5.7099999999999998E-2</v>
      </c>
      <c r="F113" s="357">
        <f t="shared" si="10"/>
        <v>5.7099999999999998E-2</v>
      </c>
      <c r="G113" s="357">
        <f t="shared" si="10"/>
        <v>5.7099999999999998E-2</v>
      </c>
      <c r="H113" s="357">
        <f t="shared" si="10"/>
        <v>5.7099999999999998E-2</v>
      </c>
      <c r="I113" s="357">
        <f t="shared" si="10"/>
        <v>5.7099999999999998E-2</v>
      </c>
      <c r="J113" s="357">
        <f t="shared" si="10"/>
        <v>5.7099999999999998E-2</v>
      </c>
      <c r="K113" s="357">
        <f t="shared" si="10"/>
        <v>5.7099999999999998E-2</v>
      </c>
    </row>
    <row r="114" spans="1:11" x14ac:dyDescent="0.25">
      <c r="A114" s="338" t="s">
        <v>11210</v>
      </c>
      <c r="B114" s="397" t="str">
        <f t="shared" si="11"/>
        <v>MEEA Industriell marknadsföring &amp; entreprenörskap</v>
      </c>
      <c r="C114" s="413" t="s">
        <v>11187</v>
      </c>
      <c r="D114" s="348" t="s">
        <v>383</v>
      </c>
      <c r="E114" s="358">
        <f>E90</f>
        <v>3.3000000000000002E-2</v>
      </c>
      <c r="F114" s="358">
        <f t="shared" si="10"/>
        <v>3.3000000000000002E-2</v>
      </c>
      <c r="G114" s="358">
        <f t="shared" si="10"/>
        <v>3.3000000000000002E-2</v>
      </c>
      <c r="H114" s="358">
        <f t="shared" si="10"/>
        <v>3.3000000000000002E-2</v>
      </c>
      <c r="I114" s="358">
        <f t="shared" si="10"/>
        <v>3.3000000000000002E-2</v>
      </c>
      <c r="J114" s="358">
        <f t="shared" si="10"/>
        <v>3.3000000000000002E-2</v>
      </c>
      <c r="K114" s="358">
        <f t="shared" si="10"/>
        <v>3.3000000000000002E-2</v>
      </c>
    </row>
    <row r="115" spans="1:11" x14ac:dyDescent="0.25">
      <c r="A115" s="338" t="s">
        <v>11210</v>
      </c>
      <c r="B115" s="398" t="str">
        <f t="shared" si="11"/>
        <v>MEEA Industriell marknadsföring &amp; entreprenörskap</v>
      </c>
      <c r="C115" s="353" t="s">
        <v>11188</v>
      </c>
      <c r="D115" s="354" t="s">
        <v>11145</v>
      </c>
      <c r="E115" s="355">
        <f>E111</f>
        <v>0.16</v>
      </c>
      <c r="F115" s="355">
        <f t="shared" si="10"/>
        <v>0.16</v>
      </c>
      <c r="G115" s="355">
        <f t="shared" si="10"/>
        <v>0.16</v>
      </c>
      <c r="H115" s="355">
        <f t="shared" si="10"/>
        <v>0.16</v>
      </c>
      <c r="I115" s="355">
        <f t="shared" si="10"/>
        <v>0.16</v>
      </c>
      <c r="J115" s="355">
        <f t="shared" si="10"/>
        <v>0.16</v>
      </c>
      <c r="K115" s="355">
        <f t="shared" si="10"/>
        <v>0.16</v>
      </c>
    </row>
    <row r="116" spans="1:11" x14ac:dyDescent="0.25">
      <c r="A116" s="338" t="s">
        <v>11210</v>
      </c>
      <c r="B116" s="398" t="str">
        <f t="shared" si="11"/>
        <v>MEEA Industriell marknadsföring &amp; entreprenörskap</v>
      </c>
      <c r="C116" s="353" t="s">
        <v>11188</v>
      </c>
      <c r="D116" s="356" t="s">
        <v>381</v>
      </c>
      <c r="E116" s="357">
        <v>0.35</v>
      </c>
      <c r="F116" s="357">
        <f t="shared" si="10"/>
        <v>0.35</v>
      </c>
      <c r="G116" s="357">
        <f t="shared" si="10"/>
        <v>0.35</v>
      </c>
      <c r="H116" s="357">
        <f t="shared" si="10"/>
        <v>0.35</v>
      </c>
      <c r="I116" s="357">
        <f t="shared" si="10"/>
        <v>0.35</v>
      </c>
      <c r="J116" s="357">
        <f t="shared" si="10"/>
        <v>0.35</v>
      </c>
      <c r="K116" s="357">
        <f t="shared" si="10"/>
        <v>0.35</v>
      </c>
    </row>
    <row r="117" spans="1:11" x14ac:dyDescent="0.25">
      <c r="A117" s="338" t="s">
        <v>11210</v>
      </c>
      <c r="B117" s="398" t="str">
        <f t="shared" si="11"/>
        <v>MEEA Industriell marknadsföring &amp; entreprenörskap</v>
      </c>
      <c r="C117" s="353" t="s">
        <v>11188</v>
      </c>
      <c r="D117" s="356" t="s">
        <v>382</v>
      </c>
      <c r="E117" s="357">
        <f>E113</f>
        <v>5.7099999999999998E-2</v>
      </c>
      <c r="F117" s="357">
        <f t="shared" si="10"/>
        <v>5.7099999999999998E-2</v>
      </c>
      <c r="G117" s="357">
        <f t="shared" si="10"/>
        <v>5.7099999999999998E-2</v>
      </c>
      <c r="H117" s="357">
        <f t="shared" si="10"/>
        <v>5.7099999999999998E-2</v>
      </c>
      <c r="I117" s="357">
        <f t="shared" si="10"/>
        <v>5.7099999999999998E-2</v>
      </c>
      <c r="J117" s="357">
        <f t="shared" si="10"/>
        <v>5.7099999999999998E-2</v>
      </c>
      <c r="K117" s="357">
        <f t="shared" si="10"/>
        <v>5.7099999999999998E-2</v>
      </c>
    </row>
    <row r="118" spans="1:11" x14ac:dyDescent="0.25">
      <c r="A118" s="338" t="s">
        <v>11210</v>
      </c>
      <c r="B118" s="398" t="str">
        <f t="shared" si="11"/>
        <v>MEEA Industriell marknadsföring &amp; entreprenörskap</v>
      </c>
      <c r="C118" s="353" t="s">
        <v>11188</v>
      </c>
      <c r="D118" s="348" t="s">
        <v>383</v>
      </c>
      <c r="E118" s="358">
        <f>E114</f>
        <v>3.3000000000000002E-2</v>
      </c>
      <c r="F118" s="358">
        <f t="shared" si="10"/>
        <v>3.3000000000000002E-2</v>
      </c>
      <c r="G118" s="358">
        <f t="shared" si="10"/>
        <v>3.3000000000000002E-2</v>
      </c>
      <c r="H118" s="358">
        <f t="shared" si="10"/>
        <v>3.3000000000000002E-2</v>
      </c>
      <c r="I118" s="358">
        <f t="shared" si="10"/>
        <v>3.3000000000000002E-2</v>
      </c>
      <c r="J118" s="358">
        <f t="shared" si="10"/>
        <v>3.3000000000000002E-2</v>
      </c>
      <c r="K118" s="358">
        <f t="shared" si="10"/>
        <v>3.3000000000000002E-2</v>
      </c>
    </row>
    <row r="119" spans="1:11" x14ac:dyDescent="0.25">
      <c r="A119" s="338" t="s">
        <v>11210</v>
      </c>
      <c r="B119" s="395" t="str">
        <f t="shared" si="11"/>
        <v>MEEA Industriell marknadsföring &amp; entreprenörskap</v>
      </c>
      <c r="C119" s="359" t="s">
        <v>11189</v>
      </c>
      <c r="D119" s="354" t="s">
        <v>11145</v>
      </c>
      <c r="E119" s="355">
        <f>E111</f>
        <v>0.16</v>
      </c>
      <c r="F119" s="355">
        <f t="shared" si="10"/>
        <v>0.16</v>
      </c>
      <c r="G119" s="355">
        <f t="shared" si="10"/>
        <v>0.16</v>
      </c>
      <c r="H119" s="355">
        <f t="shared" si="10"/>
        <v>0.16</v>
      </c>
      <c r="I119" s="355">
        <f t="shared" si="10"/>
        <v>0.16</v>
      </c>
      <c r="J119" s="355">
        <f t="shared" si="10"/>
        <v>0.16</v>
      </c>
      <c r="K119" s="355">
        <f t="shared" si="10"/>
        <v>0.16</v>
      </c>
    </row>
    <row r="120" spans="1:11" x14ac:dyDescent="0.25">
      <c r="A120" s="338" t="s">
        <v>11210</v>
      </c>
      <c r="B120" s="396" t="str">
        <f t="shared" si="11"/>
        <v>MEEA Industriell marknadsföring &amp; entreprenörskap</v>
      </c>
      <c r="C120" s="360" t="s">
        <v>11189</v>
      </c>
      <c r="D120" s="356" t="s">
        <v>381</v>
      </c>
      <c r="E120" s="357">
        <v>0.35</v>
      </c>
      <c r="F120" s="357">
        <f t="shared" si="10"/>
        <v>0.35</v>
      </c>
      <c r="G120" s="357">
        <f t="shared" si="10"/>
        <v>0.35</v>
      </c>
      <c r="H120" s="357">
        <f t="shared" si="10"/>
        <v>0.35</v>
      </c>
      <c r="I120" s="357">
        <f t="shared" si="10"/>
        <v>0.35</v>
      </c>
      <c r="J120" s="357">
        <f t="shared" si="10"/>
        <v>0.35</v>
      </c>
      <c r="K120" s="357">
        <f t="shared" si="10"/>
        <v>0.35</v>
      </c>
    </row>
    <row r="121" spans="1:11" x14ac:dyDescent="0.25">
      <c r="A121" s="338" t="s">
        <v>11210</v>
      </c>
      <c r="B121" s="396" t="str">
        <f t="shared" si="11"/>
        <v>MEEA Industriell marknadsföring &amp; entreprenörskap</v>
      </c>
      <c r="C121" s="360" t="s">
        <v>11189</v>
      </c>
      <c r="D121" s="356" t="s">
        <v>382</v>
      </c>
      <c r="E121" s="357">
        <f>E113</f>
        <v>5.7099999999999998E-2</v>
      </c>
      <c r="F121" s="357">
        <f t="shared" si="10"/>
        <v>5.7099999999999998E-2</v>
      </c>
      <c r="G121" s="357">
        <f t="shared" si="10"/>
        <v>5.7099999999999998E-2</v>
      </c>
      <c r="H121" s="357">
        <f t="shared" si="10"/>
        <v>5.7099999999999998E-2</v>
      </c>
      <c r="I121" s="357">
        <f t="shared" si="10"/>
        <v>5.7099999999999998E-2</v>
      </c>
      <c r="J121" s="357">
        <f t="shared" si="10"/>
        <v>5.7099999999999998E-2</v>
      </c>
      <c r="K121" s="357">
        <f t="shared" si="10"/>
        <v>5.7099999999999998E-2</v>
      </c>
    </row>
    <row r="122" spans="1:11" x14ac:dyDescent="0.25">
      <c r="A122" s="338" t="s">
        <v>11210</v>
      </c>
      <c r="B122" s="397" t="str">
        <f t="shared" si="11"/>
        <v>MEEA Industriell marknadsföring &amp; entreprenörskap</v>
      </c>
      <c r="C122" s="361" t="s">
        <v>11189</v>
      </c>
      <c r="D122" s="348" t="s">
        <v>383</v>
      </c>
      <c r="E122" s="358">
        <f>E114</f>
        <v>3.3000000000000002E-2</v>
      </c>
      <c r="F122" s="358">
        <f t="shared" si="10"/>
        <v>3.3000000000000002E-2</v>
      </c>
      <c r="G122" s="358">
        <f t="shared" si="10"/>
        <v>3.3000000000000002E-2</v>
      </c>
      <c r="H122" s="358">
        <f t="shared" si="10"/>
        <v>3.3000000000000002E-2</v>
      </c>
      <c r="I122" s="358">
        <f t="shared" si="10"/>
        <v>3.3000000000000002E-2</v>
      </c>
      <c r="J122" s="358">
        <f t="shared" si="10"/>
        <v>3.3000000000000002E-2</v>
      </c>
      <c r="K122" s="358">
        <f t="shared" si="10"/>
        <v>3.3000000000000002E-2</v>
      </c>
    </row>
    <row r="123" spans="1:11" x14ac:dyDescent="0.25">
      <c r="A123" s="338" t="s">
        <v>11210</v>
      </c>
      <c r="B123" s="398" t="str">
        <f t="shared" si="11"/>
        <v>MEEA Industriell marknadsföring &amp; entreprenörskap</v>
      </c>
      <c r="C123" s="353" t="s">
        <v>11190</v>
      </c>
      <c r="D123" s="354" t="s">
        <v>11145</v>
      </c>
      <c r="E123" s="355">
        <f>E111</f>
        <v>0.16</v>
      </c>
      <c r="F123" s="355">
        <f t="shared" si="10"/>
        <v>0.16</v>
      </c>
      <c r="G123" s="355">
        <f t="shared" si="10"/>
        <v>0.16</v>
      </c>
      <c r="H123" s="355">
        <f t="shared" si="10"/>
        <v>0.16</v>
      </c>
      <c r="I123" s="355">
        <f t="shared" si="10"/>
        <v>0.16</v>
      </c>
      <c r="J123" s="355">
        <f t="shared" si="10"/>
        <v>0.16</v>
      </c>
      <c r="K123" s="355">
        <f t="shared" si="10"/>
        <v>0.16</v>
      </c>
    </row>
    <row r="124" spans="1:11" x14ac:dyDescent="0.25">
      <c r="A124" s="338" t="s">
        <v>11210</v>
      </c>
      <c r="B124" s="398" t="str">
        <f t="shared" si="11"/>
        <v>MEEA Industriell marknadsföring &amp; entreprenörskap</v>
      </c>
      <c r="C124" s="353" t="s">
        <v>11190</v>
      </c>
      <c r="D124" s="356" t="s">
        <v>381</v>
      </c>
      <c r="E124" s="357">
        <f>E100</f>
        <v>0.39839999999999998</v>
      </c>
      <c r="F124" s="357">
        <f t="shared" si="10"/>
        <v>0.39839999999999998</v>
      </c>
      <c r="G124" s="357">
        <f t="shared" si="10"/>
        <v>0.39839999999999998</v>
      </c>
      <c r="H124" s="357">
        <f t="shared" si="10"/>
        <v>0.39839999999999998</v>
      </c>
      <c r="I124" s="357">
        <f t="shared" si="10"/>
        <v>0.39839999999999998</v>
      </c>
      <c r="J124" s="357">
        <f t="shared" si="10"/>
        <v>0.39839999999999998</v>
      </c>
      <c r="K124" s="357">
        <f t="shared" si="10"/>
        <v>0.39839999999999998</v>
      </c>
    </row>
    <row r="125" spans="1:11" x14ac:dyDescent="0.25">
      <c r="A125" s="338" t="s">
        <v>11210</v>
      </c>
      <c r="B125" s="398" t="str">
        <f t="shared" si="11"/>
        <v>MEEA Industriell marknadsföring &amp; entreprenörskap</v>
      </c>
      <c r="C125" s="360" t="s">
        <v>11190</v>
      </c>
      <c r="D125" s="356" t="s">
        <v>382</v>
      </c>
      <c r="E125" s="357">
        <f>E101</f>
        <v>1.7999999999999999E-2</v>
      </c>
      <c r="F125" s="357">
        <f t="shared" si="10"/>
        <v>1.7999999999999999E-2</v>
      </c>
      <c r="G125" s="357">
        <f t="shared" si="10"/>
        <v>1.7999999999999999E-2</v>
      </c>
      <c r="H125" s="357">
        <f t="shared" si="10"/>
        <v>1.7999999999999999E-2</v>
      </c>
      <c r="I125" s="357">
        <f t="shared" si="10"/>
        <v>1.7999999999999999E-2</v>
      </c>
      <c r="J125" s="357">
        <f t="shared" si="10"/>
        <v>1.7999999999999999E-2</v>
      </c>
      <c r="K125" s="357">
        <f t="shared" si="10"/>
        <v>1.7999999999999999E-2</v>
      </c>
    </row>
    <row r="126" spans="1:11" x14ac:dyDescent="0.25">
      <c r="A126" s="338" t="s">
        <v>11210</v>
      </c>
      <c r="B126" s="398" t="str">
        <f t="shared" si="11"/>
        <v>MEEA Industriell marknadsföring &amp; entreprenörskap</v>
      </c>
      <c r="C126" s="360" t="s">
        <v>11190</v>
      </c>
      <c r="D126" s="348" t="s">
        <v>383</v>
      </c>
      <c r="E126" s="358">
        <f>E102</f>
        <v>6.88E-2</v>
      </c>
      <c r="F126" s="358">
        <f t="shared" si="10"/>
        <v>6.88E-2</v>
      </c>
      <c r="G126" s="358">
        <f t="shared" si="10"/>
        <v>6.88E-2</v>
      </c>
      <c r="H126" s="358">
        <f t="shared" si="10"/>
        <v>6.88E-2</v>
      </c>
      <c r="I126" s="358">
        <f t="shared" si="10"/>
        <v>6.88E-2</v>
      </c>
      <c r="J126" s="358">
        <f t="shared" si="10"/>
        <v>6.88E-2</v>
      </c>
      <c r="K126" s="358">
        <f t="shared" si="10"/>
        <v>6.88E-2</v>
      </c>
    </row>
    <row r="127" spans="1:11" x14ac:dyDescent="0.25">
      <c r="A127" s="338" t="s">
        <v>11210</v>
      </c>
      <c r="B127" s="395" t="str">
        <f t="shared" si="11"/>
        <v>MEEA Industriell marknadsföring &amp; entreprenörskap</v>
      </c>
      <c r="C127" s="359" t="s">
        <v>11191</v>
      </c>
      <c r="D127" s="354" t="s">
        <v>11145</v>
      </c>
      <c r="E127" s="355">
        <f>E111</f>
        <v>0.16</v>
      </c>
      <c r="F127" s="355">
        <f t="shared" si="10"/>
        <v>0.16</v>
      </c>
      <c r="G127" s="355">
        <f t="shared" si="10"/>
        <v>0.16</v>
      </c>
      <c r="H127" s="355">
        <f t="shared" si="10"/>
        <v>0.16</v>
      </c>
      <c r="I127" s="355">
        <f t="shared" si="10"/>
        <v>0.16</v>
      </c>
      <c r="J127" s="355">
        <f t="shared" si="10"/>
        <v>0.16</v>
      </c>
      <c r="K127" s="355">
        <f t="shared" si="10"/>
        <v>0.16</v>
      </c>
    </row>
    <row r="128" spans="1:11" x14ac:dyDescent="0.25">
      <c r="A128" s="338" t="s">
        <v>11210</v>
      </c>
      <c r="B128" s="396" t="str">
        <f t="shared" si="11"/>
        <v>MEEA Industriell marknadsföring &amp; entreprenörskap</v>
      </c>
      <c r="C128" s="360" t="s">
        <v>11191</v>
      </c>
      <c r="D128" s="356" t="s">
        <v>381</v>
      </c>
      <c r="E128" s="357">
        <f>E100</f>
        <v>0.39839999999999998</v>
      </c>
      <c r="F128" s="357">
        <f t="shared" si="10"/>
        <v>0.39839999999999998</v>
      </c>
      <c r="G128" s="357">
        <f t="shared" si="10"/>
        <v>0.39839999999999998</v>
      </c>
      <c r="H128" s="357">
        <f t="shared" si="10"/>
        <v>0.39839999999999998</v>
      </c>
      <c r="I128" s="357">
        <f t="shared" si="10"/>
        <v>0.39839999999999998</v>
      </c>
      <c r="J128" s="357">
        <f t="shared" si="10"/>
        <v>0.39839999999999998</v>
      </c>
      <c r="K128" s="357">
        <f t="shared" si="10"/>
        <v>0.39839999999999998</v>
      </c>
    </row>
    <row r="129" spans="1:11" x14ac:dyDescent="0.25">
      <c r="A129" s="338" t="s">
        <v>11210</v>
      </c>
      <c r="B129" s="396" t="str">
        <f t="shared" si="11"/>
        <v>MEEA Industriell marknadsföring &amp; entreprenörskap</v>
      </c>
      <c r="C129" s="360" t="s">
        <v>11191</v>
      </c>
      <c r="D129" s="356" t="s">
        <v>382</v>
      </c>
      <c r="E129" s="357">
        <f>E101</f>
        <v>1.7999999999999999E-2</v>
      </c>
      <c r="F129" s="357">
        <f t="shared" si="10"/>
        <v>1.7999999999999999E-2</v>
      </c>
      <c r="G129" s="357">
        <f t="shared" si="10"/>
        <v>1.7999999999999999E-2</v>
      </c>
      <c r="H129" s="357">
        <f t="shared" si="10"/>
        <v>1.7999999999999999E-2</v>
      </c>
      <c r="I129" s="357">
        <f t="shared" si="10"/>
        <v>1.7999999999999999E-2</v>
      </c>
      <c r="J129" s="357">
        <f t="shared" si="10"/>
        <v>1.7999999999999999E-2</v>
      </c>
      <c r="K129" s="357">
        <f t="shared" si="10"/>
        <v>1.7999999999999999E-2</v>
      </c>
    </row>
    <row r="130" spans="1:11" x14ac:dyDescent="0.25">
      <c r="A130" s="338" t="s">
        <v>11210</v>
      </c>
      <c r="B130" s="397" t="str">
        <f t="shared" si="11"/>
        <v>MEEA Industriell marknadsföring &amp; entreprenörskap</v>
      </c>
      <c r="C130" s="361" t="s">
        <v>11191</v>
      </c>
      <c r="D130" s="348" t="s">
        <v>383</v>
      </c>
      <c r="E130" s="358">
        <f>E102</f>
        <v>6.88E-2</v>
      </c>
      <c r="F130" s="358">
        <f t="shared" si="10"/>
        <v>6.88E-2</v>
      </c>
      <c r="G130" s="358">
        <f t="shared" si="10"/>
        <v>6.88E-2</v>
      </c>
      <c r="H130" s="358">
        <f t="shared" si="10"/>
        <v>6.88E-2</v>
      </c>
      <c r="I130" s="358">
        <f t="shared" si="10"/>
        <v>6.88E-2</v>
      </c>
      <c r="J130" s="358">
        <f t="shared" si="10"/>
        <v>6.88E-2</v>
      </c>
      <c r="K130" s="358">
        <f t="shared" si="10"/>
        <v>6.88E-2</v>
      </c>
    </row>
    <row r="131" spans="1:11" x14ac:dyDescent="0.25">
      <c r="A131" s="338" t="s">
        <v>11210</v>
      </c>
      <c r="B131" s="395" t="str">
        <f t="shared" si="11"/>
        <v>MEEA Industriell marknadsföring &amp; entreprenörskap</v>
      </c>
      <c r="C131" s="362" t="s">
        <v>11212</v>
      </c>
      <c r="D131" s="354" t="s">
        <v>11145</v>
      </c>
      <c r="E131" s="355">
        <v>0</v>
      </c>
      <c r="F131" s="355">
        <f t="shared" si="10"/>
        <v>0</v>
      </c>
      <c r="G131" s="355">
        <f t="shared" si="10"/>
        <v>0</v>
      </c>
      <c r="H131" s="355">
        <f t="shared" si="10"/>
        <v>0</v>
      </c>
      <c r="I131" s="355">
        <f t="shared" si="10"/>
        <v>0</v>
      </c>
      <c r="J131" s="355">
        <f t="shared" si="10"/>
        <v>0</v>
      </c>
      <c r="K131" s="355">
        <f t="shared" si="10"/>
        <v>0</v>
      </c>
    </row>
    <row r="132" spans="1:11" x14ac:dyDescent="0.25">
      <c r="A132" s="338" t="s">
        <v>11210</v>
      </c>
      <c r="B132" s="396" t="str">
        <f t="shared" si="11"/>
        <v>MEEA Industriell marknadsföring &amp; entreprenörskap</v>
      </c>
      <c r="C132" s="363" t="s">
        <v>11212</v>
      </c>
      <c r="D132" s="356" t="s">
        <v>381</v>
      </c>
      <c r="E132" s="357">
        <v>0</v>
      </c>
      <c r="F132" s="357">
        <f t="shared" si="10"/>
        <v>0</v>
      </c>
      <c r="G132" s="357">
        <f t="shared" si="10"/>
        <v>0</v>
      </c>
      <c r="H132" s="357">
        <f t="shared" si="10"/>
        <v>0</v>
      </c>
      <c r="I132" s="357">
        <f t="shared" si="10"/>
        <v>0</v>
      </c>
      <c r="J132" s="357">
        <f t="shared" si="10"/>
        <v>0</v>
      </c>
      <c r="K132" s="357">
        <f t="shared" si="10"/>
        <v>0</v>
      </c>
    </row>
    <row r="133" spans="1:11" x14ac:dyDescent="0.25">
      <c r="A133" s="338" t="s">
        <v>11210</v>
      </c>
      <c r="B133" s="396" t="str">
        <f t="shared" si="11"/>
        <v>MEEA Industriell marknadsföring &amp; entreprenörskap</v>
      </c>
      <c r="C133" s="363" t="s">
        <v>11212</v>
      </c>
      <c r="D133" s="356" t="s">
        <v>382</v>
      </c>
      <c r="E133" s="357">
        <v>0</v>
      </c>
      <c r="F133" s="357">
        <f t="shared" si="10"/>
        <v>0</v>
      </c>
      <c r="G133" s="357">
        <f t="shared" si="10"/>
        <v>0</v>
      </c>
      <c r="H133" s="357">
        <f t="shared" si="10"/>
        <v>0</v>
      </c>
      <c r="I133" s="357">
        <f t="shared" si="10"/>
        <v>0</v>
      </c>
      <c r="J133" s="357">
        <f t="shared" si="10"/>
        <v>0</v>
      </c>
      <c r="K133" s="357">
        <f t="shared" si="10"/>
        <v>0</v>
      </c>
    </row>
    <row r="134" spans="1:11" x14ac:dyDescent="0.25">
      <c r="A134" s="338" t="s">
        <v>11210</v>
      </c>
      <c r="B134" s="397" t="str">
        <f t="shared" si="11"/>
        <v>MEEA Industriell marknadsföring &amp; entreprenörskap</v>
      </c>
      <c r="C134" s="364" t="s">
        <v>11212</v>
      </c>
      <c r="D134" s="348" t="s">
        <v>383</v>
      </c>
      <c r="E134" s="358">
        <v>0</v>
      </c>
      <c r="F134" s="358">
        <f t="shared" si="10"/>
        <v>0</v>
      </c>
      <c r="G134" s="358">
        <f t="shared" si="10"/>
        <v>0</v>
      </c>
      <c r="H134" s="358">
        <f t="shared" si="10"/>
        <v>0</v>
      </c>
      <c r="I134" s="358">
        <f t="shared" si="10"/>
        <v>0</v>
      </c>
      <c r="J134" s="358">
        <f t="shared" si="10"/>
        <v>0</v>
      </c>
      <c r="K134" s="358">
        <f t="shared" si="10"/>
        <v>0</v>
      </c>
    </row>
    <row r="135" spans="1:11" x14ac:dyDescent="0.25">
      <c r="A135" s="338" t="s">
        <v>11210</v>
      </c>
      <c r="B135" s="395" t="s">
        <v>11151</v>
      </c>
      <c r="C135" s="412" t="s">
        <v>11187</v>
      </c>
      <c r="D135" s="356" t="s">
        <v>11145</v>
      </c>
      <c r="E135" s="355">
        <f>E111</f>
        <v>0.16</v>
      </c>
      <c r="F135" s="357">
        <f t="shared" ref="F135:K158" si="12">E135</f>
        <v>0.16</v>
      </c>
      <c r="G135" s="357">
        <f t="shared" si="12"/>
        <v>0.16</v>
      </c>
      <c r="H135" s="357">
        <f t="shared" si="12"/>
        <v>0.16</v>
      </c>
      <c r="I135" s="357">
        <f t="shared" si="12"/>
        <v>0.16</v>
      </c>
      <c r="J135" s="357">
        <f t="shared" si="12"/>
        <v>0.16</v>
      </c>
      <c r="K135" s="357">
        <f t="shared" si="12"/>
        <v>0.16</v>
      </c>
    </row>
    <row r="136" spans="1:11" x14ac:dyDescent="0.25">
      <c r="A136" s="338" t="s">
        <v>11210</v>
      </c>
      <c r="B136" s="396" t="str">
        <f>B135</f>
        <v>MEW Redovisning, Finansiering &amp; Förändring</v>
      </c>
      <c r="C136" s="325" t="s">
        <v>11187</v>
      </c>
      <c r="D136" s="356" t="s">
        <v>381</v>
      </c>
      <c r="E136" s="357">
        <f>E112</f>
        <v>0.70150000000000001</v>
      </c>
      <c r="F136" s="357">
        <f t="shared" si="12"/>
        <v>0.70150000000000001</v>
      </c>
      <c r="G136" s="357">
        <f t="shared" si="12"/>
        <v>0.70150000000000001</v>
      </c>
      <c r="H136" s="357">
        <f t="shared" si="12"/>
        <v>0.70150000000000001</v>
      </c>
      <c r="I136" s="357">
        <f t="shared" si="12"/>
        <v>0.70150000000000001</v>
      </c>
      <c r="J136" s="357">
        <f t="shared" si="12"/>
        <v>0.70150000000000001</v>
      </c>
      <c r="K136" s="357">
        <f t="shared" si="12"/>
        <v>0.70150000000000001</v>
      </c>
    </row>
    <row r="137" spans="1:11" x14ac:dyDescent="0.25">
      <c r="A137" s="338" t="s">
        <v>11210</v>
      </c>
      <c r="B137" s="396" t="str">
        <f t="shared" ref="B137:B158" si="13">B136</f>
        <v>MEW Redovisning, Finansiering &amp; Förändring</v>
      </c>
      <c r="C137" s="325" t="s">
        <v>11187</v>
      </c>
      <c r="D137" s="356" t="s">
        <v>382</v>
      </c>
      <c r="E137" s="357">
        <f>E113</f>
        <v>5.7099999999999998E-2</v>
      </c>
      <c r="F137" s="357">
        <f t="shared" si="12"/>
        <v>5.7099999999999998E-2</v>
      </c>
      <c r="G137" s="357">
        <f t="shared" si="12"/>
        <v>5.7099999999999998E-2</v>
      </c>
      <c r="H137" s="357">
        <f t="shared" si="12"/>
        <v>5.7099999999999998E-2</v>
      </c>
      <c r="I137" s="357">
        <f t="shared" si="12"/>
        <v>5.7099999999999998E-2</v>
      </c>
      <c r="J137" s="357">
        <f t="shared" si="12"/>
        <v>5.7099999999999998E-2</v>
      </c>
      <c r="K137" s="357">
        <f t="shared" si="12"/>
        <v>5.7099999999999998E-2</v>
      </c>
    </row>
    <row r="138" spans="1:11" x14ac:dyDescent="0.25">
      <c r="A138" s="338" t="s">
        <v>11210</v>
      </c>
      <c r="B138" s="397" t="str">
        <f t="shared" si="13"/>
        <v>MEW Redovisning, Finansiering &amp; Förändring</v>
      </c>
      <c r="C138" s="413" t="s">
        <v>11187</v>
      </c>
      <c r="D138" s="348" t="s">
        <v>383</v>
      </c>
      <c r="E138" s="358">
        <f>E114</f>
        <v>3.3000000000000002E-2</v>
      </c>
      <c r="F138" s="358">
        <f t="shared" si="12"/>
        <v>3.3000000000000002E-2</v>
      </c>
      <c r="G138" s="358">
        <f t="shared" si="12"/>
        <v>3.3000000000000002E-2</v>
      </c>
      <c r="H138" s="358">
        <f t="shared" si="12"/>
        <v>3.3000000000000002E-2</v>
      </c>
      <c r="I138" s="358">
        <f t="shared" si="12"/>
        <v>3.3000000000000002E-2</v>
      </c>
      <c r="J138" s="358">
        <f t="shared" si="12"/>
        <v>3.3000000000000002E-2</v>
      </c>
      <c r="K138" s="358">
        <f t="shared" si="12"/>
        <v>3.3000000000000002E-2</v>
      </c>
    </row>
    <row r="139" spans="1:11" x14ac:dyDescent="0.25">
      <c r="A139" s="338" t="s">
        <v>11210</v>
      </c>
      <c r="B139" s="398" t="str">
        <f t="shared" si="13"/>
        <v>MEW Redovisning, Finansiering &amp; Förändring</v>
      </c>
      <c r="C139" s="353" t="s">
        <v>11188</v>
      </c>
      <c r="D139" s="354" t="s">
        <v>11145</v>
      </c>
      <c r="E139" s="355">
        <f>E135</f>
        <v>0.16</v>
      </c>
      <c r="F139" s="355">
        <f t="shared" si="12"/>
        <v>0.16</v>
      </c>
      <c r="G139" s="355">
        <f t="shared" si="12"/>
        <v>0.16</v>
      </c>
      <c r="H139" s="355">
        <f t="shared" si="12"/>
        <v>0.16</v>
      </c>
      <c r="I139" s="355">
        <f t="shared" si="12"/>
        <v>0.16</v>
      </c>
      <c r="J139" s="355">
        <f t="shared" si="12"/>
        <v>0.16</v>
      </c>
      <c r="K139" s="355">
        <f t="shared" si="12"/>
        <v>0.16</v>
      </c>
    </row>
    <row r="140" spans="1:11" x14ac:dyDescent="0.25">
      <c r="A140" s="338" t="s">
        <v>11210</v>
      </c>
      <c r="B140" s="398" t="str">
        <f t="shared" si="13"/>
        <v>MEW Redovisning, Finansiering &amp; Förändring</v>
      </c>
      <c r="C140" s="353" t="s">
        <v>11188</v>
      </c>
      <c r="D140" s="356" t="s">
        <v>381</v>
      </c>
      <c r="E140" s="357">
        <v>0.35</v>
      </c>
      <c r="F140" s="357">
        <f t="shared" si="12"/>
        <v>0.35</v>
      </c>
      <c r="G140" s="357">
        <f t="shared" si="12"/>
        <v>0.35</v>
      </c>
      <c r="H140" s="357">
        <f t="shared" si="12"/>
        <v>0.35</v>
      </c>
      <c r="I140" s="357">
        <f t="shared" si="12"/>
        <v>0.35</v>
      </c>
      <c r="J140" s="357">
        <f t="shared" si="12"/>
        <v>0.35</v>
      </c>
      <c r="K140" s="357">
        <f t="shared" si="12"/>
        <v>0.35</v>
      </c>
    </row>
    <row r="141" spans="1:11" x14ac:dyDescent="0.25">
      <c r="A141" s="338" t="s">
        <v>11210</v>
      </c>
      <c r="B141" s="398" t="str">
        <f t="shared" si="13"/>
        <v>MEW Redovisning, Finansiering &amp; Förändring</v>
      </c>
      <c r="C141" s="353" t="s">
        <v>11188</v>
      </c>
      <c r="D141" s="356" t="s">
        <v>382</v>
      </c>
      <c r="E141" s="357">
        <f>E137</f>
        <v>5.7099999999999998E-2</v>
      </c>
      <c r="F141" s="357">
        <f t="shared" si="12"/>
        <v>5.7099999999999998E-2</v>
      </c>
      <c r="G141" s="357">
        <f t="shared" si="12"/>
        <v>5.7099999999999998E-2</v>
      </c>
      <c r="H141" s="357">
        <f t="shared" si="12"/>
        <v>5.7099999999999998E-2</v>
      </c>
      <c r="I141" s="357">
        <f t="shared" si="12"/>
        <v>5.7099999999999998E-2</v>
      </c>
      <c r="J141" s="357">
        <f t="shared" si="12"/>
        <v>5.7099999999999998E-2</v>
      </c>
      <c r="K141" s="357">
        <f t="shared" si="12"/>
        <v>5.7099999999999998E-2</v>
      </c>
    </row>
    <row r="142" spans="1:11" x14ac:dyDescent="0.25">
      <c r="A142" s="338" t="s">
        <v>11210</v>
      </c>
      <c r="B142" s="398" t="str">
        <f t="shared" si="13"/>
        <v>MEW Redovisning, Finansiering &amp; Förändring</v>
      </c>
      <c r="C142" s="353" t="s">
        <v>11188</v>
      </c>
      <c r="D142" s="348" t="s">
        <v>383</v>
      </c>
      <c r="E142" s="358">
        <f>E138</f>
        <v>3.3000000000000002E-2</v>
      </c>
      <c r="F142" s="358">
        <f t="shared" si="12"/>
        <v>3.3000000000000002E-2</v>
      </c>
      <c r="G142" s="358">
        <f t="shared" si="12"/>
        <v>3.3000000000000002E-2</v>
      </c>
      <c r="H142" s="358">
        <f t="shared" si="12"/>
        <v>3.3000000000000002E-2</v>
      </c>
      <c r="I142" s="358">
        <f t="shared" si="12"/>
        <v>3.3000000000000002E-2</v>
      </c>
      <c r="J142" s="358">
        <f t="shared" si="12"/>
        <v>3.3000000000000002E-2</v>
      </c>
      <c r="K142" s="358">
        <f t="shared" si="12"/>
        <v>3.3000000000000002E-2</v>
      </c>
    </row>
    <row r="143" spans="1:11" x14ac:dyDescent="0.25">
      <c r="A143" s="338" t="s">
        <v>11210</v>
      </c>
      <c r="B143" s="395" t="str">
        <f t="shared" si="13"/>
        <v>MEW Redovisning, Finansiering &amp; Förändring</v>
      </c>
      <c r="C143" s="359" t="s">
        <v>11189</v>
      </c>
      <c r="D143" s="354" t="s">
        <v>11145</v>
      </c>
      <c r="E143" s="355">
        <f>E135</f>
        <v>0.16</v>
      </c>
      <c r="F143" s="355">
        <f t="shared" si="12"/>
        <v>0.16</v>
      </c>
      <c r="G143" s="355">
        <f t="shared" si="12"/>
        <v>0.16</v>
      </c>
      <c r="H143" s="355">
        <f t="shared" si="12"/>
        <v>0.16</v>
      </c>
      <c r="I143" s="355">
        <f t="shared" si="12"/>
        <v>0.16</v>
      </c>
      <c r="J143" s="355">
        <f t="shared" si="12"/>
        <v>0.16</v>
      </c>
      <c r="K143" s="355">
        <f t="shared" si="12"/>
        <v>0.16</v>
      </c>
    </row>
    <row r="144" spans="1:11" x14ac:dyDescent="0.25">
      <c r="A144" s="338" t="s">
        <v>11210</v>
      </c>
      <c r="B144" s="396" t="str">
        <f t="shared" si="13"/>
        <v>MEW Redovisning, Finansiering &amp; Förändring</v>
      </c>
      <c r="C144" s="360" t="s">
        <v>11189</v>
      </c>
      <c r="D144" s="356" t="s">
        <v>381</v>
      </c>
      <c r="E144" s="357">
        <v>0.35</v>
      </c>
      <c r="F144" s="357">
        <f t="shared" si="12"/>
        <v>0.35</v>
      </c>
      <c r="G144" s="357">
        <f t="shared" si="12"/>
        <v>0.35</v>
      </c>
      <c r="H144" s="357">
        <f t="shared" si="12"/>
        <v>0.35</v>
      </c>
      <c r="I144" s="357">
        <f t="shared" si="12"/>
        <v>0.35</v>
      </c>
      <c r="J144" s="357">
        <f t="shared" si="12"/>
        <v>0.35</v>
      </c>
      <c r="K144" s="357">
        <f t="shared" si="12"/>
        <v>0.35</v>
      </c>
    </row>
    <row r="145" spans="1:11" x14ac:dyDescent="0.25">
      <c r="A145" s="338" t="s">
        <v>11210</v>
      </c>
      <c r="B145" s="396" t="str">
        <f t="shared" si="13"/>
        <v>MEW Redovisning, Finansiering &amp; Förändring</v>
      </c>
      <c r="C145" s="360" t="s">
        <v>11189</v>
      </c>
      <c r="D145" s="356" t="s">
        <v>382</v>
      </c>
      <c r="E145" s="357">
        <f>E137</f>
        <v>5.7099999999999998E-2</v>
      </c>
      <c r="F145" s="357">
        <f t="shared" si="12"/>
        <v>5.7099999999999998E-2</v>
      </c>
      <c r="G145" s="357">
        <f t="shared" si="12"/>
        <v>5.7099999999999998E-2</v>
      </c>
      <c r="H145" s="357">
        <f t="shared" si="12"/>
        <v>5.7099999999999998E-2</v>
      </c>
      <c r="I145" s="357">
        <f t="shared" si="12"/>
        <v>5.7099999999999998E-2</v>
      </c>
      <c r="J145" s="357">
        <f t="shared" si="12"/>
        <v>5.7099999999999998E-2</v>
      </c>
      <c r="K145" s="357">
        <f t="shared" si="12"/>
        <v>5.7099999999999998E-2</v>
      </c>
    </row>
    <row r="146" spans="1:11" x14ac:dyDescent="0.25">
      <c r="A146" s="338" t="s">
        <v>11210</v>
      </c>
      <c r="B146" s="397" t="str">
        <f t="shared" si="13"/>
        <v>MEW Redovisning, Finansiering &amp; Förändring</v>
      </c>
      <c r="C146" s="361" t="s">
        <v>11189</v>
      </c>
      <c r="D146" s="348" t="s">
        <v>383</v>
      </c>
      <c r="E146" s="358">
        <f>E138</f>
        <v>3.3000000000000002E-2</v>
      </c>
      <c r="F146" s="358">
        <f t="shared" si="12"/>
        <v>3.3000000000000002E-2</v>
      </c>
      <c r="G146" s="358">
        <f t="shared" si="12"/>
        <v>3.3000000000000002E-2</v>
      </c>
      <c r="H146" s="358">
        <f t="shared" si="12"/>
        <v>3.3000000000000002E-2</v>
      </c>
      <c r="I146" s="358">
        <f t="shared" si="12"/>
        <v>3.3000000000000002E-2</v>
      </c>
      <c r="J146" s="358">
        <f t="shared" si="12"/>
        <v>3.3000000000000002E-2</v>
      </c>
      <c r="K146" s="358">
        <f t="shared" si="12"/>
        <v>3.3000000000000002E-2</v>
      </c>
    </row>
    <row r="147" spans="1:11" x14ac:dyDescent="0.25">
      <c r="A147" s="338" t="s">
        <v>11210</v>
      </c>
      <c r="B147" s="398" t="str">
        <f t="shared" si="13"/>
        <v>MEW Redovisning, Finansiering &amp; Förändring</v>
      </c>
      <c r="C147" s="353" t="s">
        <v>11190</v>
      </c>
      <c r="D147" s="354" t="s">
        <v>11145</v>
      </c>
      <c r="E147" s="355">
        <f>E135</f>
        <v>0.16</v>
      </c>
      <c r="F147" s="355">
        <f t="shared" si="12"/>
        <v>0.16</v>
      </c>
      <c r="G147" s="355">
        <f t="shared" si="12"/>
        <v>0.16</v>
      </c>
      <c r="H147" s="355">
        <f t="shared" si="12"/>
        <v>0.16</v>
      </c>
      <c r="I147" s="355">
        <f t="shared" si="12"/>
        <v>0.16</v>
      </c>
      <c r="J147" s="355">
        <f t="shared" si="12"/>
        <v>0.16</v>
      </c>
      <c r="K147" s="355">
        <f t="shared" si="12"/>
        <v>0.16</v>
      </c>
    </row>
    <row r="148" spans="1:11" x14ac:dyDescent="0.25">
      <c r="A148" s="338" t="s">
        <v>11210</v>
      </c>
      <c r="B148" s="398" t="str">
        <f t="shared" si="13"/>
        <v>MEW Redovisning, Finansiering &amp; Förändring</v>
      </c>
      <c r="C148" s="353" t="s">
        <v>11190</v>
      </c>
      <c r="D148" s="356" t="s">
        <v>381</v>
      </c>
      <c r="E148" s="357">
        <f>E124</f>
        <v>0.39839999999999998</v>
      </c>
      <c r="F148" s="357">
        <f t="shared" si="12"/>
        <v>0.39839999999999998</v>
      </c>
      <c r="G148" s="357">
        <f t="shared" si="12"/>
        <v>0.39839999999999998</v>
      </c>
      <c r="H148" s="357">
        <f t="shared" si="12"/>
        <v>0.39839999999999998</v>
      </c>
      <c r="I148" s="357">
        <f t="shared" si="12"/>
        <v>0.39839999999999998</v>
      </c>
      <c r="J148" s="357">
        <f t="shared" si="12"/>
        <v>0.39839999999999998</v>
      </c>
      <c r="K148" s="357">
        <f t="shared" si="12"/>
        <v>0.39839999999999998</v>
      </c>
    </row>
    <row r="149" spans="1:11" x14ac:dyDescent="0.25">
      <c r="A149" s="338" t="s">
        <v>11210</v>
      </c>
      <c r="B149" s="398" t="str">
        <f t="shared" si="13"/>
        <v>MEW Redovisning, Finansiering &amp; Förändring</v>
      </c>
      <c r="C149" s="360" t="s">
        <v>11190</v>
      </c>
      <c r="D149" s="356" t="s">
        <v>382</v>
      </c>
      <c r="E149" s="357">
        <f>E125</f>
        <v>1.7999999999999999E-2</v>
      </c>
      <c r="F149" s="357">
        <f t="shared" si="12"/>
        <v>1.7999999999999999E-2</v>
      </c>
      <c r="G149" s="357">
        <f t="shared" si="12"/>
        <v>1.7999999999999999E-2</v>
      </c>
      <c r="H149" s="357">
        <f t="shared" si="12"/>
        <v>1.7999999999999999E-2</v>
      </c>
      <c r="I149" s="357">
        <f t="shared" si="12"/>
        <v>1.7999999999999999E-2</v>
      </c>
      <c r="J149" s="357">
        <f t="shared" si="12"/>
        <v>1.7999999999999999E-2</v>
      </c>
      <c r="K149" s="357">
        <f t="shared" si="12"/>
        <v>1.7999999999999999E-2</v>
      </c>
    </row>
    <row r="150" spans="1:11" x14ac:dyDescent="0.25">
      <c r="A150" s="338" t="s">
        <v>11210</v>
      </c>
      <c r="B150" s="398" t="str">
        <f t="shared" si="13"/>
        <v>MEW Redovisning, Finansiering &amp; Förändring</v>
      </c>
      <c r="C150" s="360" t="s">
        <v>11190</v>
      </c>
      <c r="D150" s="348" t="s">
        <v>383</v>
      </c>
      <c r="E150" s="358">
        <f>E126</f>
        <v>6.88E-2</v>
      </c>
      <c r="F150" s="358">
        <f t="shared" si="12"/>
        <v>6.88E-2</v>
      </c>
      <c r="G150" s="358">
        <f t="shared" si="12"/>
        <v>6.88E-2</v>
      </c>
      <c r="H150" s="358">
        <f t="shared" si="12"/>
        <v>6.88E-2</v>
      </c>
      <c r="I150" s="358">
        <f t="shared" si="12"/>
        <v>6.88E-2</v>
      </c>
      <c r="J150" s="358">
        <f t="shared" si="12"/>
        <v>6.88E-2</v>
      </c>
      <c r="K150" s="358">
        <f t="shared" si="12"/>
        <v>6.88E-2</v>
      </c>
    </row>
    <row r="151" spans="1:11" x14ac:dyDescent="0.25">
      <c r="A151" s="338" t="s">
        <v>11210</v>
      </c>
      <c r="B151" s="395" t="str">
        <f t="shared" si="13"/>
        <v>MEW Redovisning, Finansiering &amp; Förändring</v>
      </c>
      <c r="C151" s="359" t="s">
        <v>11191</v>
      </c>
      <c r="D151" s="354" t="s">
        <v>11145</v>
      </c>
      <c r="E151" s="355">
        <f>E135</f>
        <v>0.16</v>
      </c>
      <c r="F151" s="355">
        <f t="shared" si="12"/>
        <v>0.16</v>
      </c>
      <c r="G151" s="355">
        <f t="shared" si="12"/>
        <v>0.16</v>
      </c>
      <c r="H151" s="355">
        <f t="shared" si="12"/>
        <v>0.16</v>
      </c>
      <c r="I151" s="355">
        <f t="shared" si="12"/>
        <v>0.16</v>
      </c>
      <c r="J151" s="355">
        <f t="shared" si="12"/>
        <v>0.16</v>
      </c>
      <c r="K151" s="355">
        <f t="shared" si="12"/>
        <v>0.16</v>
      </c>
    </row>
    <row r="152" spans="1:11" x14ac:dyDescent="0.25">
      <c r="A152" s="338" t="s">
        <v>11210</v>
      </c>
      <c r="B152" s="396" t="str">
        <f t="shared" si="13"/>
        <v>MEW Redovisning, Finansiering &amp; Förändring</v>
      </c>
      <c r="C152" s="360" t="s">
        <v>11191</v>
      </c>
      <c r="D152" s="356" t="s">
        <v>381</v>
      </c>
      <c r="E152" s="357">
        <f>E124</f>
        <v>0.39839999999999998</v>
      </c>
      <c r="F152" s="357">
        <f t="shared" si="12"/>
        <v>0.39839999999999998</v>
      </c>
      <c r="G152" s="357">
        <f t="shared" si="12"/>
        <v>0.39839999999999998</v>
      </c>
      <c r="H152" s="357">
        <f t="shared" si="12"/>
        <v>0.39839999999999998</v>
      </c>
      <c r="I152" s="357">
        <f t="shared" si="12"/>
        <v>0.39839999999999998</v>
      </c>
      <c r="J152" s="357">
        <f t="shared" si="12"/>
        <v>0.39839999999999998</v>
      </c>
      <c r="K152" s="357">
        <f t="shared" si="12"/>
        <v>0.39839999999999998</v>
      </c>
    </row>
    <row r="153" spans="1:11" x14ac:dyDescent="0.25">
      <c r="A153" s="338" t="s">
        <v>11210</v>
      </c>
      <c r="B153" s="396" t="str">
        <f t="shared" si="13"/>
        <v>MEW Redovisning, Finansiering &amp; Förändring</v>
      </c>
      <c r="C153" s="360" t="s">
        <v>11191</v>
      </c>
      <c r="D153" s="356" t="s">
        <v>382</v>
      </c>
      <c r="E153" s="357">
        <f>E125</f>
        <v>1.7999999999999999E-2</v>
      </c>
      <c r="F153" s="357">
        <f t="shared" si="12"/>
        <v>1.7999999999999999E-2</v>
      </c>
      <c r="G153" s="357">
        <f t="shared" si="12"/>
        <v>1.7999999999999999E-2</v>
      </c>
      <c r="H153" s="357">
        <f t="shared" si="12"/>
        <v>1.7999999999999999E-2</v>
      </c>
      <c r="I153" s="357">
        <f t="shared" si="12"/>
        <v>1.7999999999999999E-2</v>
      </c>
      <c r="J153" s="357">
        <f t="shared" si="12"/>
        <v>1.7999999999999999E-2</v>
      </c>
      <c r="K153" s="357">
        <f t="shared" si="12"/>
        <v>1.7999999999999999E-2</v>
      </c>
    </row>
    <row r="154" spans="1:11" x14ac:dyDescent="0.25">
      <c r="A154" s="338" t="s">
        <v>11210</v>
      </c>
      <c r="B154" s="397" t="str">
        <f t="shared" si="13"/>
        <v>MEW Redovisning, Finansiering &amp; Förändring</v>
      </c>
      <c r="C154" s="361" t="s">
        <v>11191</v>
      </c>
      <c r="D154" s="348" t="s">
        <v>383</v>
      </c>
      <c r="E154" s="358">
        <f>E126</f>
        <v>6.88E-2</v>
      </c>
      <c r="F154" s="358">
        <f t="shared" si="12"/>
        <v>6.88E-2</v>
      </c>
      <c r="G154" s="358">
        <f t="shared" si="12"/>
        <v>6.88E-2</v>
      </c>
      <c r="H154" s="358">
        <f t="shared" si="12"/>
        <v>6.88E-2</v>
      </c>
      <c r="I154" s="358">
        <f t="shared" si="12"/>
        <v>6.88E-2</v>
      </c>
      <c r="J154" s="358">
        <f t="shared" si="12"/>
        <v>6.88E-2</v>
      </c>
      <c r="K154" s="358">
        <f t="shared" si="12"/>
        <v>6.88E-2</v>
      </c>
    </row>
    <row r="155" spans="1:11" x14ac:dyDescent="0.25">
      <c r="A155" s="338" t="s">
        <v>11210</v>
      </c>
      <c r="B155" s="395" t="str">
        <f t="shared" si="13"/>
        <v>MEW Redovisning, Finansiering &amp; Förändring</v>
      </c>
      <c r="C155" s="362" t="s">
        <v>11212</v>
      </c>
      <c r="D155" s="354" t="s">
        <v>11145</v>
      </c>
      <c r="E155" s="355">
        <v>0</v>
      </c>
      <c r="F155" s="355">
        <f t="shared" si="12"/>
        <v>0</v>
      </c>
      <c r="G155" s="355">
        <f t="shared" si="12"/>
        <v>0</v>
      </c>
      <c r="H155" s="355">
        <f t="shared" si="12"/>
        <v>0</v>
      </c>
      <c r="I155" s="355">
        <f t="shared" si="12"/>
        <v>0</v>
      </c>
      <c r="J155" s="355">
        <f t="shared" si="12"/>
        <v>0</v>
      </c>
      <c r="K155" s="355">
        <f t="shared" si="12"/>
        <v>0</v>
      </c>
    </row>
    <row r="156" spans="1:11" x14ac:dyDescent="0.25">
      <c r="A156" s="338" t="s">
        <v>11210</v>
      </c>
      <c r="B156" s="396" t="str">
        <f t="shared" si="13"/>
        <v>MEW Redovisning, Finansiering &amp; Förändring</v>
      </c>
      <c r="C156" s="363" t="s">
        <v>11212</v>
      </c>
      <c r="D156" s="356" t="s">
        <v>381</v>
      </c>
      <c r="E156" s="357">
        <v>0</v>
      </c>
      <c r="F156" s="357">
        <f t="shared" si="12"/>
        <v>0</v>
      </c>
      <c r="G156" s="357">
        <f t="shared" si="12"/>
        <v>0</v>
      </c>
      <c r="H156" s="357">
        <f t="shared" si="12"/>
        <v>0</v>
      </c>
      <c r="I156" s="357">
        <f t="shared" si="12"/>
        <v>0</v>
      </c>
      <c r="J156" s="357">
        <f t="shared" si="12"/>
        <v>0</v>
      </c>
      <c r="K156" s="357">
        <f t="shared" si="12"/>
        <v>0</v>
      </c>
    </row>
    <row r="157" spans="1:11" x14ac:dyDescent="0.25">
      <c r="A157" s="338" t="s">
        <v>11210</v>
      </c>
      <c r="B157" s="396" t="str">
        <f t="shared" si="13"/>
        <v>MEW Redovisning, Finansiering &amp; Förändring</v>
      </c>
      <c r="C157" s="363" t="s">
        <v>11212</v>
      </c>
      <c r="D157" s="356" t="s">
        <v>382</v>
      </c>
      <c r="E157" s="357">
        <v>0</v>
      </c>
      <c r="F157" s="357">
        <f t="shared" si="12"/>
        <v>0</v>
      </c>
      <c r="G157" s="357">
        <f t="shared" si="12"/>
        <v>0</v>
      </c>
      <c r="H157" s="357">
        <f t="shared" si="12"/>
        <v>0</v>
      </c>
      <c r="I157" s="357">
        <f t="shared" si="12"/>
        <v>0</v>
      </c>
      <c r="J157" s="357">
        <f t="shared" si="12"/>
        <v>0</v>
      </c>
      <c r="K157" s="357">
        <f t="shared" si="12"/>
        <v>0</v>
      </c>
    </row>
    <row r="158" spans="1:11" x14ac:dyDescent="0.25">
      <c r="A158" s="338" t="s">
        <v>11210</v>
      </c>
      <c r="B158" s="397" t="str">
        <f t="shared" si="13"/>
        <v>MEW Redovisning, Finansiering &amp; Förändring</v>
      </c>
      <c r="C158" s="364" t="s">
        <v>11212</v>
      </c>
      <c r="D158" s="348" t="s">
        <v>383</v>
      </c>
      <c r="E158" s="358">
        <v>0</v>
      </c>
      <c r="F158" s="358">
        <f t="shared" si="12"/>
        <v>0</v>
      </c>
      <c r="G158" s="358">
        <f t="shared" si="12"/>
        <v>0</v>
      </c>
      <c r="H158" s="358">
        <f t="shared" si="12"/>
        <v>0</v>
      </c>
      <c r="I158" s="358">
        <f t="shared" si="12"/>
        <v>0</v>
      </c>
      <c r="J158" s="358">
        <f t="shared" si="12"/>
        <v>0</v>
      </c>
      <c r="K158" s="358">
        <f t="shared" si="12"/>
        <v>0</v>
      </c>
    </row>
    <row r="159" spans="1:11" x14ac:dyDescent="0.25">
      <c r="A159" s="338" t="s">
        <v>11210</v>
      </c>
      <c r="B159" s="395" t="s">
        <v>11152</v>
      </c>
      <c r="C159" s="412" t="s">
        <v>11187</v>
      </c>
      <c r="D159" s="356" t="s">
        <v>11145</v>
      </c>
      <c r="E159" s="355">
        <f>E135</f>
        <v>0.16</v>
      </c>
      <c r="F159" s="357">
        <f t="shared" ref="F159:K182" si="14">E159</f>
        <v>0.16</v>
      </c>
      <c r="G159" s="357">
        <f t="shared" si="14"/>
        <v>0.16</v>
      </c>
      <c r="H159" s="357">
        <f t="shared" si="14"/>
        <v>0.16</v>
      </c>
      <c r="I159" s="357">
        <f t="shared" si="14"/>
        <v>0.16</v>
      </c>
      <c r="J159" s="357">
        <f t="shared" si="14"/>
        <v>0.16</v>
      </c>
      <c r="K159" s="357">
        <f t="shared" si="14"/>
        <v>0.16</v>
      </c>
    </row>
    <row r="160" spans="1:11" x14ac:dyDescent="0.25">
      <c r="A160" s="338" t="s">
        <v>11210</v>
      </c>
      <c r="B160" s="396" t="str">
        <f>B159</f>
        <v>MEY Management &amp; Teknologi</v>
      </c>
      <c r="C160" s="325" t="s">
        <v>11187</v>
      </c>
      <c r="D160" s="356" t="s">
        <v>381</v>
      </c>
      <c r="E160" s="357">
        <f>E136</f>
        <v>0.70150000000000001</v>
      </c>
      <c r="F160" s="357">
        <f t="shared" si="14"/>
        <v>0.70150000000000001</v>
      </c>
      <c r="G160" s="357">
        <f t="shared" si="14"/>
        <v>0.70150000000000001</v>
      </c>
      <c r="H160" s="357">
        <f t="shared" si="14"/>
        <v>0.70150000000000001</v>
      </c>
      <c r="I160" s="357">
        <f t="shared" si="14"/>
        <v>0.70150000000000001</v>
      </c>
      <c r="J160" s="357">
        <f t="shared" si="14"/>
        <v>0.70150000000000001</v>
      </c>
      <c r="K160" s="357">
        <f t="shared" si="14"/>
        <v>0.70150000000000001</v>
      </c>
    </row>
    <row r="161" spans="1:11" x14ac:dyDescent="0.25">
      <c r="A161" s="338" t="s">
        <v>11210</v>
      </c>
      <c r="B161" s="396" t="str">
        <f t="shared" ref="B161:B182" si="15">B160</f>
        <v>MEY Management &amp; Teknologi</v>
      </c>
      <c r="C161" s="325" t="s">
        <v>11187</v>
      </c>
      <c r="D161" s="356" t="s">
        <v>382</v>
      </c>
      <c r="E161" s="357">
        <f>E137</f>
        <v>5.7099999999999998E-2</v>
      </c>
      <c r="F161" s="357">
        <f t="shared" si="14"/>
        <v>5.7099999999999998E-2</v>
      </c>
      <c r="G161" s="357">
        <f t="shared" si="14"/>
        <v>5.7099999999999998E-2</v>
      </c>
      <c r="H161" s="357">
        <f t="shared" si="14"/>
        <v>5.7099999999999998E-2</v>
      </c>
      <c r="I161" s="357">
        <f t="shared" si="14"/>
        <v>5.7099999999999998E-2</v>
      </c>
      <c r="J161" s="357">
        <f t="shared" si="14"/>
        <v>5.7099999999999998E-2</v>
      </c>
      <c r="K161" s="357">
        <f t="shared" si="14"/>
        <v>5.7099999999999998E-2</v>
      </c>
    </row>
    <row r="162" spans="1:11" x14ac:dyDescent="0.25">
      <c r="A162" s="338" t="s">
        <v>11210</v>
      </c>
      <c r="B162" s="397" t="str">
        <f t="shared" si="15"/>
        <v>MEY Management &amp; Teknologi</v>
      </c>
      <c r="C162" s="413" t="s">
        <v>11187</v>
      </c>
      <c r="D162" s="348" t="s">
        <v>383</v>
      </c>
      <c r="E162" s="358">
        <f>E138</f>
        <v>3.3000000000000002E-2</v>
      </c>
      <c r="F162" s="358">
        <f t="shared" si="14"/>
        <v>3.3000000000000002E-2</v>
      </c>
      <c r="G162" s="358">
        <f t="shared" si="14"/>
        <v>3.3000000000000002E-2</v>
      </c>
      <c r="H162" s="358">
        <f t="shared" si="14"/>
        <v>3.3000000000000002E-2</v>
      </c>
      <c r="I162" s="358">
        <f t="shared" si="14"/>
        <v>3.3000000000000002E-2</v>
      </c>
      <c r="J162" s="358">
        <f t="shared" si="14"/>
        <v>3.3000000000000002E-2</v>
      </c>
      <c r="K162" s="358">
        <f t="shared" si="14"/>
        <v>3.3000000000000002E-2</v>
      </c>
    </row>
    <row r="163" spans="1:11" x14ac:dyDescent="0.25">
      <c r="A163" s="338" t="s">
        <v>11210</v>
      </c>
      <c r="B163" s="398" t="str">
        <f t="shared" si="15"/>
        <v>MEY Management &amp; Teknologi</v>
      </c>
      <c r="C163" s="353" t="s">
        <v>11188</v>
      </c>
      <c r="D163" s="354" t="s">
        <v>11145</v>
      </c>
      <c r="E163" s="355">
        <f>E159</f>
        <v>0.16</v>
      </c>
      <c r="F163" s="355">
        <f t="shared" si="14"/>
        <v>0.16</v>
      </c>
      <c r="G163" s="355">
        <f t="shared" si="14"/>
        <v>0.16</v>
      </c>
      <c r="H163" s="355">
        <f t="shared" si="14"/>
        <v>0.16</v>
      </c>
      <c r="I163" s="355">
        <f t="shared" si="14"/>
        <v>0.16</v>
      </c>
      <c r="J163" s="355">
        <f t="shared" si="14"/>
        <v>0.16</v>
      </c>
      <c r="K163" s="355">
        <f t="shared" si="14"/>
        <v>0.16</v>
      </c>
    </row>
    <row r="164" spans="1:11" x14ac:dyDescent="0.25">
      <c r="A164" s="338" t="s">
        <v>11210</v>
      </c>
      <c r="B164" s="398" t="str">
        <f t="shared" si="15"/>
        <v>MEY Management &amp; Teknologi</v>
      </c>
      <c r="C164" s="353" t="s">
        <v>11188</v>
      </c>
      <c r="D164" s="356" t="s">
        <v>381</v>
      </c>
      <c r="E164" s="357">
        <v>0.35</v>
      </c>
      <c r="F164" s="357">
        <f t="shared" si="14"/>
        <v>0.35</v>
      </c>
      <c r="G164" s="357">
        <f t="shared" si="14"/>
        <v>0.35</v>
      </c>
      <c r="H164" s="357">
        <f t="shared" si="14"/>
        <v>0.35</v>
      </c>
      <c r="I164" s="357">
        <f t="shared" si="14"/>
        <v>0.35</v>
      </c>
      <c r="J164" s="357">
        <f t="shared" si="14"/>
        <v>0.35</v>
      </c>
      <c r="K164" s="357">
        <f t="shared" si="14"/>
        <v>0.35</v>
      </c>
    </row>
    <row r="165" spans="1:11" x14ac:dyDescent="0.25">
      <c r="A165" s="338" t="s">
        <v>11210</v>
      </c>
      <c r="B165" s="398" t="str">
        <f t="shared" si="15"/>
        <v>MEY Management &amp; Teknologi</v>
      </c>
      <c r="C165" s="353" t="s">
        <v>11188</v>
      </c>
      <c r="D165" s="356" t="s">
        <v>382</v>
      </c>
      <c r="E165" s="357">
        <f>E161</f>
        <v>5.7099999999999998E-2</v>
      </c>
      <c r="F165" s="357">
        <f t="shared" si="14"/>
        <v>5.7099999999999998E-2</v>
      </c>
      <c r="G165" s="357">
        <f t="shared" si="14"/>
        <v>5.7099999999999998E-2</v>
      </c>
      <c r="H165" s="357">
        <f t="shared" si="14"/>
        <v>5.7099999999999998E-2</v>
      </c>
      <c r="I165" s="357">
        <f t="shared" si="14"/>
        <v>5.7099999999999998E-2</v>
      </c>
      <c r="J165" s="357">
        <f t="shared" si="14"/>
        <v>5.7099999999999998E-2</v>
      </c>
      <c r="K165" s="357">
        <f t="shared" si="14"/>
        <v>5.7099999999999998E-2</v>
      </c>
    </row>
    <row r="166" spans="1:11" x14ac:dyDescent="0.25">
      <c r="A166" s="338" t="s">
        <v>11210</v>
      </c>
      <c r="B166" s="398" t="str">
        <f t="shared" si="15"/>
        <v>MEY Management &amp; Teknologi</v>
      </c>
      <c r="C166" s="353" t="s">
        <v>11188</v>
      </c>
      <c r="D166" s="348" t="s">
        <v>383</v>
      </c>
      <c r="E166" s="358">
        <f>E162</f>
        <v>3.3000000000000002E-2</v>
      </c>
      <c r="F166" s="358">
        <f t="shared" si="14"/>
        <v>3.3000000000000002E-2</v>
      </c>
      <c r="G166" s="358">
        <f t="shared" si="14"/>
        <v>3.3000000000000002E-2</v>
      </c>
      <c r="H166" s="358">
        <f t="shared" si="14"/>
        <v>3.3000000000000002E-2</v>
      </c>
      <c r="I166" s="358">
        <f t="shared" si="14"/>
        <v>3.3000000000000002E-2</v>
      </c>
      <c r="J166" s="358">
        <f t="shared" si="14"/>
        <v>3.3000000000000002E-2</v>
      </c>
      <c r="K166" s="358">
        <f t="shared" si="14"/>
        <v>3.3000000000000002E-2</v>
      </c>
    </row>
    <row r="167" spans="1:11" x14ac:dyDescent="0.25">
      <c r="A167" s="338" t="s">
        <v>11210</v>
      </c>
      <c r="B167" s="395" t="str">
        <f t="shared" si="15"/>
        <v>MEY Management &amp; Teknologi</v>
      </c>
      <c r="C167" s="359" t="s">
        <v>11189</v>
      </c>
      <c r="D167" s="354" t="s">
        <v>11145</v>
      </c>
      <c r="E167" s="355">
        <f>E159</f>
        <v>0.16</v>
      </c>
      <c r="F167" s="355">
        <f t="shared" si="14"/>
        <v>0.16</v>
      </c>
      <c r="G167" s="355">
        <f t="shared" si="14"/>
        <v>0.16</v>
      </c>
      <c r="H167" s="355">
        <f t="shared" si="14"/>
        <v>0.16</v>
      </c>
      <c r="I167" s="355">
        <f t="shared" si="14"/>
        <v>0.16</v>
      </c>
      <c r="J167" s="355">
        <f t="shared" si="14"/>
        <v>0.16</v>
      </c>
      <c r="K167" s="355">
        <f t="shared" si="14"/>
        <v>0.16</v>
      </c>
    </row>
    <row r="168" spans="1:11" x14ac:dyDescent="0.25">
      <c r="A168" s="338" t="s">
        <v>11210</v>
      </c>
      <c r="B168" s="396" t="str">
        <f t="shared" si="15"/>
        <v>MEY Management &amp; Teknologi</v>
      </c>
      <c r="C168" s="360" t="s">
        <v>11189</v>
      </c>
      <c r="D168" s="356" t="s">
        <v>381</v>
      </c>
      <c r="E168" s="357">
        <v>0.35</v>
      </c>
      <c r="F168" s="357">
        <f t="shared" si="14"/>
        <v>0.35</v>
      </c>
      <c r="G168" s="357">
        <f t="shared" si="14"/>
        <v>0.35</v>
      </c>
      <c r="H168" s="357">
        <f t="shared" si="14"/>
        <v>0.35</v>
      </c>
      <c r="I168" s="357">
        <f t="shared" si="14"/>
        <v>0.35</v>
      </c>
      <c r="J168" s="357">
        <f t="shared" si="14"/>
        <v>0.35</v>
      </c>
      <c r="K168" s="357">
        <f t="shared" si="14"/>
        <v>0.35</v>
      </c>
    </row>
    <row r="169" spans="1:11" x14ac:dyDescent="0.25">
      <c r="A169" s="338" t="s">
        <v>11210</v>
      </c>
      <c r="B169" s="396" t="str">
        <f t="shared" si="15"/>
        <v>MEY Management &amp; Teknologi</v>
      </c>
      <c r="C169" s="360" t="s">
        <v>11189</v>
      </c>
      <c r="D169" s="356" t="s">
        <v>382</v>
      </c>
      <c r="E169" s="357">
        <f>E161</f>
        <v>5.7099999999999998E-2</v>
      </c>
      <c r="F169" s="357">
        <f t="shared" si="14"/>
        <v>5.7099999999999998E-2</v>
      </c>
      <c r="G169" s="357">
        <f t="shared" si="14"/>
        <v>5.7099999999999998E-2</v>
      </c>
      <c r="H169" s="357">
        <f t="shared" si="14"/>
        <v>5.7099999999999998E-2</v>
      </c>
      <c r="I169" s="357">
        <f t="shared" si="14"/>
        <v>5.7099999999999998E-2</v>
      </c>
      <c r="J169" s="357">
        <f t="shared" si="14"/>
        <v>5.7099999999999998E-2</v>
      </c>
      <c r="K169" s="357">
        <f t="shared" si="14"/>
        <v>5.7099999999999998E-2</v>
      </c>
    </row>
    <row r="170" spans="1:11" x14ac:dyDescent="0.25">
      <c r="A170" s="338" t="s">
        <v>11210</v>
      </c>
      <c r="B170" s="397" t="str">
        <f t="shared" si="15"/>
        <v>MEY Management &amp; Teknologi</v>
      </c>
      <c r="C170" s="361" t="s">
        <v>11189</v>
      </c>
      <c r="D170" s="348" t="s">
        <v>383</v>
      </c>
      <c r="E170" s="358">
        <f>E162</f>
        <v>3.3000000000000002E-2</v>
      </c>
      <c r="F170" s="358">
        <f t="shared" si="14"/>
        <v>3.3000000000000002E-2</v>
      </c>
      <c r="G170" s="358">
        <f t="shared" si="14"/>
        <v>3.3000000000000002E-2</v>
      </c>
      <c r="H170" s="358">
        <f t="shared" si="14"/>
        <v>3.3000000000000002E-2</v>
      </c>
      <c r="I170" s="358">
        <f t="shared" si="14"/>
        <v>3.3000000000000002E-2</v>
      </c>
      <c r="J170" s="358">
        <f t="shared" si="14"/>
        <v>3.3000000000000002E-2</v>
      </c>
      <c r="K170" s="358">
        <f t="shared" si="14"/>
        <v>3.3000000000000002E-2</v>
      </c>
    </row>
    <row r="171" spans="1:11" x14ac:dyDescent="0.25">
      <c r="A171" s="338" t="s">
        <v>11210</v>
      </c>
      <c r="B171" s="398" t="str">
        <f t="shared" si="15"/>
        <v>MEY Management &amp; Teknologi</v>
      </c>
      <c r="C171" s="353" t="s">
        <v>11190</v>
      </c>
      <c r="D171" s="354" t="s">
        <v>11145</v>
      </c>
      <c r="E171" s="355">
        <f>E159</f>
        <v>0.16</v>
      </c>
      <c r="F171" s="355">
        <f t="shared" si="14"/>
        <v>0.16</v>
      </c>
      <c r="G171" s="355">
        <f t="shared" si="14"/>
        <v>0.16</v>
      </c>
      <c r="H171" s="355">
        <f t="shared" si="14"/>
        <v>0.16</v>
      </c>
      <c r="I171" s="355">
        <f t="shared" si="14"/>
        <v>0.16</v>
      </c>
      <c r="J171" s="355">
        <f t="shared" si="14"/>
        <v>0.16</v>
      </c>
      <c r="K171" s="355">
        <f t="shared" si="14"/>
        <v>0.16</v>
      </c>
    </row>
    <row r="172" spans="1:11" x14ac:dyDescent="0.25">
      <c r="A172" s="338" t="s">
        <v>11210</v>
      </c>
      <c r="B172" s="398" t="str">
        <f t="shared" si="15"/>
        <v>MEY Management &amp; Teknologi</v>
      </c>
      <c r="C172" s="353" t="s">
        <v>11190</v>
      </c>
      <c r="D172" s="356" t="s">
        <v>381</v>
      </c>
      <c r="E172" s="357">
        <f>E148</f>
        <v>0.39839999999999998</v>
      </c>
      <c r="F172" s="357">
        <f t="shared" si="14"/>
        <v>0.39839999999999998</v>
      </c>
      <c r="G172" s="357">
        <f t="shared" si="14"/>
        <v>0.39839999999999998</v>
      </c>
      <c r="H172" s="357">
        <f t="shared" si="14"/>
        <v>0.39839999999999998</v>
      </c>
      <c r="I172" s="357">
        <f t="shared" si="14"/>
        <v>0.39839999999999998</v>
      </c>
      <c r="J172" s="357">
        <f t="shared" si="14"/>
        <v>0.39839999999999998</v>
      </c>
      <c r="K172" s="357">
        <f t="shared" si="14"/>
        <v>0.39839999999999998</v>
      </c>
    </row>
    <row r="173" spans="1:11" x14ac:dyDescent="0.25">
      <c r="A173" s="338" t="s">
        <v>11210</v>
      </c>
      <c r="B173" s="398" t="str">
        <f t="shared" si="15"/>
        <v>MEY Management &amp; Teknologi</v>
      </c>
      <c r="C173" s="360" t="s">
        <v>11190</v>
      </c>
      <c r="D173" s="356" t="s">
        <v>382</v>
      </c>
      <c r="E173" s="357">
        <f>E149</f>
        <v>1.7999999999999999E-2</v>
      </c>
      <c r="F173" s="357">
        <f t="shared" si="14"/>
        <v>1.7999999999999999E-2</v>
      </c>
      <c r="G173" s="357">
        <f t="shared" si="14"/>
        <v>1.7999999999999999E-2</v>
      </c>
      <c r="H173" s="357">
        <f t="shared" si="14"/>
        <v>1.7999999999999999E-2</v>
      </c>
      <c r="I173" s="357">
        <f t="shared" si="14"/>
        <v>1.7999999999999999E-2</v>
      </c>
      <c r="J173" s="357">
        <f t="shared" si="14"/>
        <v>1.7999999999999999E-2</v>
      </c>
      <c r="K173" s="357">
        <f t="shared" si="14"/>
        <v>1.7999999999999999E-2</v>
      </c>
    </row>
    <row r="174" spans="1:11" x14ac:dyDescent="0.25">
      <c r="A174" s="338" t="s">
        <v>11210</v>
      </c>
      <c r="B174" s="398" t="str">
        <f t="shared" si="15"/>
        <v>MEY Management &amp; Teknologi</v>
      </c>
      <c r="C174" s="360" t="s">
        <v>11190</v>
      </c>
      <c r="D174" s="348" t="s">
        <v>383</v>
      </c>
      <c r="E174" s="358">
        <f>E150</f>
        <v>6.88E-2</v>
      </c>
      <c r="F174" s="358">
        <f t="shared" si="14"/>
        <v>6.88E-2</v>
      </c>
      <c r="G174" s="358">
        <f t="shared" si="14"/>
        <v>6.88E-2</v>
      </c>
      <c r="H174" s="358">
        <f t="shared" si="14"/>
        <v>6.88E-2</v>
      </c>
      <c r="I174" s="358">
        <f t="shared" si="14"/>
        <v>6.88E-2</v>
      </c>
      <c r="J174" s="358">
        <f t="shared" si="14"/>
        <v>6.88E-2</v>
      </c>
      <c r="K174" s="358">
        <f t="shared" si="14"/>
        <v>6.88E-2</v>
      </c>
    </row>
    <row r="175" spans="1:11" x14ac:dyDescent="0.25">
      <c r="A175" s="338" t="s">
        <v>11210</v>
      </c>
      <c r="B175" s="395" t="str">
        <f t="shared" si="15"/>
        <v>MEY Management &amp; Teknologi</v>
      </c>
      <c r="C175" s="359" t="s">
        <v>11191</v>
      </c>
      <c r="D175" s="354" t="s">
        <v>11145</v>
      </c>
      <c r="E175" s="355">
        <f>E159</f>
        <v>0.16</v>
      </c>
      <c r="F175" s="355">
        <f t="shared" si="14"/>
        <v>0.16</v>
      </c>
      <c r="G175" s="355">
        <f t="shared" si="14"/>
        <v>0.16</v>
      </c>
      <c r="H175" s="355">
        <f t="shared" si="14"/>
        <v>0.16</v>
      </c>
      <c r="I175" s="355">
        <f t="shared" si="14"/>
        <v>0.16</v>
      </c>
      <c r="J175" s="355">
        <f t="shared" si="14"/>
        <v>0.16</v>
      </c>
      <c r="K175" s="355">
        <f t="shared" si="14"/>
        <v>0.16</v>
      </c>
    </row>
    <row r="176" spans="1:11" x14ac:dyDescent="0.25">
      <c r="A176" s="338" t="s">
        <v>11210</v>
      </c>
      <c r="B176" s="396" t="str">
        <f t="shared" si="15"/>
        <v>MEY Management &amp; Teknologi</v>
      </c>
      <c r="C176" s="360" t="s">
        <v>11191</v>
      </c>
      <c r="D176" s="356" t="s">
        <v>381</v>
      </c>
      <c r="E176" s="357">
        <f>E148</f>
        <v>0.39839999999999998</v>
      </c>
      <c r="F176" s="357">
        <f t="shared" si="14"/>
        <v>0.39839999999999998</v>
      </c>
      <c r="G176" s="357">
        <f t="shared" si="14"/>
        <v>0.39839999999999998</v>
      </c>
      <c r="H176" s="357">
        <f t="shared" si="14"/>
        <v>0.39839999999999998</v>
      </c>
      <c r="I176" s="357">
        <f t="shared" si="14"/>
        <v>0.39839999999999998</v>
      </c>
      <c r="J176" s="357">
        <f t="shared" si="14"/>
        <v>0.39839999999999998</v>
      </c>
      <c r="K176" s="357">
        <f t="shared" si="14"/>
        <v>0.39839999999999998</v>
      </c>
    </row>
    <row r="177" spans="1:11" x14ac:dyDescent="0.25">
      <c r="A177" s="338" t="s">
        <v>11210</v>
      </c>
      <c r="B177" s="396" t="str">
        <f t="shared" si="15"/>
        <v>MEY Management &amp; Teknologi</v>
      </c>
      <c r="C177" s="360" t="s">
        <v>11191</v>
      </c>
      <c r="D177" s="356" t="s">
        <v>382</v>
      </c>
      <c r="E177" s="357">
        <f>E149</f>
        <v>1.7999999999999999E-2</v>
      </c>
      <c r="F177" s="357">
        <f t="shared" si="14"/>
        <v>1.7999999999999999E-2</v>
      </c>
      <c r="G177" s="357">
        <f t="shared" si="14"/>
        <v>1.7999999999999999E-2</v>
      </c>
      <c r="H177" s="357">
        <f t="shared" si="14"/>
        <v>1.7999999999999999E-2</v>
      </c>
      <c r="I177" s="357">
        <f t="shared" si="14"/>
        <v>1.7999999999999999E-2</v>
      </c>
      <c r="J177" s="357">
        <f t="shared" si="14"/>
        <v>1.7999999999999999E-2</v>
      </c>
      <c r="K177" s="357">
        <f t="shared" si="14"/>
        <v>1.7999999999999999E-2</v>
      </c>
    </row>
    <row r="178" spans="1:11" x14ac:dyDescent="0.25">
      <c r="A178" s="338" t="s">
        <v>11210</v>
      </c>
      <c r="B178" s="397" t="str">
        <f t="shared" si="15"/>
        <v>MEY Management &amp; Teknologi</v>
      </c>
      <c r="C178" s="361" t="s">
        <v>11191</v>
      </c>
      <c r="D178" s="348" t="s">
        <v>383</v>
      </c>
      <c r="E178" s="358">
        <f>E150</f>
        <v>6.88E-2</v>
      </c>
      <c r="F178" s="358">
        <f t="shared" si="14"/>
        <v>6.88E-2</v>
      </c>
      <c r="G178" s="358">
        <f t="shared" si="14"/>
        <v>6.88E-2</v>
      </c>
      <c r="H178" s="358">
        <f t="shared" si="14"/>
        <v>6.88E-2</v>
      </c>
      <c r="I178" s="358">
        <f t="shared" si="14"/>
        <v>6.88E-2</v>
      </c>
      <c r="J178" s="358">
        <f t="shared" si="14"/>
        <v>6.88E-2</v>
      </c>
      <c r="K178" s="358">
        <f t="shared" si="14"/>
        <v>6.88E-2</v>
      </c>
    </row>
    <row r="179" spans="1:11" x14ac:dyDescent="0.25">
      <c r="A179" s="338" t="s">
        <v>11210</v>
      </c>
      <c r="B179" s="395" t="str">
        <f t="shared" si="15"/>
        <v>MEY Management &amp; Teknologi</v>
      </c>
      <c r="C179" s="362" t="s">
        <v>11212</v>
      </c>
      <c r="D179" s="354" t="s">
        <v>11145</v>
      </c>
      <c r="E179" s="355">
        <v>0</v>
      </c>
      <c r="F179" s="355">
        <f t="shared" si="14"/>
        <v>0</v>
      </c>
      <c r="G179" s="355">
        <f t="shared" si="14"/>
        <v>0</v>
      </c>
      <c r="H179" s="355">
        <f t="shared" si="14"/>
        <v>0</v>
      </c>
      <c r="I179" s="355">
        <f t="shared" si="14"/>
        <v>0</v>
      </c>
      <c r="J179" s="355">
        <f t="shared" si="14"/>
        <v>0</v>
      </c>
      <c r="K179" s="355">
        <f t="shared" si="14"/>
        <v>0</v>
      </c>
    </row>
    <row r="180" spans="1:11" x14ac:dyDescent="0.25">
      <c r="A180" s="338" t="s">
        <v>11210</v>
      </c>
      <c r="B180" s="396" t="str">
        <f t="shared" si="15"/>
        <v>MEY Management &amp; Teknologi</v>
      </c>
      <c r="C180" s="363" t="s">
        <v>11212</v>
      </c>
      <c r="D180" s="356" t="s">
        <v>381</v>
      </c>
      <c r="E180" s="357">
        <v>0</v>
      </c>
      <c r="F180" s="357">
        <f t="shared" si="14"/>
        <v>0</v>
      </c>
      <c r="G180" s="357">
        <f t="shared" si="14"/>
        <v>0</v>
      </c>
      <c r="H180" s="357">
        <f t="shared" si="14"/>
        <v>0</v>
      </c>
      <c r="I180" s="357">
        <f t="shared" si="14"/>
        <v>0</v>
      </c>
      <c r="J180" s="357">
        <f t="shared" si="14"/>
        <v>0</v>
      </c>
      <c r="K180" s="357">
        <f t="shared" si="14"/>
        <v>0</v>
      </c>
    </row>
    <row r="181" spans="1:11" x14ac:dyDescent="0.25">
      <c r="A181" s="338" t="s">
        <v>11210</v>
      </c>
      <c r="B181" s="396" t="str">
        <f t="shared" si="15"/>
        <v>MEY Management &amp; Teknologi</v>
      </c>
      <c r="C181" s="363" t="s">
        <v>11212</v>
      </c>
      <c r="D181" s="356" t="s">
        <v>382</v>
      </c>
      <c r="E181" s="357">
        <v>0</v>
      </c>
      <c r="F181" s="357">
        <f t="shared" si="14"/>
        <v>0</v>
      </c>
      <c r="G181" s="357">
        <f t="shared" si="14"/>
        <v>0</v>
      </c>
      <c r="H181" s="357">
        <f t="shared" si="14"/>
        <v>0</v>
      </c>
      <c r="I181" s="357">
        <f t="shared" si="14"/>
        <v>0</v>
      </c>
      <c r="J181" s="357">
        <f t="shared" si="14"/>
        <v>0</v>
      </c>
      <c r="K181" s="357">
        <f t="shared" si="14"/>
        <v>0</v>
      </c>
    </row>
    <row r="182" spans="1:11" x14ac:dyDescent="0.25">
      <c r="A182" s="338" t="s">
        <v>11210</v>
      </c>
      <c r="B182" s="397" t="str">
        <f t="shared" si="15"/>
        <v>MEY Management &amp; Teknologi</v>
      </c>
      <c r="C182" s="364" t="s">
        <v>11212</v>
      </c>
      <c r="D182" s="348" t="s">
        <v>383</v>
      </c>
      <c r="E182" s="358">
        <v>0</v>
      </c>
      <c r="F182" s="358">
        <f t="shared" si="14"/>
        <v>0</v>
      </c>
      <c r="G182" s="358">
        <f t="shared" si="14"/>
        <v>0</v>
      </c>
      <c r="H182" s="358">
        <f t="shared" si="14"/>
        <v>0</v>
      </c>
      <c r="I182" s="358">
        <f t="shared" si="14"/>
        <v>0</v>
      </c>
      <c r="J182" s="358">
        <f t="shared" si="14"/>
        <v>0</v>
      </c>
      <c r="K182" s="358">
        <f t="shared" si="14"/>
        <v>0</v>
      </c>
    </row>
    <row r="183" spans="1:11" x14ac:dyDescent="0.25">
      <c r="A183" s="338" t="s">
        <v>11210</v>
      </c>
      <c r="B183" s="374" t="s">
        <v>11153</v>
      </c>
      <c r="C183" s="412" t="s">
        <v>11187</v>
      </c>
      <c r="D183" s="356" t="s">
        <v>11145</v>
      </c>
      <c r="E183" s="355">
        <f>E159</f>
        <v>0.16</v>
      </c>
      <c r="F183" s="357">
        <f t="shared" ref="F183:K206" si="16">E183</f>
        <v>0.16</v>
      </c>
      <c r="G183" s="357">
        <f t="shared" si="16"/>
        <v>0.16</v>
      </c>
      <c r="H183" s="357">
        <f t="shared" si="16"/>
        <v>0.16</v>
      </c>
      <c r="I183" s="357">
        <f t="shared" si="16"/>
        <v>0.16</v>
      </c>
      <c r="J183" s="357">
        <f t="shared" si="16"/>
        <v>0.16</v>
      </c>
      <c r="K183" s="357">
        <f t="shared" si="16"/>
        <v>0.16</v>
      </c>
    </row>
    <row r="184" spans="1:11" x14ac:dyDescent="0.25">
      <c r="A184" s="338" t="s">
        <v>11210</v>
      </c>
      <c r="B184" s="365" t="str">
        <f>B183</f>
        <v>MEZ Hållbarhet,  Industriell dynamik &amp; entrepenörskap</v>
      </c>
      <c r="C184" s="325" t="s">
        <v>11187</v>
      </c>
      <c r="D184" s="356" t="s">
        <v>381</v>
      </c>
      <c r="E184" s="357">
        <f>E160</f>
        <v>0.70150000000000001</v>
      </c>
      <c r="F184" s="357">
        <f t="shared" si="16"/>
        <v>0.70150000000000001</v>
      </c>
      <c r="G184" s="357">
        <f t="shared" si="16"/>
        <v>0.70150000000000001</v>
      </c>
      <c r="H184" s="357">
        <f t="shared" si="16"/>
        <v>0.70150000000000001</v>
      </c>
      <c r="I184" s="357">
        <f t="shared" si="16"/>
        <v>0.70150000000000001</v>
      </c>
      <c r="J184" s="357">
        <f t="shared" si="16"/>
        <v>0.70150000000000001</v>
      </c>
      <c r="K184" s="357">
        <f t="shared" si="16"/>
        <v>0.70150000000000001</v>
      </c>
    </row>
    <row r="185" spans="1:11" x14ac:dyDescent="0.25">
      <c r="A185" s="338" t="s">
        <v>11210</v>
      </c>
      <c r="B185" s="365" t="str">
        <f t="shared" ref="B185:B206" si="17">B184</f>
        <v>MEZ Hållbarhet,  Industriell dynamik &amp; entrepenörskap</v>
      </c>
      <c r="C185" s="325" t="s">
        <v>11187</v>
      </c>
      <c r="D185" s="356" t="s">
        <v>382</v>
      </c>
      <c r="E185" s="357">
        <f>E161</f>
        <v>5.7099999999999998E-2</v>
      </c>
      <c r="F185" s="357">
        <f t="shared" si="16"/>
        <v>5.7099999999999998E-2</v>
      </c>
      <c r="G185" s="357">
        <f t="shared" si="16"/>
        <v>5.7099999999999998E-2</v>
      </c>
      <c r="H185" s="357">
        <f t="shared" si="16"/>
        <v>5.7099999999999998E-2</v>
      </c>
      <c r="I185" s="357">
        <f t="shared" si="16"/>
        <v>5.7099999999999998E-2</v>
      </c>
      <c r="J185" s="357">
        <f t="shared" si="16"/>
        <v>5.7099999999999998E-2</v>
      </c>
      <c r="K185" s="357">
        <f t="shared" si="16"/>
        <v>5.7099999999999998E-2</v>
      </c>
    </row>
    <row r="186" spans="1:11" x14ac:dyDescent="0.25">
      <c r="A186" s="338" t="s">
        <v>11210</v>
      </c>
      <c r="B186" s="399" t="str">
        <f t="shared" si="17"/>
        <v>MEZ Hållbarhet,  Industriell dynamik &amp; entrepenörskap</v>
      </c>
      <c r="C186" s="413" t="s">
        <v>11187</v>
      </c>
      <c r="D186" s="348" t="s">
        <v>383</v>
      </c>
      <c r="E186" s="358">
        <f>E162</f>
        <v>3.3000000000000002E-2</v>
      </c>
      <c r="F186" s="358">
        <f t="shared" si="16"/>
        <v>3.3000000000000002E-2</v>
      </c>
      <c r="G186" s="358">
        <f t="shared" si="16"/>
        <v>3.3000000000000002E-2</v>
      </c>
      <c r="H186" s="358">
        <f t="shared" si="16"/>
        <v>3.3000000000000002E-2</v>
      </c>
      <c r="I186" s="358">
        <f t="shared" si="16"/>
        <v>3.3000000000000002E-2</v>
      </c>
      <c r="J186" s="358">
        <f t="shared" si="16"/>
        <v>3.3000000000000002E-2</v>
      </c>
      <c r="K186" s="358">
        <f t="shared" si="16"/>
        <v>3.3000000000000002E-2</v>
      </c>
    </row>
    <row r="187" spans="1:11" x14ac:dyDescent="0.25">
      <c r="A187" s="338" t="s">
        <v>11210</v>
      </c>
      <c r="B187" s="400" t="str">
        <f t="shared" si="17"/>
        <v>MEZ Hållbarhet,  Industriell dynamik &amp; entrepenörskap</v>
      </c>
      <c r="C187" s="353" t="s">
        <v>11188</v>
      </c>
      <c r="D187" s="354" t="s">
        <v>11145</v>
      </c>
      <c r="E187" s="355">
        <f>E183</f>
        <v>0.16</v>
      </c>
      <c r="F187" s="355">
        <f t="shared" si="16"/>
        <v>0.16</v>
      </c>
      <c r="G187" s="355">
        <f t="shared" si="16"/>
        <v>0.16</v>
      </c>
      <c r="H187" s="355">
        <f t="shared" si="16"/>
        <v>0.16</v>
      </c>
      <c r="I187" s="355">
        <f t="shared" si="16"/>
        <v>0.16</v>
      </c>
      <c r="J187" s="355">
        <f t="shared" si="16"/>
        <v>0.16</v>
      </c>
      <c r="K187" s="355">
        <f t="shared" si="16"/>
        <v>0.16</v>
      </c>
    </row>
    <row r="188" spans="1:11" x14ac:dyDescent="0.25">
      <c r="A188" s="338" t="s">
        <v>11210</v>
      </c>
      <c r="B188" s="365" t="str">
        <f t="shared" si="17"/>
        <v>MEZ Hållbarhet,  Industriell dynamik &amp; entrepenörskap</v>
      </c>
      <c r="C188" s="353" t="s">
        <v>11188</v>
      </c>
      <c r="D188" s="356" t="s">
        <v>381</v>
      </c>
      <c r="E188" s="357">
        <v>0.35</v>
      </c>
      <c r="F188" s="357">
        <f t="shared" si="16"/>
        <v>0.35</v>
      </c>
      <c r="G188" s="357">
        <f t="shared" si="16"/>
        <v>0.35</v>
      </c>
      <c r="H188" s="357">
        <f t="shared" si="16"/>
        <v>0.35</v>
      </c>
      <c r="I188" s="357">
        <f t="shared" si="16"/>
        <v>0.35</v>
      </c>
      <c r="J188" s="357">
        <f t="shared" si="16"/>
        <v>0.35</v>
      </c>
      <c r="K188" s="357">
        <f t="shared" si="16"/>
        <v>0.35</v>
      </c>
    </row>
    <row r="189" spans="1:11" x14ac:dyDescent="0.25">
      <c r="A189" s="338" t="s">
        <v>11210</v>
      </c>
      <c r="B189" s="365" t="str">
        <f t="shared" si="17"/>
        <v>MEZ Hållbarhet,  Industriell dynamik &amp; entrepenörskap</v>
      </c>
      <c r="C189" s="353" t="s">
        <v>11188</v>
      </c>
      <c r="D189" s="356" t="s">
        <v>382</v>
      </c>
      <c r="E189" s="357">
        <f>E185</f>
        <v>5.7099999999999998E-2</v>
      </c>
      <c r="F189" s="357">
        <f t="shared" si="16"/>
        <v>5.7099999999999998E-2</v>
      </c>
      <c r="G189" s="357">
        <f t="shared" si="16"/>
        <v>5.7099999999999998E-2</v>
      </c>
      <c r="H189" s="357">
        <f t="shared" si="16"/>
        <v>5.7099999999999998E-2</v>
      </c>
      <c r="I189" s="357">
        <f t="shared" si="16"/>
        <v>5.7099999999999998E-2</v>
      </c>
      <c r="J189" s="357">
        <f t="shared" si="16"/>
        <v>5.7099999999999998E-2</v>
      </c>
      <c r="K189" s="357">
        <f t="shared" si="16"/>
        <v>5.7099999999999998E-2</v>
      </c>
    </row>
    <row r="190" spans="1:11" x14ac:dyDescent="0.25">
      <c r="A190" s="338" t="s">
        <v>11210</v>
      </c>
      <c r="B190" s="399" t="str">
        <f t="shared" si="17"/>
        <v>MEZ Hållbarhet,  Industriell dynamik &amp; entrepenörskap</v>
      </c>
      <c r="C190" s="353" t="s">
        <v>11188</v>
      </c>
      <c r="D190" s="348" t="s">
        <v>383</v>
      </c>
      <c r="E190" s="358">
        <f>E186</f>
        <v>3.3000000000000002E-2</v>
      </c>
      <c r="F190" s="358">
        <f t="shared" si="16"/>
        <v>3.3000000000000002E-2</v>
      </c>
      <c r="G190" s="358">
        <f t="shared" si="16"/>
        <v>3.3000000000000002E-2</v>
      </c>
      <c r="H190" s="358">
        <f t="shared" si="16"/>
        <v>3.3000000000000002E-2</v>
      </c>
      <c r="I190" s="358">
        <f t="shared" si="16"/>
        <v>3.3000000000000002E-2</v>
      </c>
      <c r="J190" s="358">
        <f t="shared" si="16"/>
        <v>3.3000000000000002E-2</v>
      </c>
      <c r="K190" s="358">
        <f t="shared" si="16"/>
        <v>3.3000000000000002E-2</v>
      </c>
    </row>
    <row r="191" spans="1:11" x14ac:dyDescent="0.25">
      <c r="A191" s="338" t="s">
        <v>11210</v>
      </c>
      <c r="B191" s="400" t="str">
        <f t="shared" si="17"/>
        <v>MEZ Hållbarhet,  Industriell dynamik &amp; entrepenörskap</v>
      </c>
      <c r="C191" s="359" t="s">
        <v>11189</v>
      </c>
      <c r="D191" s="354" t="s">
        <v>11145</v>
      </c>
      <c r="E191" s="355">
        <f>E183</f>
        <v>0.16</v>
      </c>
      <c r="F191" s="355">
        <f t="shared" si="16"/>
        <v>0.16</v>
      </c>
      <c r="G191" s="355">
        <f t="shared" si="16"/>
        <v>0.16</v>
      </c>
      <c r="H191" s="355">
        <f t="shared" si="16"/>
        <v>0.16</v>
      </c>
      <c r="I191" s="355">
        <f t="shared" si="16"/>
        <v>0.16</v>
      </c>
      <c r="J191" s="355">
        <f t="shared" si="16"/>
        <v>0.16</v>
      </c>
      <c r="K191" s="355">
        <f t="shared" si="16"/>
        <v>0.16</v>
      </c>
    </row>
    <row r="192" spans="1:11" x14ac:dyDescent="0.25">
      <c r="A192" s="338" t="s">
        <v>11210</v>
      </c>
      <c r="B192" s="365" t="str">
        <f t="shared" si="17"/>
        <v>MEZ Hållbarhet,  Industriell dynamik &amp; entrepenörskap</v>
      </c>
      <c r="C192" s="360" t="s">
        <v>11189</v>
      </c>
      <c r="D192" s="356" t="s">
        <v>381</v>
      </c>
      <c r="E192" s="357">
        <v>0.35</v>
      </c>
      <c r="F192" s="357">
        <f t="shared" si="16"/>
        <v>0.35</v>
      </c>
      <c r="G192" s="357">
        <f t="shared" si="16"/>
        <v>0.35</v>
      </c>
      <c r="H192" s="357">
        <f t="shared" si="16"/>
        <v>0.35</v>
      </c>
      <c r="I192" s="357">
        <f t="shared" si="16"/>
        <v>0.35</v>
      </c>
      <c r="J192" s="357">
        <f t="shared" si="16"/>
        <v>0.35</v>
      </c>
      <c r="K192" s="357">
        <f t="shared" si="16"/>
        <v>0.35</v>
      </c>
    </row>
    <row r="193" spans="1:11" x14ac:dyDescent="0.25">
      <c r="A193" s="338" t="s">
        <v>11210</v>
      </c>
      <c r="B193" s="365" t="str">
        <f t="shared" si="17"/>
        <v>MEZ Hållbarhet,  Industriell dynamik &amp; entrepenörskap</v>
      </c>
      <c r="C193" s="360" t="s">
        <v>11189</v>
      </c>
      <c r="D193" s="356" t="s">
        <v>382</v>
      </c>
      <c r="E193" s="357">
        <f>E185</f>
        <v>5.7099999999999998E-2</v>
      </c>
      <c r="F193" s="357">
        <f t="shared" si="16"/>
        <v>5.7099999999999998E-2</v>
      </c>
      <c r="G193" s="357">
        <f t="shared" si="16"/>
        <v>5.7099999999999998E-2</v>
      </c>
      <c r="H193" s="357">
        <f t="shared" si="16"/>
        <v>5.7099999999999998E-2</v>
      </c>
      <c r="I193" s="357">
        <f t="shared" si="16"/>
        <v>5.7099999999999998E-2</v>
      </c>
      <c r="J193" s="357">
        <f t="shared" si="16"/>
        <v>5.7099999999999998E-2</v>
      </c>
      <c r="K193" s="357">
        <f t="shared" si="16"/>
        <v>5.7099999999999998E-2</v>
      </c>
    </row>
    <row r="194" spans="1:11" x14ac:dyDescent="0.25">
      <c r="A194" s="338" t="s">
        <v>11210</v>
      </c>
      <c r="B194" s="399" t="str">
        <f t="shared" si="17"/>
        <v>MEZ Hållbarhet,  Industriell dynamik &amp; entrepenörskap</v>
      </c>
      <c r="C194" s="361" t="s">
        <v>11189</v>
      </c>
      <c r="D194" s="348" t="s">
        <v>383</v>
      </c>
      <c r="E194" s="358">
        <f>E186</f>
        <v>3.3000000000000002E-2</v>
      </c>
      <c r="F194" s="358">
        <f t="shared" si="16"/>
        <v>3.3000000000000002E-2</v>
      </c>
      <c r="G194" s="358">
        <f t="shared" si="16"/>
        <v>3.3000000000000002E-2</v>
      </c>
      <c r="H194" s="358">
        <f t="shared" si="16"/>
        <v>3.3000000000000002E-2</v>
      </c>
      <c r="I194" s="358">
        <f t="shared" si="16"/>
        <v>3.3000000000000002E-2</v>
      </c>
      <c r="J194" s="358">
        <f t="shared" si="16"/>
        <v>3.3000000000000002E-2</v>
      </c>
      <c r="K194" s="358">
        <f t="shared" si="16"/>
        <v>3.3000000000000002E-2</v>
      </c>
    </row>
    <row r="195" spans="1:11" x14ac:dyDescent="0.25">
      <c r="A195" s="338" t="s">
        <v>11210</v>
      </c>
      <c r="B195" s="400" t="str">
        <f t="shared" si="17"/>
        <v>MEZ Hållbarhet,  Industriell dynamik &amp; entrepenörskap</v>
      </c>
      <c r="C195" s="353" t="s">
        <v>11190</v>
      </c>
      <c r="D195" s="354" t="s">
        <v>11145</v>
      </c>
      <c r="E195" s="355">
        <f>E183</f>
        <v>0.16</v>
      </c>
      <c r="F195" s="355">
        <f t="shared" si="16"/>
        <v>0.16</v>
      </c>
      <c r="G195" s="355">
        <f t="shared" si="16"/>
        <v>0.16</v>
      </c>
      <c r="H195" s="355">
        <f t="shared" si="16"/>
        <v>0.16</v>
      </c>
      <c r="I195" s="355">
        <f t="shared" si="16"/>
        <v>0.16</v>
      </c>
      <c r="J195" s="355">
        <f t="shared" si="16"/>
        <v>0.16</v>
      </c>
      <c r="K195" s="355">
        <f t="shared" si="16"/>
        <v>0.16</v>
      </c>
    </row>
    <row r="196" spans="1:11" x14ac:dyDescent="0.25">
      <c r="A196" s="338" t="s">
        <v>11210</v>
      </c>
      <c r="B196" s="365" t="str">
        <f t="shared" si="17"/>
        <v>MEZ Hållbarhet,  Industriell dynamik &amp; entrepenörskap</v>
      </c>
      <c r="C196" s="353" t="s">
        <v>11190</v>
      </c>
      <c r="D196" s="356" t="s">
        <v>381</v>
      </c>
      <c r="E196" s="357">
        <f>E172</f>
        <v>0.39839999999999998</v>
      </c>
      <c r="F196" s="357">
        <f t="shared" si="16"/>
        <v>0.39839999999999998</v>
      </c>
      <c r="G196" s="357">
        <f t="shared" si="16"/>
        <v>0.39839999999999998</v>
      </c>
      <c r="H196" s="357">
        <f t="shared" si="16"/>
        <v>0.39839999999999998</v>
      </c>
      <c r="I196" s="357">
        <f t="shared" si="16"/>
        <v>0.39839999999999998</v>
      </c>
      <c r="J196" s="357">
        <f t="shared" si="16"/>
        <v>0.39839999999999998</v>
      </c>
      <c r="K196" s="357">
        <f t="shared" si="16"/>
        <v>0.39839999999999998</v>
      </c>
    </row>
    <row r="197" spans="1:11" x14ac:dyDescent="0.25">
      <c r="A197" s="338" t="s">
        <v>11210</v>
      </c>
      <c r="B197" s="365" t="str">
        <f t="shared" si="17"/>
        <v>MEZ Hållbarhet,  Industriell dynamik &amp; entrepenörskap</v>
      </c>
      <c r="C197" s="360" t="s">
        <v>11190</v>
      </c>
      <c r="D197" s="356" t="s">
        <v>382</v>
      </c>
      <c r="E197" s="357">
        <f>E173</f>
        <v>1.7999999999999999E-2</v>
      </c>
      <c r="F197" s="357">
        <f t="shared" si="16"/>
        <v>1.7999999999999999E-2</v>
      </c>
      <c r="G197" s="357">
        <f t="shared" si="16"/>
        <v>1.7999999999999999E-2</v>
      </c>
      <c r="H197" s="357">
        <f t="shared" si="16"/>
        <v>1.7999999999999999E-2</v>
      </c>
      <c r="I197" s="357">
        <f t="shared" si="16"/>
        <v>1.7999999999999999E-2</v>
      </c>
      <c r="J197" s="357">
        <f t="shared" si="16"/>
        <v>1.7999999999999999E-2</v>
      </c>
      <c r="K197" s="357">
        <f t="shared" si="16"/>
        <v>1.7999999999999999E-2</v>
      </c>
    </row>
    <row r="198" spans="1:11" x14ac:dyDescent="0.25">
      <c r="A198" s="338" t="s">
        <v>11210</v>
      </c>
      <c r="B198" s="399" t="str">
        <f t="shared" si="17"/>
        <v>MEZ Hållbarhet,  Industriell dynamik &amp; entrepenörskap</v>
      </c>
      <c r="C198" s="360" t="s">
        <v>11190</v>
      </c>
      <c r="D198" s="348" t="s">
        <v>383</v>
      </c>
      <c r="E198" s="358">
        <f>E174</f>
        <v>6.88E-2</v>
      </c>
      <c r="F198" s="358">
        <f t="shared" si="16"/>
        <v>6.88E-2</v>
      </c>
      <c r="G198" s="358">
        <f t="shared" si="16"/>
        <v>6.88E-2</v>
      </c>
      <c r="H198" s="358">
        <f t="shared" si="16"/>
        <v>6.88E-2</v>
      </c>
      <c r="I198" s="358">
        <f t="shared" si="16"/>
        <v>6.88E-2</v>
      </c>
      <c r="J198" s="358">
        <f t="shared" si="16"/>
        <v>6.88E-2</v>
      </c>
      <c r="K198" s="358">
        <f t="shared" si="16"/>
        <v>6.88E-2</v>
      </c>
    </row>
    <row r="199" spans="1:11" x14ac:dyDescent="0.25">
      <c r="A199" s="338" t="s">
        <v>11210</v>
      </c>
      <c r="B199" s="400" t="str">
        <f t="shared" si="17"/>
        <v>MEZ Hållbarhet,  Industriell dynamik &amp; entrepenörskap</v>
      </c>
      <c r="C199" s="359" t="s">
        <v>11191</v>
      </c>
      <c r="D199" s="354" t="s">
        <v>11145</v>
      </c>
      <c r="E199" s="355">
        <f>E183</f>
        <v>0.16</v>
      </c>
      <c r="F199" s="355">
        <f t="shared" si="16"/>
        <v>0.16</v>
      </c>
      <c r="G199" s="355">
        <f t="shared" si="16"/>
        <v>0.16</v>
      </c>
      <c r="H199" s="355">
        <f t="shared" si="16"/>
        <v>0.16</v>
      </c>
      <c r="I199" s="355">
        <f t="shared" si="16"/>
        <v>0.16</v>
      </c>
      <c r="J199" s="355">
        <f t="shared" si="16"/>
        <v>0.16</v>
      </c>
      <c r="K199" s="355">
        <f t="shared" si="16"/>
        <v>0.16</v>
      </c>
    </row>
    <row r="200" spans="1:11" x14ac:dyDescent="0.25">
      <c r="A200" s="338" t="s">
        <v>11210</v>
      </c>
      <c r="B200" s="365" t="str">
        <f t="shared" si="17"/>
        <v>MEZ Hållbarhet,  Industriell dynamik &amp; entrepenörskap</v>
      </c>
      <c r="C200" s="360" t="s">
        <v>11191</v>
      </c>
      <c r="D200" s="356" t="s">
        <v>381</v>
      </c>
      <c r="E200" s="357">
        <f>E172</f>
        <v>0.39839999999999998</v>
      </c>
      <c r="F200" s="357">
        <f t="shared" si="16"/>
        <v>0.39839999999999998</v>
      </c>
      <c r="G200" s="357">
        <f t="shared" si="16"/>
        <v>0.39839999999999998</v>
      </c>
      <c r="H200" s="357">
        <f t="shared" si="16"/>
        <v>0.39839999999999998</v>
      </c>
      <c r="I200" s="357">
        <f t="shared" si="16"/>
        <v>0.39839999999999998</v>
      </c>
      <c r="J200" s="357">
        <f t="shared" si="16"/>
        <v>0.39839999999999998</v>
      </c>
      <c r="K200" s="357">
        <f t="shared" si="16"/>
        <v>0.39839999999999998</v>
      </c>
    </row>
    <row r="201" spans="1:11" x14ac:dyDescent="0.25">
      <c r="A201" s="338" t="s">
        <v>11210</v>
      </c>
      <c r="B201" s="365" t="str">
        <f t="shared" si="17"/>
        <v>MEZ Hållbarhet,  Industriell dynamik &amp; entrepenörskap</v>
      </c>
      <c r="C201" s="360" t="s">
        <v>11191</v>
      </c>
      <c r="D201" s="356" t="s">
        <v>382</v>
      </c>
      <c r="E201" s="357">
        <f>E173</f>
        <v>1.7999999999999999E-2</v>
      </c>
      <c r="F201" s="357">
        <f t="shared" si="16"/>
        <v>1.7999999999999999E-2</v>
      </c>
      <c r="G201" s="357">
        <f t="shared" si="16"/>
        <v>1.7999999999999999E-2</v>
      </c>
      <c r="H201" s="357">
        <f t="shared" si="16"/>
        <v>1.7999999999999999E-2</v>
      </c>
      <c r="I201" s="357">
        <f t="shared" si="16"/>
        <v>1.7999999999999999E-2</v>
      </c>
      <c r="J201" s="357">
        <f t="shared" si="16"/>
        <v>1.7999999999999999E-2</v>
      </c>
      <c r="K201" s="357">
        <f t="shared" si="16"/>
        <v>1.7999999999999999E-2</v>
      </c>
    </row>
    <row r="202" spans="1:11" x14ac:dyDescent="0.25">
      <c r="A202" s="338" t="s">
        <v>11210</v>
      </c>
      <c r="B202" s="399" t="str">
        <f t="shared" si="17"/>
        <v>MEZ Hållbarhet,  Industriell dynamik &amp; entrepenörskap</v>
      </c>
      <c r="C202" s="361" t="s">
        <v>11191</v>
      </c>
      <c r="D202" s="348" t="s">
        <v>383</v>
      </c>
      <c r="E202" s="358">
        <f>E174</f>
        <v>6.88E-2</v>
      </c>
      <c r="F202" s="358">
        <f t="shared" si="16"/>
        <v>6.88E-2</v>
      </c>
      <c r="G202" s="358">
        <f t="shared" si="16"/>
        <v>6.88E-2</v>
      </c>
      <c r="H202" s="358">
        <f t="shared" si="16"/>
        <v>6.88E-2</v>
      </c>
      <c r="I202" s="358">
        <f t="shared" si="16"/>
        <v>6.88E-2</v>
      </c>
      <c r="J202" s="358">
        <f t="shared" si="16"/>
        <v>6.88E-2</v>
      </c>
      <c r="K202" s="358">
        <f t="shared" si="16"/>
        <v>6.88E-2</v>
      </c>
    </row>
    <row r="203" spans="1:11" x14ac:dyDescent="0.25">
      <c r="A203" s="338" t="s">
        <v>11210</v>
      </c>
      <c r="B203" s="400" t="str">
        <f t="shared" si="17"/>
        <v>MEZ Hållbarhet,  Industriell dynamik &amp; entrepenörskap</v>
      </c>
      <c r="C203" s="362" t="s">
        <v>11212</v>
      </c>
      <c r="D203" s="354" t="s">
        <v>11145</v>
      </c>
      <c r="E203" s="355">
        <v>0</v>
      </c>
      <c r="F203" s="355">
        <f t="shared" si="16"/>
        <v>0</v>
      </c>
      <c r="G203" s="355">
        <f t="shared" si="16"/>
        <v>0</v>
      </c>
      <c r="H203" s="355">
        <f t="shared" si="16"/>
        <v>0</v>
      </c>
      <c r="I203" s="355">
        <f t="shared" si="16"/>
        <v>0</v>
      </c>
      <c r="J203" s="355">
        <f t="shared" si="16"/>
        <v>0</v>
      </c>
      <c r="K203" s="355">
        <f t="shared" si="16"/>
        <v>0</v>
      </c>
    </row>
    <row r="204" spans="1:11" x14ac:dyDescent="0.25">
      <c r="A204" s="338" t="s">
        <v>11210</v>
      </c>
      <c r="B204" s="365" t="str">
        <f t="shared" si="17"/>
        <v>MEZ Hållbarhet,  Industriell dynamik &amp; entrepenörskap</v>
      </c>
      <c r="C204" s="363" t="s">
        <v>11212</v>
      </c>
      <c r="D204" s="356" t="s">
        <v>381</v>
      </c>
      <c r="E204" s="357">
        <v>0</v>
      </c>
      <c r="F204" s="357">
        <f t="shared" si="16"/>
        <v>0</v>
      </c>
      <c r="G204" s="357">
        <f t="shared" si="16"/>
        <v>0</v>
      </c>
      <c r="H204" s="357">
        <f t="shared" si="16"/>
        <v>0</v>
      </c>
      <c r="I204" s="357">
        <f t="shared" si="16"/>
        <v>0</v>
      </c>
      <c r="J204" s="357">
        <f t="shared" si="16"/>
        <v>0</v>
      </c>
      <c r="K204" s="357">
        <f t="shared" si="16"/>
        <v>0</v>
      </c>
    </row>
    <row r="205" spans="1:11" x14ac:dyDescent="0.25">
      <c r="A205" s="338" t="s">
        <v>11210</v>
      </c>
      <c r="B205" s="365" t="str">
        <f t="shared" si="17"/>
        <v>MEZ Hållbarhet,  Industriell dynamik &amp; entrepenörskap</v>
      </c>
      <c r="C205" s="363" t="s">
        <v>11212</v>
      </c>
      <c r="D205" s="356" t="s">
        <v>382</v>
      </c>
      <c r="E205" s="357">
        <v>0</v>
      </c>
      <c r="F205" s="357">
        <f t="shared" si="16"/>
        <v>0</v>
      </c>
      <c r="G205" s="357">
        <f t="shared" si="16"/>
        <v>0</v>
      </c>
      <c r="H205" s="357">
        <f t="shared" si="16"/>
        <v>0</v>
      </c>
      <c r="I205" s="357">
        <f t="shared" si="16"/>
        <v>0</v>
      </c>
      <c r="J205" s="357">
        <f t="shared" si="16"/>
        <v>0</v>
      </c>
      <c r="K205" s="357">
        <f t="shared" si="16"/>
        <v>0</v>
      </c>
    </row>
    <row r="206" spans="1:11" x14ac:dyDescent="0.25">
      <c r="A206" s="338" t="s">
        <v>11210</v>
      </c>
      <c r="B206" s="399" t="str">
        <f t="shared" si="17"/>
        <v>MEZ Hållbarhet,  Industriell dynamik &amp; entrepenörskap</v>
      </c>
      <c r="C206" s="364" t="s">
        <v>11212</v>
      </c>
      <c r="D206" s="348" t="s">
        <v>383</v>
      </c>
      <c r="E206" s="358">
        <v>0</v>
      </c>
      <c r="F206" s="358">
        <f t="shared" si="16"/>
        <v>0</v>
      </c>
      <c r="G206" s="358">
        <f t="shared" si="16"/>
        <v>0</v>
      </c>
      <c r="H206" s="358">
        <f t="shared" si="16"/>
        <v>0</v>
      </c>
      <c r="I206" s="358">
        <f t="shared" si="16"/>
        <v>0</v>
      </c>
      <c r="J206" s="358">
        <f t="shared" si="16"/>
        <v>0</v>
      </c>
      <c r="K206" s="358">
        <f t="shared" si="16"/>
        <v>0</v>
      </c>
    </row>
    <row r="207" spans="1:11" x14ac:dyDescent="0.25">
      <c r="A207" s="338" t="s">
        <v>11205</v>
      </c>
      <c r="B207" s="395" t="s">
        <v>11154</v>
      </c>
      <c r="C207" s="412" t="s">
        <v>11187</v>
      </c>
      <c r="D207" s="349" t="s">
        <v>11145</v>
      </c>
      <c r="E207" s="350">
        <v>0.30599999999999999</v>
      </c>
      <c r="F207" s="350">
        <f t="shared" ref="F207:K230" si="18">E207</f>
        <v>0.30599999999999999</v>
      </c>
      <c r="G207" s="350">
        <f t="shared" si="18"/>
        <v>0.30599999999999999</v>
      </c>
      <c r="H207" s="350">
        <f t="shared" si="18"/>
        <v>0.30599999999999999</v>
      </c>
      <c r="I207" s="350">
        <f t="shared" si="18"/>
        <v>0.30599999999999999</v>
      </c>
      <c r="J207" s="350">
        <f t="shared" si="18"/>
        <v>0.30599999999999999</v>
      </c>
      <c r="K207" s="350">
        <f t="shared" si="18"/>
        <v>0.30599999999999999</v>
      </c>
    </row>
    <row r="208" spans="1:11" x14ac:dyDescent="0.25">
      <c r="A208" s="338" t="s">
        <v>11205</v>
      </c>
      <c r="B208" s="396" t="str">
        <f>B207</f>
        <v>MFA Gemensam verksamhet</v>
      </c>
      <c r="C208" s="325" t="s">
        <v>11187</v>
      </c>
      <c r="D208" s="349" t="s">
        <v>381</v>
      </c>
      <c r="E208" s="350">
        <v>0.73180000000000001</v>
      </c>
      <c r="F208" s="350">
        <f t="shared" si="18"/>
        <v>0.73180000000000001</v>
      </c>
      <c r="G208" s="350">
        <f t="shared" si="18"/>
        <v>0.73180000000000001</v>
      </c>
      <c r="H208" s="350">
        <f t="shared" si="18"/>
        <v>0.73180000000000001</v>
      </c>
      <c r="I208" s="350">
        <f t="shared" si="18"/>
        <v>0.73180000000000001</v>
      </c>
      <c r="J208" s="350">
        <f t="shared" si="18"/>
        <v>0.73180000000000001</v>
      </c>
      <c r="K208" s="350">
        <f t="shared" si="18"/>
        <v>0.73180000000000001</v>
      </c>
    </row>
    <row r="209" spans="1:11" x14ac:dyDescent="0.25">
      <c r="A209" s="338" t="s">
        <v>11205</v>
      </c>
      <c r="B209" s="396" t="str">
        <f t="shared" ref="B209:B230" si="19">B208</f>
        <v>MFA Gemensam verksamhet</v>
      </c>
      <c r="C209" s="325" t="s">
        <v>11187</v>
      </c>
      <c r="D209" s="349" t="s">
        <v>382</v>
      </c>
      <c r="E209" s="350">
        <v>5.96E-2</v>
      </c>
      <c r="F209" s="350">
        <f t="shared" si="18"/>
        <v>5.96E-2</v>
      </c>
      <c r="G209" s="350">
        <f t="shared" si="18"/>
        <v>5.96E-2</v>
      </c>
      <c r="H209" s="350">
        <f t="shared" si="18"/>
        <v>5.96E-2</v>
      </c>
      <c r="I209" s="350">
        <f t="shared" si="18"/>
        <v>5.96E-2</v>
      </c>
      <c r="J209" s="350">
        <f t="shared" si="18"/>
        <v>5.96E-2</v>
      </c>
      <c r="K209" s="350">
        <f t="shared" si="18"/>
        <v>5.96E-2</v>
      </c>
    </row>
    <row r="210" spans="1:11" x14ac:dyDescent="0.25">
      <c r="A210" s="338" t="s">
        <v>11205</v>
      </c>
      <c r="B210" s="397" t="str">
        <f t="shared" si="19"/>
        <v>MFA Gemensam verksamhet</v>
      </c>
      <c r="C210" s="413" t="s">
        <v>11187</v>
      </c>
      <c r="D210" s="351" t="s">
        <v>383</v>
      </c>
      <c r="E210" s="352">
        <v>9.3600000000000003E-2</v>
      </c>
      <c r="F210" s="352">
        <f t="shared" si="18"/>
        <v>9.3600000000000003E-2</v>
      </c>
      <c r="G210" s="352">
        <f t="shared" si="18"/>
        <v>9.3600000000000003E-2</v>
      </c>
      <c r="H210" s="352">
        <f t="shared" si="18"/>
        <v>9.3600000000000003E-2</v>
      </c>
      <c r="I210" s="352">
        <f t="shared" si="18"/>
        <v>9.3600000000000003E-2</v>
      </c>
      <c r="J210" s="352">
        <f t="shared" si="18"/>
        <v>9.3600000000000003E-2</v>
      </c>
      <c r="K210" s="352">
        <f t="shared" si="18"/>
        <v>9.3600000000000003E-2</v>
      </c>
    </row>
    <row r="211" spans="1:11" x14ac:dyDescent="0.25">
      <c r="A211" s="338" t="s">
        <v>11205</v>
      </c>
      <c r="B211" s="398" t="str">
        <f t="shared" si="19"/>
        <v>MFA Gemensam verksamhet</v>
      </c>
      <c r="C211" s="353" t="s">
        <v>11188</v>
      </c>
      <c r="D211" s="354" t="s">
        <v>11145</v>
      </c>
      <c r="E211" s="355">
        <f>E207</f>
        <v>0.30599999999999999</v>
      </c>
      <c r="F211" s="355">
        <f t="shared" si="18"/>
        <v>0.30599999999999999</v>
      </c>
      <c r="G211" s="355">
        <f t="shared" si="18"/>
        <v>0.30599999999999999</v>
      </c>
      <c r="H211" s="355">
        <f t="shared" si="18"/>
        <v>0.30599999999999999</v>
      </c>
      <c r="I211" s="355">
        <f t="shared" si="18"/>
        <v>0.30599999999999999</v>
      </c>
      <c r="J211" s="355">
        <f t="shared" si="18"/>
        <v>0.30599999999999999</v>
      </c>
      <c r="K211" s="355">
        <f t="shared" si="18"/>
        <v>0.30599999999999999</v>
      </c>
    </row>
    <row r="212" spans="1:11" x14ac:dyDescent="0.25">
      <c r="A212" s="338" t="s">
        <v>11205</v>
      </c>
      <c r="B212" s="398" t="str">
        <f t="shared" si="19"/>
        <v>MFA Gemensam verksamhet</v>
      </c>
      <c r="C212" s="353" t="s">
        <v>11188</v>
      </c>
      <c r="D212" s="356" t="s">
        <v>381</v>
      </c>
      <c r="E212" s="357">
        <v>0.35</v>
      </c>
      <c r="F212" s="357">
        <f t="shared" si="18"/>
        <v>0.35</v>
      </c>
      <c r="G212" s="357">
        <f t="shared" si="18"/>
        <v>0.35</v>
      </c>
      <c r="H212" s="357">
        <f t="shared" si="18"/>
        <v>0.35</v>
      </c>
      <c r="I212" s="357">
        <f t="shared" si="18"/>
        <v>0.35</v>
      </c>
      <c r="J212" s="357">
        <f t="shared" si="18"/>
        <v>0.35</v>
      </c>
      <c r="K212" s="357">
        <f t="shared" si="18"/>
        <v>0.35</v>
      </c>
    </row>
    <row r="213" spans="1:11" x14ac:dyDescent="0.25">
      <c r="A213" s="338" t="s">
        <v>11205</v>
      </c>
      <c r="B213" s="398" t="str">
        <f t="shared" si="19"/>
        <v>MFA Gemensam verksamhet</v>
      </c>
      <c r="C213" s="353" t="s">
        <v>11188</v>
      </c>
      <c r="D213" s="356" t="s">
        <v>382</v>
      </c>
      <c r="E213" s="357">
        <f>E209</f>
        <v>5.96E-2</v>
      </c>
      <c r="F213" s="357">
        <f t="shared" si="18"/>
        <v>5.96E-2</v>
      </c>
      <c r="G213" s="357">
        <f t="shared" si="18"/>
        <v>5.96E-2</v>
      </c>
      <c r="H213" s="357">
        <f t="shared" si="18"/>
        <v>5.96E-2</v>
      </c>
      <c r="I213" s="357">
        <f t="shared" si="18"/>
        <v>5.96E-2</v>
      </c>
      <c r="J213" s="357">
        <f t="shared" si="18"/>
        <v>5.96E-2</v>
      </c>
      <c r="K213" s="357">
        <f t="shared" si="18"/>
        <v>5.96E-2</v>
      </c>
    </row>
    <row r="214" spans="1:11" x14ac:dyDescent="0.25">
      <c r="A214" s="338" t="s">
        <v>11205</v>
      </c>
      <c r="B214" s="398" t="str">
        <f t="shared" si="19"/>
        <v>MFA Gemensam verksamhet</v>
      </c>
      <c r="C214" s="353" t="s">
        <v>11188</v>
      </c>
      <c r="D214" s="348" t="s">
        <v>383</v>
      </c>
      <c r="E214" s="358">
        <f>E210</f>
        <v>9.3600000000000003E-2</v>
      </c>
      <c r="F214" s="358">
        <f t="shared" si="18"/>
        <v>9.3600000000000003E-2</v>
      </c>
      <c r="G214" s="358">
        <f t="shared" si="18"/>
        <v>9.3600000000000003E-2</v>
      </c>
      <c r="H214" s="358">
        <f t="shared" si="18"/>
        <v>9.3600000000000003E-2</v>
      </c>
      <c r="I214" s="358">
        <f t="shared" si="18"/>
        <v>9.3600000000000003E-2</v>
      </c>
      <c r="J214" s="358">
        <f t="shared" si="18"/>
        <v>9.3600000000000003E-2</v>
      </c>
      <c r="K214" s="358">
        <f t="shared" si="18"/>
        <v>9.3600000000000003E-2</v>
      </c>
    </row>
    <row r="215" spans="1:11" x14ac:dyDescent="0.25">
      <c r="A215" s="338" t="s">
        <v>11205</v>
      </c>
      <c r="B215" s="395" t="str">
        <f t="shared" si="19"/>
        <v>MFA Gemensam verksamhet</v>
      </c>
      <c r="C215" s="359" t="s">
        <v>11189</v>
      </c>
      <c r="D215" s="354" t="s">
        <v>11145</v>
      </c>
      <c r="E215" s="355">
        <f>E207</f>
        <v>0.30599999999999999</v>
      </c>
      <c r="F215" s="355">
        <f t="shared" si="18"/>
        <v>0.30599999999999999</v>
      </c>
      <c r="G215" s="355">
        <f t="shared" si="18"/>
        <v>0.30599999999999999</v>
      </c>
      <c r="H215" s="355">
        <f t="shared" si="18"/>
        <v>0.30599999999999999</v>
      </c>
      <c r="I215" s="355">
        <f t="shared" si="18"/>
        <v>0.30599999999999999</v>
      </c>
      <c r="J215" s="355">
        <f t="shared" si="18"/>
        <v>0.30599999999999999</v>
      </c>
      <c r="K215" s="355">
        <f t="shared" si="18"/>
        <v>0.30599999999999999</v>
      </c>
    </row>
    <row r="216" spans="1:11" x14ac:dyDescent="0.25">
      <c r="A216" s="338" t="s">
        <v>11205</v>
      </c>
      <c r="B216" s="396" t="str">
        <f t="shared" si="19"/>
        <v>MFA Gemensam verksamhet</v>
      </c>
      <c r="C216" s="360" t="s">
        <v>11189</v>
      </c>
      <c r="D216" s="356" t="s">
        <v>381</v>
      </c>
      <c r="E216" s="357">
        <v>0.35</v>
      </c>
      <c r="F216" s="357">
        <f t="shared" si="18"/>
        <v>0.35</v>
      </c>
      <c r="G216" s="357">
        <f t="shared" si="18"/>
        <v>0.35</v>
      </c>
      <c r="H216" s="357">
        <f t="shared" si="18"/>
        <v>0.35</v>
      </c>
      <c r="I216" s="357">
        <f t="shared" si="18"/>
        <v>0.35</v>
      </c>
      <c r="J216" s="357">
        <f t="shared" si="18"/>
        <v>0.35</v>
      </c>
      <c r="K216" s="357">
        <f t="shared" si="18"/>
        <v>0.35</v>
      </c>
    </row>
    <row r="217" spans="1:11" x14ac:dyDescent="0.25">
      <c r="A217" s="338" t="s">
        <v>11205</v>
      </c>
      <c r="B217" s="396" t="str">
        <f t="shared" si="19"/>
        <v>MFA Gemensam verksamhet</v>
      </c>
      <c r="C217" s="360" t="s">
        <v>11189</v>
      </c>
      <c r="D217" s="356" t="s">
        <v>382</v>
      </c>
      <c r="E217" s="357">
        <f>E209</f>
        <v>5.96E-2</v>
      </c>
      <c r="F217" s="357">
        <f t="shared" si="18"/>
        <v>5.96E-2</v>
      </c>
      <c r="G217" s="357">
        <f t="shared" si="18"/>
        <v>5.96E-2</v>
      </c>
      <c r="H217" s="357">
        <f t="shared" si="18"/>
        <v>5.96E-2</v>
      </c>
      <c r="I217" s="357">
        <f t="shared" si="18"/>
        <v>5.96E-2</v>
      </c>
      <c r="J217" s="357">
        <f t="shared" si="18"/>
        <v>5.96E-2</v>
      </c>
      <c r="K217" s="357">
        <f t="shared" si="18"/>
        <v>5.96E-2</v>
      </c>
    </row>
    <row r="218" spans="1:11" x14ac:dyDescent="0.25">
      <c r="A218" s="338" t="s">
        <v>11205</v>
      </c>
      <c r="B218" s="397" t="str">
        <f t="shared" si="19"/>
        <v>MFA Gemensam verksamhet</v>
      </c>
      <c r="C218" s="361" t="s">
        <v>11189</v>
      </c>
      <c r="D218" s="348" t="s">
        <v>383</v>
      </c>
      <c r="E218" s="358">
        <f>E210</f>
        <v>9.3600000000000003E-2</v>
      </c>
      <c r="F218" s="358">
        <f t="shared" si="18"/>
        <v>9.3600000000000003E-2</v>
      </c>
      <c r="G218" s="358">
        <f t="shared" si="18"/>
        <v>9.3600000000000003E-2</v>
      </c>
      <c r="H218" s="358">
        <f t="shared" si="18"/>
        <v>9.3600000000000003E-2</v>
      </c>
      <c r="I218" s="358">
        <f t="shared" si="18"/>
        <v>9.3600000000000003E-2</v>
      </c>
      <c r="J218" s="358">
        <f t="shared" si="18"/>
        <v>9.3600000000000003E-2</v>
      </c>
      <c r="K218" s="358">
        <f t="shared" si="18"/>
        <v>9.3600000000000003E-2</v>
      </c>
    </row>
    <row r="219" spans="1:11" x14ac:dyDescent="0.25">
      <c r="A219" s="338" t="s">
        <v>11205</v>
      </c>
      <c r="B219" s="398" t="str">
        <f t="shared" si="19"/>
        <v>MFA Gemensam verksamhet</v>
      </c>
      <c r="C219" s="353" t="s">
        <v>11190</v>
      </c>
      <c r="D219" s="354" t="s">
        <v>11145</v>
      </c>
      <c r="E219" s="355">
        <f>E207</f>
        <v>0.30599999999999999</v>
      </c>
      <c r="F219" s="355">
        <f t="shared" si="18"/>
        <v>0.30599999999999999</v>
      </c>
      <c r="G219" s="355">
        <f t="shared" si="18"/>
        <v>0.30599999999999999</v>
      </c>
      <c r="H219" s="355">
        <f t="shared" si="18"/>
        <v>0.30599999999999999</v>
      </c>
      <c r="I219" s="355">
        <f t="shared" si="18"/>
        <v>0.30599999999999999</v>
      </c>
      <c r="J219" s="355">
        <f t="shared" si="18"/>
        <v>0.30599999999999999</v>
      </c>
      <c r="K219" s="355">
        <f t="shared" si="18"/>
        <v>0.30599999999999999</v>
      </c>
    </row>
    <row r="220" spans="1:11" x14ac:dyDescent="0.25">
      <c r="A220" s="338" t="s">
        <v>11205</v>
      </c>
      <c r="B220" s="398" t="str">
        <f t="shared" si="19"/>
        <v>MFA Gemensam verksamhet</v>
      </c>
      <c r="C220" s="353" t="s">
        <v>11190</v>
      </c>
      <c r="D220" s="349" t="s">
        <v>381</v>
      </c>
      <c r="E220" s="350">
        <v>0.40260000000000001</v>
      </c>
      <c r="F220" s="350">
        <f t="shared" si="18"/>
        <v>0.40260000000000001</v>
      </c>
      <c r="G220" s="350">
        <f t="shared" si="18"/>
        <v>0.40260000000000001</v>
      </c>
      <c r="H220" s="350">
        <f t="shared" si="18"/>
        <v>0.40260000000000001</v>
      </c>
      <c r="I220" s="350">
        <f t="shared" si="18"/>
        <v>0.40260000000000001</v>
      </c>
      <c r="J220" s="350">
        <f t="shared" si="18"/>
        <v>0.40260000000000001</v>
      </c>
      <c r="K220" s="350">
        <f t="shared" si="18"/>
        <v>0.40260000000000001</v>
      </c>
    </row>
    <row r="221" spans="1:11" x14ac:dyDescent="0.25">
      <c r="A221" s="338" t="s">
        <v>11205</v>
      </c>
      <c r="B221" s="398" t="str">
        <f t="shared" si="19"/>
        <v>MFA Gemensam verksamhet</v>
      </c>
      <c r="C221" s="360" t="s">
        <v>11190</v>
      </c>
      <c r="D221" s="349" t="s">
        <v>382</v>
      </c>
      <c r="E221" s="350">
        <v>1.8200000000000001E-2</v>
      </c>
      <c r="F221" s="350">
        <f t="shared" si="18"/>
        <v>1.8200000000000001E-2</v>
      </c>
      <c r="G221" s="350">
        <f t="shared" si="18"/>
        <v>1.8200000000000001E-2</v>
      </c>
      <c r="H221" s="350">
        <f t="shared" si="18"/>
        <v>1.8200000000000001E-2</v>
      </c>
      <c r="I221" s="350">
        <f t="shared" si="18"/>
        <v>1.8200000000000001E-2</v>
      </c>
      <c r="J221" s="350">
        <f t="shared" si="18"/>
        <v>1.8200000000000001E-2</v>
      </c>
      <c r="K221" s="350">
        <f t="shared" si="18"/>
        <v>1.8200000000000001E-2</v>
      </c>
    </row>
    <row r="222" spans="1:11" x14ac:dyDescent="0.25">
      <c r="A222" s="338" t="s">
        <v>11205</v>
      </c>
      <c r="B222" s="398" t="str">
        <f t="shared" si="19"/>
        <v>MFA Gemensam verksamhet</v>
      </c>
      <c r="C222" s="360" t="s">
        <v>11190</v>
      </c>
      <c r="D222" s="351" t="s">
        <v>383</v>
      </c>
      <c r="E222" s="352">
        <v>6.8900000000000003E-2</v>
      </c>
      <c r="F222" s="352">
        <f t="shared" si="18"/>
        <v>6.8900000000000003E-2</v>
      </c>
      <c r="G222" s="352">
        <f t="shared" si="18"/>
        <v>6.8900000000000003E-2</v>
      </c>
      <c r="H222" s="352">
        <f t="shared" si="18"/>
        <v>6.8900000000000003E-2</v>
      </c>
      <c r="I222" s="352">
        <f t="shared" si="18"/>
        <v>6.8900000000000003E-2</v>
      </c>
      <c r="J222" s="352">
        <f t="shared" si="18"/>
        <v>6.8900000000000003E-2</v>
      </c>
      <c r="K222" s="352">
        <f t="shared" si="18"/>
        <v>6.8900000000000003E-2</v>
      </c>
    </row>
    <row r="223" spans="1:11" x14ac:dyDescent="0.25">
      <c r="A223" s="338" t="s">
        <v>11205</v>
      </c>
      <c r="B223" s="395" t="str">
        <f t="shared" si="19"/>
        <v>MFA Gemensam verksamhet</v>
      </c>
      <c r="C223" s="359" t="s">
        <v>11191</v>
      </c>
      <c r="D223" s="354" t="s">
        <v>11145</v>
      </c>
      <c r="E223" s="355">
        <f>E207</f>
        <v>0.30599999999999999</v>
      </c>
      <c r="F223" s="355">
        <f t="shared" si="18"/>
        <v>0.30599999999999999</v>
      </c>
      <c r="G223" s="355">
        <f t="shared" si="18"/>
        <v>0.30599999999999999</v>
      </c>
      <c r="H223" s="355">
        <f t="shared" si="18"/>
        <v>0.30599999999999999</v>
      </c>
      <c r="I223" s="355">
        <f t="shared" si="18"/>
        <v>0.30599999999999999</v>
      </c>
      <c r="J223" s="355">
        <f t="shared" si="18"/>
        <v>0.30599999999999999</v>
      </c>
      <c r="K223" s="355">
        <f t="shared" si="18"/>
        <v>0.30599999999999999</v>
      </c>
    </row>
    <row r="224" spans="1:11" x14ac:dyDescent="0.25">
      <c r="A224" s="338" t="s">
        <v>11205</v>
      </c>
      <c r="B224" s="396" t="str">
        <f t="shared" si="19"/>
        <v>MFA Gemensam verksamhet</v>
      </c>
      <c r="C224" s="360" t="s">
        <v>11191</v>
      </c>
      <c r="D224" s="356" t="s">
        <v>381</v>
      </c>
      <c r="E224" s="357">
        <f>E220</f>
        <v>0.40260000000000001</v>
      </c>
      <c r="F224" s="357">
        <f t="shared" si="18"/>
        <v>0.40260000000000001</v>
      </c>
      <c r="G224" s="357">
        <f t="shared" si="18"/>
        <v>0.40260000000000001</v>
      </c>
      <c r="H224" s="357">
        <f t="shared" si="18"/>
        <v>0.40260000000000001</v>
      </c>
      <c r="I224" s="357">
        <f t="shared" si="18"/>
        <v>0.40260000000000001</v>
      </c>
      <c r="J224" s="357">
        <f t="shared" si="18"/>
        <v>0.40260000000000001</v>
      </c>
      <c r="K224" s="357">
        <f t="shared" si="18"/>
        <v>0.40260000000000001</v>
      </c>
    </row>
    <row r="225" spans="1:11" x14ac:dyDescent="0.25">
      <c r="A225" s="338" t="s">
        <v>11205</v>
      </c>
      <c r="B225" s="396" t="str">
        <f t="shared" si="19"/>
        <v>MFA Gemensam verksamhet</v>
      </c>
      <c r="C225" s="360" t="s">
        <v>11191</v>
      </c>
      <c r="D225" s="356" t="s">
        <v>382</v>
      </c>
      <c r="E225" s="357">
        <f>E221</f>
        <v>1.8200000000000001E-2</v>
      </c>
      <c r="F225" s="357">
        <f t="shared" si="18"/>
        <v>1.8200000000000001E-2</v>
      </c>
      <c r="G225" s="357">
        <f t="shared" si="18"/>
        <v>1.8200000000000001E-2</v>
      </c>
      <c r="H225" s="357">
        <f t="shared" si="18"/>
        <v>1.8200000000000001E-2</v>
      </c>
      <c r="I225" s="357">
        <f t="shared" si="18"/>
        <v>1.8200000000000001E-2</v>
      </c>
      <c r="J225" s="357">
        <f t="shared" si="18"/>
        <v>1.8200000000000001E-2</v>
      </c>
      <c r="K225" s="357">
        <f t="shared" si="18"/>
        <v>1.8200000000000001E-2</v>
      </c>
    </row>
    <row r="226" spans="1:11" x14ac:dyDescent="0.25">
      <c r="A226" s="338" t="s">
        <v>11205</v>
      </c>
      <c r="B226" s="397" t="str">
        <f t="shared" si="19"/>
        <v>MFA Gemensam verksamhet</v>
      </c>
      <c r="C226" s="361" t="s">
        <v>11191</v>
      </c>
      <c r="D226" s="348" t="s">
        <v>383</v>
      </c>
      <c r="E226" s="358">
        <f>E222</f>
        <v>6.8900000000000003E-2</v>
      </c>
      <c r="F226" s="358">
        <f t="shared" si="18"/>
        <v>6.8900000000000003E-2</v>
      </c>
      <c r="G226" s="358">
        <f t="shared" si="18"/>
        <v>6.8900000000000003E-2</v>
      </c>
      <c r="H226" s="358">
        <f t="shared" si="18"/>
        <v>6.8900000000000003E-2</v>
      </c>
      <c r="I226" s="358">
        <f t="shared" si="18"/>
        <v>6.8900000000000003E-2</v>
      </c>
      <c r="J226" s="358">
        <f t="shared" si="18"/>
        <v>6.8900000000000003E-2</v>
      </c>
      <c r="K226" s="358">
        <f t="shared" si="18"/>
        <v>6.8900000000000003E-2</v>
      </c>
    </row>
    <row r="227" spans="1:11" x14ac:dyDescent="0.25">
      <c r="A227" s="338" t="s">
        <v>11205</v>
      </c>
      <c r="B227" s="395" t="str">
        <f t="shared" si="19"/>
        <v>MFA Gemensam verksamhet</v>
      </c>
      <c r="C227" s="362" t="s">
        <v>11212</v>
      </c>
      <c r="D227" s="354" t="s">
        <v>11145</v>
      </c>
      <c r="E227" s="355">
        <v>0</v>
      </c>
      <c r="F227" s="355">
        <f t="shared" si="18"/>
        <v>0</v>
      </c>
      <c r="G227" s="355">
        <f t="shared" si="18"/>
        <v>0</v>
      </c>
      <c r="H227" s="355">
        <f t="shared" si="18"/>
        <v>0</v>
      </c>
      <c r="I227" s="355">
        <f t="shared" si="18"/>
        <v>0</v>
      </c>
      <c r="J227" s="355">
        <f t="shared" si="18"/>
        <v>0</v>
      </c>
      <c r="K227" s="355">
        <f t="shared" si="18"/>
        <v>0</v>
      </c>
    </row>
    <row r="228" spans="1:11" x14ac:dyDescent="0.25">
      <c r="A228" s="338" t="s">
        <v>11205</v>
      </c>
      <c r="B228" s="396" t="str">
        <f t="shared" si="19"/>
        <v>MFA Gemensam verksamhet</v>
      </c>
      <c r="C228" s="363" t="s">
        <v>11212</v>
      </c>
      <c r="D228" s="356" t="s">
        <v>381</v>
      </c>
      <c r="E228" s="357">
        <v>0</v>
      </c>
      <c r="F228" s="357">
        <f t="shared" si="18"/>
        <v>0</v>
      </c>
      <c r="G228" s="357">
        <f t="shared" si="18"/>
        <v>0</v>
      </c>
      <c r="H228" s="357">
        <f t="shared" si="18"/>
        <v>0</v>
      </c>
      <c r="I228" s="357">
        <f t="shared" si="18"/>
        <v>0</v>
      </c>
      <c r="J228" s="357">
        <f t="shared" si="18"/>
        <v>0</v>
      </c>
      <c r="K228" s="357">
        <f t="shared" si="18"/>
        <v>0</v>
      </c>
    </row>
    <row r="229" spans="1:11" x14ac:dyDescent="0.25">
      <c r="A229" s="338" t="s">
        <v>11205</v>
      </c>
      <c r="B229" s="396" t="str">
        <f t="shared" si="19"/>
        <v>MFA Gemensam verksamhet</v>
      </c>
      <c r="C229" s="363" t="s">
        <v>11212</v>
      </c>
      <c r="D229" s="356" t="s">
        <v>382</v>
      </c>
      <c r="E229" s="357">
        <v>0</v>
      </c>
      <c r="F229" s="357">
        <f t="shared" si="18"/>
        <v>0</v>
      </c>
      <c r="G229" s="357">
        <f t="shared" si="18"/>
        <v>0</v>
      </c>
      <c r="H229" s="357">
        <f t="shared" si="18"/>
        <v>0</v>
      </c>
      <c r="I229" s="357">
        <f t="shared" si="18"/>
        <v>0</v>
      </c>
      <c r="J229" s="357">
        <f t="shared" si="18"/>
        <v>0</v>
      </c>
      <c r="K229" s="357">
        <f t="shared" si="18"/>
        <v>0</v>
      </c>
    </row>
    <row r="230" spans="1:11" x14ac:dyDescent="0.25">
      <c r="A230" s="338" t="s">
        <v>11205</v>
      </c>
      <c r="B230" s="397" t="str">
        <f t="shared" si="19"/>
        <v>MFA Gemensam verksamhet</v>
      </c>
      <c r="C230" s="364" t="s">
        <v>11212</v>
      </c>
      <c r="D230" s="348" t="s">
        <v>383</v>
      </c>
      <c r="E230" s="358">
        <v>0</v>
      </c>
      <c r="F230" s="358">
        <f t="shared" si="18"/>
        <v>0</v>
      </c>
      <c r="G230" s="358">
        <f t="shared" si="18"/>
        <v>0</v>
      </c>
      <c r="H230" s="358">
        <f t="shared" si="18"/>
        <v>0</v>
      </c>
      <c r="I230" s="358">
        <f t="shared" si="18"/>
        <v>0</v>
      </c>
      <c r="J230" s="358">
        <f t="shared" si="18"/>
        <v>0</v>
      </c>
      <c r="K230" s="358">
        <f t="shared" si="18"/>
        <v>0</v>
      </c>
    </row>
    <row r="231" spans="1:11" x14ac:dyDescent="0.25">
      <c r="A231" s="338" t="s">
        <v>11205</v>
      </c>
      <c r="B231" s="395" t="s">
        <v>11260</v>
      </c>
      <c r="C231" s="412" t="s">
        <v>11187</v>
      </c>
      <c r="D231" s="356" t="s">
        <v>11145</v>
      </c>
      <c r="E231" s="350">
        <v>0.30599999999999999</v>
      </c>
      <c r="F231" s="357">
        <f t="shared" ref="F231:K254" si="20">E231</f>
        <v>0.30599999999999999</v>
      </c>
      <c r="G231" s="357">
        <f t="shared" si="20"/>
        <v>0.30599999999999999</v>
      </c>
      <c r="H231" s="357">
        <f t="shared" si="20"/>
        <v>0.30599999999999999</v>
      </c>
      <c r="I231" s="357">
        <f t="shared" si="20"/>
        <v>0.30599999999999999</v>
      </c>
      <c r="J231" s="357">
        <f t="shared" si="20"/>
        <v>0.30599999999999999</v>
      </c>
      <c r="K231" s="357">
        <f t="shared" si="20"/>
        <v>0.30599999999999999</v>
      </c>
    </row>
    <row r="232" spans="1:11" x14ac:dyDescent="0.25">
      <c r="A232" s="338" t="s">
        <v>11205</v>
      </c>
      <c r="B232" s="396" t="str">
        <f>B231</f>
        <v>MFAA Prototypverkstan</v>
      </c>
      <c r="C232" s="325" t="s">
        <v>11187</v>
      </c>
      <c r="D232" s="356" t="s">
        <v>381</v>
      </c>
      <c r="E232" s="357">
        <v>0.73180000000000001</v>
      </c>
      <c r="F232" s="357">
        <f t="shared" si="20"/>
        <v>0.73180000000000001</v>
      </c>
      <c r="G232" s="357">
        <f t="shared" si="20"/>
        <v>0.73180000000000001</v>
      </c>
      <c r="H232" s="357">
        <f t="shared" si="20"/>
        <v>0.73180000000000001</v>
      </c>
      <c r="I232" s="357">
        <f t="shared" si="20"/>
        <v>0.73180000000000001</v>
      </c>
      <c r="J232" s="357">
        <f t="shared" si="20"/>
        <v>0.73180000000000001</v>
      </c>
      <c r="K232" s="357">
        <f t="shared" si="20"/>
        <v>0.73180000000000001</v>
      </c>
    </row>
    <row r="233" spans="1:11" x14ac:dyDescent="0.25">
      <c r="A233" s="338" t="s">
        <v>11205</v>
      </c>
      <c r="B233" s="396" t="str">
        <f t="shared" ref="B233:B254" si="21">B232</f>
        <v>MFAA Prototypverkstan</v>
      </c>
      <c r="C233" s="325" t="s">
        <v>11187</v>
      </c>
      <c r="D233" s="356" t="s">
        <v>382</v>
      </c>
      <c r="E233" s="357">
        <v>5.96E-2</v>
      </c>
      <c r="F233" s="357">
        <f t="shared" si="20"/>
        <v>5.96E-2</v>
      </c>
      <c r="G233" s="357">
        <f t="shared" si="20"/>
        <v>5.96E-2</v>
      </c>
      <c r="H233" s="357">
        <f t="shared" si="20"/>
        <v>5.96E-2</v>
      </c>
      <c r="I233" s="357">
        <f t="shared" si="20"/>
        <v>5.96E-2</v>
      </c>
      <c r="J233" s="357">
        <f t="shared" si="20"/>
        <v>5.96E-2</v>
      </c>
      <c r="K233" s="357">
        <f t="shared" si="20"/>
        <v>5.96E-2</v>
      </c>
    </row>
    <row r="234" spans="1:11" x14ac:dyDescent="0.25">
      <c r="A234" s="338" t="s">
        <v>11205</v>
      </c>
      <c r="B234" s="397" t="str">
        <f t="shared" si="21"/>
        <v>MFAA Prototypverkstan</v>
      </c>
      <c r="C234" s="413" t="s">
        <v>11187</v>
      </c>
      <c r="D234" s="348" t="s">
        <v>383</v>
      </c>
      <c r="E234" s="358">
        <v>9.3600000000000003E-2</v>
      </c>
      <c r="F234" s="358">
        <f t="shared" si="20"/>
        <v>9.3600000000000003E-2</v>
      </c>
      <c r="G234" s="358">
        <f t="shared" si="20"/>
        <v>9.3600000000000003E-2</v>
      </c>
      <c r="H234" s="358">
        <f t="shared" si="20"/>
        <v>9.3600000000000003E-2</v>
      </c>
      <c r="I234" s="358">
        <f t="shared" si="20"/>
        <v>9.3600000000000003E-2</v>
      </c>
      <c r="J234" s="358">
        <f t="shared" si="20"/>
        <v>9.3600000000000003E-2</v>
      </c>
      <c r="K234" s="358">
        <f t="shared" si="20"/>
        <v>9.3600000000000003E-2</v>
      </c>
    </row>
    <row r="235" spans="1:11" x14ac:dyDescent="0.25">
      <c r="A235" s="338" t="s">
        <v>11205</v>
      </c>
      <c r="B235" s="398" t="str">
        <f t="shared" si="21"/>
        <v>MFAA Prototypverkstan</v>
      </c>
      <c r="C235" s="353" t="s">
        <v>11188</v>
      </c>
      <c r="D235" s="354" t="s">
        <v>11145</v>
      </c>
      <c r="E235" s="355">
        <f>E231</f>
        <v>0.30599999999999999</v>
      </c>
      <c r="F235" s="355">
        <f t="shared" si="20"/>
        <v>0.30599999999999999</v>
      </c>
      <c r="G235" s="355">
        <f t="shared" si="20"/>
        <v>0.30599999999999999</v>
      </c>
      <c r="H235" s="355">
        <f t="shared" si="20"/>
        <v>0.30599999999999999</v>
      </c>
      <c r="I235" s="355">
        <f t="shared" si="20"/>
        <v>0.30599999999999999</v>
      </c>
      <c r="J235" s="355">
        <f t="shared" si="20"/>
        <v>0.30599999999999999</v>
      </c>
      <c r="K235" s="355">
        <f t="shared" si="20"/>
        <v>0.30599999999999999</v>
      </c>
    </row>
    <row r="236" spans="1:11" x14ac:dyDescent="0.25">
      <c r="A236" s="338" t="s">
        <v>11205</v>
      </c>
      <c r="B236" s="398" t="str">
        <f t="shared" si="21"/>
        <v>MFAA Prototypverkstan</v>
      </c>
      <c r="C236" s="353" t="s">
        <v>11188</v>
      </c>
      <c r="D236" s="356" t="s">
        <v>381</v>
      </c>
      <c r="E236" s="357">
        <v>0.35</v>
      </c>
      <c r="F236" s="357">
        <f t="shared" si="20"/>
        <v>0.35</v>
      </c>
      <c r="G236" s="357">
        <f t="shared" si="20"/>
        <v>0.35</v>
      </c>
      <c r="H236" s="357">
        <f t="shared" si="20"/>
        <v>0.35</v>
      </c>
      <c r="I236" s="357">
        <f t="shared" si="20"/>
        <v>0.35</v>
      </c>
      <c r="J236" s="357">
        <f t="shared" si="20"/>
        <v>0.35</v>
      </c>
      <c r="K236" s="357">
        <f t="shared" si="20"/>
        <v>0.35</v>
      </c>
    </row>
    <row r="237" spans="1:11" x14ac:dyDescent="0.25">
      <c r="A237" s="338" t="s">
        <v>11205</v>
      </c>
      <c r="B237" s="398" t="str">
        <f t="shared" si="21"/>
        <v>MFAA Prototypverkstan</v>
      </c>
      <c r="C237" s="353" t="s">
        <v>11188</v>
      </c>
      <c r="D237" s="356" t="s">
        <v>382</v>
      </c>
      <c r="E237" s="357">
        <f>E233</f>
        <v>5.96E-2</v>
      </c>
      <c r="F237" s="357">
        <f t="shared" si="20"/>
        <v>5.96E-2</v>
      </c>
      <c r="G237" s="357">
        <f t="shared" si="20"/>
        <v>5.96E-2</v>
      </c>
      <c r="H237" s="357">
        <f t="shared" si="20"/>
        <v>5.96E-2</v>
      </c>
      <c r="I237" s="357">
        <f t="shared" si="20"/>
        <v>5.96E-2</v>
      </c>
      <c r="J237" s="357">
        <f t="shared" si="20"/>
        <v>5.96E-2</v>
      </c>
      <c r="K237" s="357">
        <f t="shared" si="20"/>
        <v>5.96E-2</v>
      </c>
    </row>
    <row r="238" spans="1:11" x14ac:dyDescent="0.25">
      <c r="A238" s="338" t="s">
        <v>11205</v>
      </c>
      <c r="B238" s="398" t="str">
        <f t="shared" si="21"/>
        <v>MFAA Prototypverkstan</v>
      </c>
      <c r="C238" s="353" t="s">
        <v>11188</v>
      </c>
      <c r="D238" s="348" t="s">
        <v>383</v>
      </c>
      <c r="E238" s="358">
        <f>E234</f>
        <v>9.3600000000000003E-2</v>
      </c>
      <c r="F238" s="358">
        <f t="shared" si="20"/>
        <v>9.3600000000000003E-2</v>
      </c>
      <c r="G238" s="358">
        <f t="shared" si="20"/>
        <v>9.3600000000000003E-2</v>
      </c>
      <c r="H238" s="358">
        <f t="shared" si="20"/>
        <v>9.3600000000000003E-2</v>
      </c>
      <c r="I238" s="358">
        <f t="shared" si="20"/>
        <v>9.3600000000000003E-2</v>
      </c>
      <c r="J238" s="358">
        <f t="shared" si="20"/>
        <v>9.3600000000000003E-2</v>
      </c>
      <c r="K238" s="358">
        <f t="shared" si="20"/>
        <v>9.3600000000000003E-2</v>
      </c>
    </row>
    <row r="239" spans="1:11" x14ac:dyDescent="0.25">
      <c r="A239" s="338" t="s">
        <v>11205</v>
      </c>
      <c r="B239" s="395" t="str">
        <f t="shared" si="21"/>
        <v>MFAA Prototypverkstan</v>
      </c>
      <c r="C239" s="359" t="s">
        <v>11189</v>
      </c>
      <c r="D239" s="354" t="s">
        <v>11145</v>
      </c>
      <c r="E239" s="355">
        <f>E231</f>
        <v>0.30599999999999999</v>
      </c>
      <c r="F239" s="355">
        <f t="shared" si="20"/>
        <v>0.30599999999999999</v>
      </c>
      <c r="G239" s="355">
        <f t="shared" si="20"/>
        <v>0.30599999999999999</v>
      </c>
      <c r="H239" s="355">
        <f t="shared" si="20"/>
        <v>0.30599999999999999</v>
      </c>
      <c r="I239" s="355">
        <f t="shared" si="20"/>
        <v>0.30599999999999999</v>
      </c>
      <c r="J239" s="355">
        <f t="shared" si="20"/>
        <v>0.30599999999999999</v>
      </c>
      <c r="K239" s="355">
        <f t="shared" si="20"/>
        <v>0.30599999999999999</v>
      </c>
    </row>
    <row r="240" spans="1:11" x14ac:dyDescent="0.25">
      <c r="A240" s="338" t="s">
        <v>11205</v>
      </c>
      <c r="B240" s="396" t="str">
        <f t="shared" si="21"/>
        <v>MFAA Prototypverkstan</v>
      </c>
      <c r="C240" s="360" t="s">
        <v>11189</v>
      </c>
      <c r="D240" s="356" t="s">
        <v>381</v>
      </c>
      <c r="E240" s="357">
        <v>0.35</v>
      </c>
      <c r="F240" s="357">
        <f t="shared" si="20"/>
        <v>0.35</v>
      </c>
      <c r="G240" s="357">
        <f t="shared" si="20"/>
        <v>0.35</v>
      </c>
      <c r="H240" s="357">
        <f t="shared" si="20"/>
        <v>0.35</v>
      </c>
      <c r="I240" s="357">
        <f t="shared" si="20"/>
        <v>0.35</v>
      </c>
      <c r="J240" s="357">
        <f t="shared" si="20"/>
        <v>0.35</v>
      </c>
      <c r="K240" s="357">
        <f t="shared" si="20"/>
        <v>0.35</v>
      </c>
    </row>
    <row r="241" spans="1:11" x14ac:dyDescent="0.25">
      <c r="A241" s="338" t="s">
        <v>11205</v>
      </c>
      <c r="B241" s="396" t="str">
        <f t="shared" si="21"/>
        <v>MFAA Prototypverkstan</v>
      </c>
      <c r="C241" s="360" t="s">
        <v>11189</v>
      </c>
      <c r="D241" s="356" t="s">
        <v>382</v>
      </c>
      <c r="E241" s="357">
        <f>E233</f>
        <v>5.96E-2</v>
      </c>
      <c r="F241" s="357">
        <f t="shared" si="20"/>
        <v>5.96E-2</v>
      </c>
      <c r="G241" s="357">
        <f t="shared" si="20"/>
        <v>5.96E-2</v>
      </c>
      <c r="H241" s="357">
        <f t="shared" si="20"/>
        <v>5.96E-2</v>
      </c>
      <c r="I241" s="357">
        <f t="shared" si="20"/>
        <v>5.96E-2</v>
      </c>
      <c r="J241" s="357">
        <f t="shared" si="20"/>
        <v>5.96E-2</v>
      </c>
      <c r="K241" s="357">
        <f t="shared" si="20"/>
        <v>5.96E-2</v>
      </c>
    </row>
    <row r="242" spans="1:11" x14ac:dyDescent="0.25">
      <c r="A242" s="338" t="s">
        <v>11205</v>
      </c>
      <c r="B242" s="397" t="str">
        <f t="shared" si="21"/>
        <v>MFAA Prototypverkstan</v>
      </c>
      <c r="C242" s="361" t="s">
        <v>11189</v>
      </c>
      <c r="D242" s="348" t="s">
        <v>383</v>
      </c>
      <c r="E242" s="358">
        <f>E234</f>
        <v>9.3600000000000003E-2</v>
      </c>
      <c r="F242" s="358">
        <f t="shared" si="20"/>
        <v>9.3600000000000003E-2</v>
      </c>
      <c r="G242" s="358">
        <f t="shared" si="20"/>
        <v>9.3600000000000003E-2</v>
      </c>
      <c r="H242" s="358">
        <f t="shared" si="20"/>
        <v>9.3600000000000003E-2</v>
      </c>
      <c r="I242" s="358">
        <f t="shared" si="20"/>
        <v>9.3600000000000003E-2</v>
      </c>
      <c r="J242" s="358">
        <f t="shared" si="20"/>
        <v>9.3600000000000003E-2</v>
      </c>
      <c r="K242" s="358">
        <f t="shared" si="20"/>
        <v>9.3600000000000003E-2</v>
      </c>
    </row>
    <row r="243" spans="1:11" x14ac:dyDescent="0.25">
      <c r="A243" s="338" t="s">
        <v>11205</v>
      </c>
      <c r="B243" s="398" t="str">
        <f t="shared" si="21"/>
        <v>MFAA Prototypverkstan</v>
      </c>
      <c r="C243" s="353" t="s">
        <v>11190</v>
      </c>
      <c r="D243" s="354" t="s">
        <v>11145</v>
      </c>
      <c r="E243" s="355">
        <f>E231</f>
        <v>0.30599999999999999</v>
      </c>
      <c r="F243" s="355">
        <f t="shared" si="20"/>
        <v>0.30599999999999999</v>
      </c>
      <c r="G243" s="355">
        <f t="shared" si="20"/>
        <v>0.30599999999999999</v>
      </c>
      <c r="H243" s="355">
        <f t="shared" si="20"/>
        <v>0.30599999999999999</v>
      </c>
      <c r="I243" s="355">
        <f t="shared" si="20"/>
        <v>0.30599999999999999</v>
      </c>
      <c r="J243" s="355">
        <f t="shared" si="20"/>
        <v>0.30599999999999999</v>
      </c>
      <c r="K243" s="355">
        <f t="shared" si="20"/>
        <v>0.30599999999999999</v>
      </c>
    </row>
    <row r="244" spans="1:11" x14ac:dyDescent="0.25">
      <c r="A244" s="338" t="s">
        <v>11205</v>
      </c>
      <c r="B244" s="398" t="str">
        <f t="shared" si="21"/>
        <v>MFAA Prototypverkstan</v>
      </c>
      <c r="C244" s="353" t="s">
        <v>11190</v>
      </c>
      <c r="D244" s="356" t="s">
        <v>381</v>
      </c>
      <c r="E244" s="357">
        <v>0.40260000000000001</v>
      </c>
      <c r="F244" s="357">
        <f t="shared" si="20"/>
        <v>0.40260000000000001</v>
      </c>
      <c r="G244" s="357">
        <f t="shared" si="20"/>
        <v>0.40260000000000001</v>
      </c>
      <c r="H244" s="357">
        <f t="shared" si="20"/>
        <v>0.40260000000000001</v>
      </c>
      <c r="I244" s="357">
        <f t="shared" si="20"/>
        <v>0.40260000000000001</v>
      </c>
      <c r="J244" s="357">
        <f t="shared" si="20"/>
        <v>0.40260000000000001</v>
      </c>
      <c r="K244" s="357">
        <f t="shared" si="20"/>
        <v>0.40260000000000001</v>
      </c>
    </row>
    <row r="245" spans="1:11" x14ac:dyDescent="0.25">
      <c r="A245" s="338" t="s">
        <v>11205</v>
      </c>
      <c r="B245" s="398" t="str">
        <f t="shared" si="21"/>
        <v>MFAA Prototypverkstan</v>
      </c>
      <c r="C245" s="360" t="s">
        <v>11190</v>
      </c>
      <c r="D245" s="356" t="s">
        <v>382</v>
      </c>
      <c r="E245" s="357">
        <v>1.8200000000000001E-2</v>
      </c>
      <c r="F245" s="357">
        <f t="shared" si="20"/>
        <v>1.8200000000000001E-2</v>
      </c>
      <c r="G245" s="357">
        <f t="shared" si="20"/>
        <v>1.8200000000000001E-2</v>
      </c>
      <c r="H245" s="357">
        <f t="shared" si="20"/>
        <v>1.8200000000000001E-2</v>
      </c>
      <c r="I245" s="357">
        <f t="shared" si="20"/>
        <v>1.8200000000000001E-2</v>
      </c>
      <c r="J245" s="357">
        <f t="shared" si="20"/>
        <v>1.8200000000000001E-2</v>
      </c>
      <c r="K245" s="357">
        <f t="shared" si="20"/>
        <v>1.8200000000000001E-2</v>
      </c>
    </row>
    <row r="246" spans="1:11" x14ac:dyDescent="0.25">
      <c r="A246" s="338" t="s">
        <v>11205</v>
      </c>
      <c r="B246" s="398" t="str">
        <f t="shared" si="21"/>
        <v>MFAA Prototypverkstan</v>
      </c>
      <c r="C246" s="360" t="s">
        <v>11190</v>
      </c>
      <c r="D246" s="348" t="s">
        <v>383</v>
      </c>
      <c r="E246" s="358">
        <v>6.8900000000000003E-2</v>
      </c>
      <c r="F246" s="358">
        <f t="shared" si="20"/>
        <v>6.8900000000000003E-2</v>
      </c>
      <c r="G246" s="358">
        <f t="shared" si="20"/>
        <v>6.8900000000000003E-2</v>
      </c>
      <c r="H246" s="358">
        <f t="shared" si="20"/>
        <v>6.8900000000000003E-2</v>
      </c>
      <c r="I246" s="358">
        <f t="shared" si="20"/>
        <v>6.8900000000000003E-2</v>
      </c>
      <c r="J246" s="358">
        <f t="shared" si="20"/>
        <v>6.8900000000000003E-2</v>
      </c>
      <c r="K246" s="358">
        <f t="shared" si="20"/>
        <v>6.8900000000000003E-2</v>
      </c>
    </row>
    <row r="247" spans="1:11" x14ac:dyDescent="0.25">
      <c r="A247" s="338" t="s">
        <v>11205</v>
      </c>
      <c r="B247" s="395" t="str">
        <f t="shared" si="21"/>
        <v>MFAA Prototypverkstan</v>
      </c>
      <c r="C247" s="359" t="s">
        <v>11191</v>
      </c>
      <c r="D247" s="354" t="s">
        <v>11145</v>
      </c>
      <c r="E247" s="355">
        <f>E231</f>
        <v>0.30599999999999999</v>
      </c>
      <c r="F247" s="355">
        <f t="shared" si="20"/>
        <v>0.30599999999999999</v>
      </c>
      <c r="G247" s="355">
        <f t="shared" si="20"/>
        <v>0.30599999999999999</v>
      </c>
      <c r="H247" s="355">
        <f t="shared" si="20"/>
        <v>0.30599999999999999</v>
      </c>
      <c r="I247" s="355">
        <f t="shared" si="20"/>
        <v>0.30599999999999999</v>
      </c>
      <c r="J247" s="355">
        <f t="shared" si="20"/>
        <v>0.30599999999999999</v>
      </c>
      <c r="K247" s="355">
        <f t="shared" si="20"/>
        <v>0.30599999999999999</v>
      </c>
    </row>
    <row r="248" spans="1:11" x14ac:dyDescent="0.25">
      <c r="A248" s="338" t="s">
        <v>11205</v>
      </c>
      <c r="B248" s="396" t="str">
        <f t="shared" si="21"/>
        <v>MFAA Prototypverkstan</v>
      </c>
      <c r="C248" s="360" t="s">
        <v>11191</v>
      </c>
      <c r="D248" s="356" t="s">
        <v>381</v>
      </c>
      <c r="E248" s="357">
        <v>0.40260000000000001</v>
      </c>
      <c r="F248" s="357">
        <f t="shared" si="20"/>
        <v>0.40260000000000001</v>
      </c>
      <c r="G248" s="357">
        <f t="shared" si="20"/>
        <v>0.40260000000000001</v>
      </c>
      <c r="H248" s="357">
        <f t="shared" si="20"/>
        <v>0.40260000000000001</v>
      </c>
      <c r="I248" s="357">
        <f t="shared" si="20"/>
        <v>0.40260000000000001</v>
      </c>
      <c r="J248" s="357">
        <f t="shared" si="20"/>
        <v>0.40260000000000001</v>
      </c>
      <c r="K248" s="357">
        <f t="shared" si="20"/>
        <v>0.40260000000000001</v>
      </c>
    </row>
    <row r="249" spans="1:11" x14ac:dyDescent="0.25">
      <c r="A249" s="338" t="s">
        <v>11205</v>
      </c>
      <c r="B249" s="396" t="str">
        <f t="shared" si="21"/>
        <v>MFAA Prototypverkstan</v>
      </c>
      <c r="C249" s="360" t="s">
        <v>11191</v>
      </c>
      <c r="D249" s="356" t="s">
        <v>382</v>
      </c>
      <c r="E249" s="357">
        <v>1.8200000000000001E-2</v>
      </c>
      <c r="F249" s="357">
        <f t="shared" si="20"/>
        <v>1.8200000000000001E-2</v>
      </c>
      <c r="G249" s="357">
        <f t="shared" si="20"/>
        <v>1.8200000000000001E-2</v>
      </c>
      <c r="H249" s="357">
        <f t="shared" si="20"/>
        <v>1.8200000000000001E-2</v>
      </c>
      <c r="I249" s="357">
        <f t="shared" si="20"/>
        <v>1.8200000000000001E-2</v>
      </c>
      <c r="J249" s="357">
        <f t="shared" si="20"/>
        <v>1.8200000000000001E-2</v>
      </c>
      <c r="K249" s="357">
        <f t="shared" si="20"/>
        <v>1.8200000000000001E-2</v>
      </c>
    </row>
    <row r="250" spans="1:11" x14ac:dyDescent="0.25">
      <c r="A250" s="338" t="s">
        <v>11205</v>
      </c>
      <c r="B250" s="397" t="str">
        <f t="shared" si="21"/>
        <v>MFAA Prototypverkstan</v>
      </c>
      <c r="C250" s="361" t="s">
        <v>11191</v>
      </c>
      <c r="D250" s="348" t="s">
        <v>383</v>
      </c>
      <c r="E250" s="358">
        <v>6.8900000000000003E-2</v>
      </c>
      <c r="F250" s="358">
        <f t="shared" si="20"/>
        <v>6.8900000000000003E-2</v>
      </c>
      <c r="G250" s="358">
        <f t="shared" si="20"/>
        <v>6.8900000000000003E-2</v>
      </c>
      <c r="H250" s="358">
        <f t="shared" si="20"/>
        <v>6.8900000000000003E-2</v>
      </c>
      <c r="I250" s="358">
        <f t="shared" si="20"/>
        <v>6.8900000000000003E-2</v>
      </c>
      <c r="J250" s="358">
        <f t="shared" si="20"/>
        <v>6.8900000000000003E-2</v>
      </c>
      <c r="K250" s="358">
        <f t="shared" si="20"/>
        <v>6.8900000000000003E-2</v>
      </c>
    </row>
    <row r="251" spans="1:11" x14ac:dyDescent="0.25">
      <c r="A251" s="338" t="s">
        <v>11205</v>
      </c>
      <c r="B251" s="395" t="str">
        <f t="shared" si="21"/>
        <v>MFAA Prototypverkstan</v>
      </c>
      <c r="C251" s="362" t="s">
        <v>11212</v>
      </c>
      <c r="D251" s="354" t="s">
        <v>11145</v>
      </c>
      <c r="E251" s="355">
        <v>0</v>
      </c>
      <c r="F251" s="355">
        <f t="shared" si="20"/>
        <v>0</v>
      </c>
      <c r="G251" s="355">
        <f t="shared" si="20"/>
        <v>0</v>
      </c>
      <c r="H251" s="355">
        <f t="shared" si="20"/>
        <v>0</v>
      </c>
      <c r="I251" s="355">
        <f t="shared" si="20"/>
        <v>0</v>
      </c>
      <c r="J251" s="355">
        <f t="shared" si="20"/>
        <v>0</v>
      </c>
      <c r="K251" s="355">
        <f t="shared" si="20"/>
        <v>0</v>
      </c>
    </row>
    <row r="252" spans="1:11" x14ac:dyDescent="0.25">
      <c r="A252" s="338" t="s">
        <v>11205</v>
      </c>
      <c r="B252" s="396" t="str">
        <f t="shared" si="21"/>
        <v>MFAA Prototypverkstan</v>
      </c>
      <c r="C252" s="363" t="s">
        <v>11212</v>
      </c>
      <c r="D252" s="356" t="s">
        <v>381</v>
      </c>
      <c r="E252" s="357">
        <v>0</v>
      </c>
      <c r="F252" s="357">
        <f t="shared" si="20"/>
        <v>0</v>
      </c>
      <c r="G252" s="357">
        <f t="shared" si="20"/>
        <v>0</v>
      </c>
      <c r="H252" s="357">
        <f t="shared" si="20"/>
        <v>0</v>
      </c>
      <c r="I252" s="357">
        <f t="shared" si="20"/>
        <v>0</v>
      </c>
      <c r="J252" s="357">
        <f t="shared" si="20"/>
        <v>0</v>
      </c>
      <c r="K252" s="357">
        <f t="shared" si="20"/>
        <v>0</v>
      </c>
    </row>
    <row r="253" spans="1:11" x14ac:dyDescent="0.25">
      <c r="A253" s="338" t="s">
        <v>11205</v>
      </c>
      <c r="B253" s="396" t="str">
        <f t="shared" si="21"/>
        <v>MFAA Prototypverkstan</v>
      </c>
      <c r="C253" s="363" t="s">
        <v>11212</v>
      </c>
      <c r="D253" s="356" t="s">
        <v>382</v>
      </c>
      <c r="E253" s="357">
        <v>0</v>
      </c>
      <c r="F253" s="357">
        <f t="shared" si="20"/>
        <v>0</v>
      </c>
      <c r="G253" s="357">
        <f t="shared" si="20"/>
        <v>0</v>
      </c>
      <c r="H253" s="357">
        <f t="shared" si="20"/>
        <v>0</v>
      </c>
      <c r="I253" s="357">
        <f t="shared" si="20"/>
        <v>0</v>
      </c>
      <c r="J253" s="357">
        <f t="shared" si="20"/>
        <v>0</v>
      </c>
      <c r="K253" s="357">
        <f t="shared" si="20"/>
        <v>0</v>
      </c>
    </row>
    <row r="254" spans="1:11" x14ac:dyDescent="0.25">
      <c r="A254" s="338" t="s">
        <v>11205</v>
      </c>
      <c r="B254" s="397" t="str">
        <f t="shared" si="21"/>
        <v>MFAA Prototypverkstan</v>
      </c>
      <c r="C254" s="364" t="s">
        <v>11212</v>
      </c>
      <c r="D254" s="348" t="s">
        <v>383</v>
      </c>
      <c r="E254" s="358">
        <v>0</v>
      </c>
      <c r="F254" s="358">
        <f t="shared" si="20"/>
        <v>0</v>
      </c>
      <c r="G254" s="358">
        <f t="shared" si="20"/>
        <v>0</v>
      </c>
      <c r="H254" s="358">
        <f t="shared" si="20"/>
        <v>0</v>
      </c>
      <c r="I254" s="358">
        <f t="shared" si="20"/>
        <v>0</v>
      </c>
      <c r="J254" s="358">
        <f t="shared" si="20"/>
        <v>0</v>
      </c>
      <c r="K254" s="358">
        <f t="shared" si="20"/>
        <v>0</v>
      </c>
    </row>
    <row r="255" spans="1:11" x14ac:dyDescent="0.25">
      <c r="A255" s="338" t="s">
        <v>11205</v>
      </c>
      <c r="B255" s="395" t="s">
        <v>11155</v>
      </c>
      <c r="C255" s="412" t="s">
        <v>11187</v>
      </c>
      <c r="D255" s="356" t="s">
        <v>11145</v>
      </c>
      <c r="E255" s="355">
        <f>E207</f>
        <v>0.30599999999999999</v>
      </c>
      <c r="F255" s="357">
        <f t="shared" ref="F255:K278" si="22">E255</f>
        <v>0.30599999999999999</v>
      </c>
      <c r="G255" s="357">
        <f t="shared" si="22"/>
        <v>0.30599999999999999</v>
      </c>
      <c r="H255" s="357">
        <f t="shared" si="22"/>
        <v>0.30599999999999999</v>
      </c>
      <c r="I255" s="357">
        <f t="shared" si="22"/>
        <v>0.30599999999999999</v>
      </c>
      <c r="J255" s="357">
        <f t="shared" si="22"/>
        <v>0.30599999999999999</v>
      </c>
      <c r="K255" s="357">
        <f t="shared" si="22"/>
        <v>0.30599999999999999</v>
      </c>
    </row>
    <row r="256" spans="1:11" x14ac:dyDescent="0.25">
      <c r="A256" s="338" t="s">
        <v>11205</v>
      </c>
      <c r="B256" s="396" t="str">
        <f>B255</f>
        <v>MFB MMK GRU</v>
      </c>
      <c r="C256" s="325" t="s">
        <v>11187</v>
      </c>
      <c r="D256" s="356" t="s">
        <v>381</v>
      </c>
      <c r="E256" s="357">
        <f>E208</f>
        <v>0.73180000000000001</v>
      </c>
      <c r="F256" s="357">
        <f t="shared" si="22"/>
        <v>0.73180000000000001</v>
      </c>
      <c r="G256" s="357">
        <f t="shared" si="22"/>
        <v>0.73180000000000001</v>
      </c>
      <c r="H256" s="357">
        <f t="shared" si="22"/>
        <v>0.73180000000000001</v>
      </c>
      <c r="I256" s="357">
        <f t="shared" si="22"/>
        <v>0.73180000000000001</v>
      </c>
      <c r="J256" s="357">
        <f t="shared" si="22"/>
        <v>0.73180000000000001</v>
      </c>
      <c r="K256" s="357">
        <f t="shared" si="22"/>
        <v>0.73180000000000001</v>
      </c>
    </row>
    <row r="257" spans="1:11" x14ac:dyDescent="0.25">
      <c r="A257" s="338" t="s">
        <v>11205</v>
      </c>
      <c r="B257" s="396" t="str">
        <f t="shared" ref="B257:B278" si="23">B256</f>
        <v>MFB MMK GRU</v>
      </c>
      <c r="C257" s="325" t="s">
        <v>11187</v>
      </c>
      <c r="D257" s="356" t="s">
        <v>382</v>
      </c>
      <c r="E257" s="357">
        <f>E209</f>
        <v>5.96E-2</v>
      </c>
      <c r="F257" s="357">
        <f t="shared" si="22"/>
        <v>5.96E-2</v>
      </c>
      <c r="G257" s="357">
        <f t="shared" si="22"/>
        <v>5.96E-2</v>
      </c>
      <c r="H257" s="357">
        <f t="shared" si="22"/>
        <v>5.96E-2</v>
      </c>
      <c r="I257" s="357">
        <f t="shared" si="22"/>
        <v>5.96E-2</v>
      </c>
      <c r="J257" s="357">
        <f t="shared" si="22"/>
        <v>5.96E-2</v>
      </c>
      <c r="K257" s="357">
        <f t="shared" si="22"/>
        <v>5.96E-2</v>
      </c>
    </row>
    <row r="258" spans="1:11" x14ac:dyDescent="0.25">
      <c r="A258" s="338" t="s">
        <v>11205</v>
      </c>
      <c r="B258" s="397" t="str">
        <f t="shared" si="23"/>
        <v>MFB MMK GRU</v>
      </c>
      <c r="C258" s="413" t="s">
        <v>11187</v>
      </c>
      <c r="D258" s="348" t="s">
        <v>383</v>
      </c>
      <c r="E258" s="358">
        <f>E210</f>
        <v>9.3600000000000003E-2</v>
      </c>
      <c r="F258" s="358">
        <f t="shared" si="22"/>
        <v>9.3600000000000003E-2</v>
      </c>
      <c r="G258" s="358">
        <f t="shared" si="22"/>
        <v>9.3600000000000003E-2</v>
      </c>
      <c r="H258" s="358">
        <f t="shared" si="22"/>
        <v>9.3600000000000003E-2</v>
      </c>
      <c r="I258" s="358">
        <f t="shared" si="22"/>
        <v>9.3600000000000003E-2</v>
      </c>
      <c r="J258" s="358">
        <f t="shared" si="22"/>
        <v>9.3600000000000003E-2</v>
      </c>
      <c r="K258" s="358">
        <f t="shared" si="22"/>
        <v>9.3600000000000003E-2</v>
      </c>
    </row>
    <row r="259" spans="1:11" x14ac:dyDescent="0.25">
      <c r="A259" s="338" t="s">
        <v>11205</v>
      </c>
      <c r="B259" s="398" t="str">
        <f t="shared" si="23"/>
        <v>MFB MMK GRU</v>
      </c>
      <c r="C259" s="353" t="s">
        <v>11188</v>
      </c>
      <c r="D259" s="354" t="s">
        <v>11145</v>
      </c>
      <c r="E259" s="355">
        <f>E255</f>
        <v>0.30599999999999999</v>
      </c>
      <c r="F259" s="355">
        <f t="shared" si="22"/>
        <v>0.30599999999999999</v>
      </c>
      <c r="G259" s="355">
        <f t="shared" si="22"/>
        <v>0.30599999999999999</v>
      </c>
      <c r="H259" s="355">
        <f t="shared" si="22"/>
        <v>0.30599999999999999</v>
      </c>
      <c r="I259" s="355">
        <f t="shared" si="22"/>
        <v>0.30599999999999999</v>
      </c>
      <c r="J259" s="355">
        <f t="shared" si="22"/>
        <v>0.30599999999999999</v>
      </c>
      <c r="K259" s="355">
        <f t="shared" si="22"/>
        <v>0.30599999999999999</v>
      </c>
    </row>
    <row r="260" spans="1:11" x14ac:dyDescent="0.25">
      <c r="A260" s="338" t="s">
        <v>11205</v>
      </c>
      <c r="B260" s="398" t="str">
        <f t="shared" si="23"/>
        <v>MFB MMK GRU</v>
      </c>
      <c r="C260" s="353" t="s">
        <v>11188</v>
      </c>
      <c r="D260" s="356" t="s">
        <v>381</v>
      </c>
      <c r="E260" s="357">
        <v>0.35</v>
      </c>
      <c r="F260" s="357">
        <f t="shared" si="22"/>
        <v>0.35</v>
      </c>
      <c r="G260" s="357">
        <f t="shared" si="22"/>
        <v>0.35</v>
      </c>
      <c r="H260" s="357">
        <f t="shared" si="22"/>
        <v>0.35</v>
      </c>
      <c r="I260" s="357">
        <f t="shared" si="22"/>
        <v>0.35</v>
      </c>
      <c r="J260" s="357">
        <f t="shared" si="22"/>
        <v>0.35</v>
      </c>
      <c r="K260" s="357">
        <f t="shared" si="22"/>
        <v>0.35</v>
      </c>
    </row>
    <row r="261" spans="1:11" x14ac:dyDescent="0.25">
      <c r="A261" s="338" t="s">
        <v>11205</v>
      </c>
      <c r="B261" s="398" t="str">
        <f t="shared" si="23"/>
        <v>MFB MMK GRU</v>
      </c>
      <c r="C261" s="353" t="s">
        <v>11188</v>
      </c>
      <c r="D261" s="356" t="s">
        <v>382</v>
      </c>
      <c r="E261" s="357">
        <f>E257</f>
        <v>5.96E-2</v>
      </c>
      <c r="F261" s="357">
        <f t="shared" si="22"/>
        <v>5.96E-2</v>
      </c>
      <c r="G261" s="357">
        <f t="shared" si="22"/>
        <v>5.96E-2</v>
      </c>
      <c r="H261" s="357">
        <f t="shared" si="22"/>
        <v>5.96E-2</v>
      </c>
      <c r="I261" s="357">
        <f t="shared" si="22"/>
        <v>5.96E-2</v>
      </c>
      <c r="J261" s="357">
        <f t="shared" si="22"/>
        <v>5.96E-2</v>
      </c>
      <c r="K261" s="357">
        <f t="shared" si="22"/>
        <v>5.96E-2</v>
      </c>
    </row>
    <row r="262" spans="1:11" x14ac:dyDescent="0.25">
      <c r="A262" s="338" t="s">
        <v>11205</v>
      </c>
      <c r="B262" s="398" t="str">
        <f t="shared" si="23"/>
        <v>MFB MMK GRU</v>
      </c>
      <c r="C262" s="353" t="s">
        <v>11188</v>
      </c>
      <c r="D262" s="348" t="s">
        <v>383</v>
      </c>
      <c r="E262" s="358">
        <f>E258</f>
        <v>9.3600000000000003E-2</v>
      </c>
      <c r="F262" s="358">
        <f t="shared" si="22"/>
        <v>9.3600000000000003E-2</v>
      </c>
      <c r="G262" s="358">
        <f t="shared" si="22"/>
        <v>9.3600000000000003E-2</v>
      </c>
      <c r="H262" s="358">
        <f t="shared" si="22"/>
        <v>9.3600000000000003E-2</v>
      </c>
      <c r="I262" s="358">
        <f t="shared" si="22"/>
        <v>9.3600000000000003E-2</v>
      </c>
      <c r="J262" s="358">
        <f t="shared" si="22"/>
        <v>9.3600000000000003E-2</v>
      </c>
      <c r="K262" s="358">
        <f t="shared" si="22"/>
        <v>9.3600000000000003E-2</v>
      </c>
    </row>
    <row r="263" spans="1:11" x14ac:dyDescent="0.25">
      <c r="A263" s="338" t="s">
        <v>11205</v>
      </c>
      <c r="B263" s="395" t="str">
        <f t="shared" si="23"/>
        <v>MFB MMK GRU</v>
      </c>
      <c r="C263" s="359" t="s">
        <v>11189</v>
      </c>
      <c r="D263" s="354" t="s">
        <v>11145</v>
      </c>
      <c r="E263" s="355">
        <f>E255</f>
        <v>0.30599999999999999</v>
      </c>
      <c r="F263" s="355">
        <f t="shared" si="22"/>
        <v>0.30599999999999999</v>
      </c>
      <c r="G263" s="355">
        <f t="shared" si="22"/>
        <v>0.30599999999999999</v>
      </c>
      <c r="H263" s="355">
        <f t="shared" si="22"/>
        <v>0.30599999999999999</v>
      </c>
      <c r="I263" s="355">
        <f t="shared" si="22"/>
        <v>0.30599999999999999</v>
      </c>
      <c r="J263" s="355">
        <f t="shared" si="22"/>
        <v>0.30599999999999999</v>
      </c>
      <c r="K263" s="355">
        <f t="shared" si="22"/>
        <v>0.30599999999999999</v>
      </c>
    </row>
    <row r="264" spans="1:11" x14ac:dyDescent="0.25">
      <c r="A264" s="338" t="s">
        <v>11205</v>
      </c>
      <c r="B264" s="396" t="str">
        <f t="shared" si="23"/>
        <v>MFB MMK GRU</v>
      </c>
      <c r="C264" s="360" t="s">
        <v>11189</v>
      </c>
      <c r="D264" s="356" t="s">
        <v>381</v>
      </c>
      <c r="E264" s="357">
        <v>0.35</v>
      </c>
      <c r="F264" s="357">
        <f t="shared" si="22"/>
        <v>0.35</v>
      </c>
      <c r="G264" s="357">
        <f t="shared" si="22"/>
        <v>0.35</v>
      </c>
      <c r="H264" s="357">
        <f t="shared" si="22"/>
        <v>0.35</v>
      </c>
      <c r="I264" s="357">
        <f t="shared" si="22"/>
        <v>0.35</v>
      </c>
      <c r="J264" s="357">
        <f t="shared" si="22"/>
        <v>0.35</v>
      </c>
      <c r="K264" s="357">
        <f t="shared" si="22"/>
        <v>0.35</v>
      </c>
    </row>
    <row r="265" spans="1:11" x14ac:dyDescent="0.25">
      <c r="A265" s="338" t="s">
        <v>11205</v>
      </c>
      <c r="B265" s="396" t="str">
        <f t="shared" si="23"/>
        <v>MFB MMK GRU</v>
      </c>
      <c r="C265" s="360" t="s">
        <v>11189</v>
      </c>
      <c r="D265" s="356" t="s">
        <v>382</v>
      </c>
      <c r="E265" s="357">
        <f>E257</f>
        <v>5.96E-2</v>
      </c>
      <c r="F265" s="357">
        <f t="shared" si="22"/>
        <v>5.96E-2</v>
      </c>
      <c r="G265" s="357">
        <f t="shared" si="22"/>
        <v>5.96E-2</v>
      </c>
      <c r="H265" s="357">
        <f t="shared" si="22"/>
        <v>5.96E-2</v>
      </c>
      <c r="I265" s="357">
        <f t="shared" si="22"/>
        <v>5.96E-2</v>
      </c>
      <c r="J265" s="357">
        <f t="shared" si="22"/>
        <v>5.96E-2</v>
      </c>
      <c r="K265" s="357">
        <f t="shared" si="22"/>
        <v>5.96E-2</v>
      </c>
    </row>
    <row r="266" spans="1:11" x14ac:dyDescent="0.25">
      <c r="A266" s="338" t="s">
        <v>11205</v>
      </c>
      <c r="B266" s="397" t="str">
        <f t="shared" si="23"/>
        <v>MFB MMK GRU</v>
      </c>
      <c r="C266" s="361" t="s">
        <v>11189</v>
      </c>
      <c r="D266" s="348" t="s">
        <v>383</v>
      </c>
      <c r="E266" s="358">
        <f>E258</f>
        <v>9.3600000000000003E-2</v>
      </c>
      <c r="F266" s="358">
        <f t="shared" si="22"/>
        <v>9.3600000000000003E-2</v>
      </c>
      <c r="G266" s="358">
        <f t="shared" si="22"/>
        <v>9.3600000000000003E-2</v>
      </c>
      <c r="H266" s="358">
        <f t="shared" si="22"/>
        <v>9.3600000000000003E-2</v>
      </c>
      <c r="I266" s="358">
        <f t="shared" si="22"/>
        <v>9.3600000000000003E-2</v>
      </c>
      <c r="J266" s="358">
        <f t="shared" si="22"/>
        <v>9.3600000000000003E-2</v>
      </c>
      <c r="K266" s="358">
        <f t="shared" si="22"/>
        <v>9.3600000000000003E-2</v>
      </c>
    </row>
    <row r="267" spans="1:11" x14ac:dyDescent="0.25">
      <c r="A267" s="338" t="s">
        <v>11205</v>
      </c>
      <c r="B267" s="398" t="str">
        <f t="shared" si="23"/>
        <v>MFB MMK GRU</v>
      </c>
      <c r="C267" s="353" t="s">
        <v>11190</v>
      </c>
      <c r="D267" s="354" t="s">
        <v>11145</v>
      </c>
      <c r="E267" s="355">
        <f>E255</f>
        <v>0.30599999999999999</v>
      </c>
      <c r="F267" s="355">
        <f t="shared" si="22"/>
        <v>0.30599999999999999</v>
      </c>
      <c r="G267" s="355">
        <f t="shared" si="22"/>
        <v>0.30599999999999999</v>
      </c>
      <c r="H267" s="355">
        <f t="shared" si="22"/>
        <v>0.30599999999999999</v>
      </c>
      <c r="I267" s="355">
        <f t="shared" si="22"/>
        <v>0.30599999999999999</v>
      </c>
      <c r="J267" s="355">
        <f t="shared" si="22"/>
        <v>0.30599999999999999</v>
      </c>
      <c r="K267" s="355">
        <f t="shared" si="22"/>
        <v>0.30599999999999999</v>
      </c>
    </row>
    <row r="268" spans="1:11" x14ac:dyDescent="0.25">
      <c r="A268" s="338" t="s">
        <v>11205</v>
      </c>
      <c r="B268" s="398" t="str">
        <f t="shared" si="23"/>
        <v>MFB MMK GRU</v>
      </c>
      <c r="C268" s="353" t="s">
        <v>11190</v>
      </c>
      <c r="D268" s="356" t="s">
        <v>381</v>
      </c>
      <c r="E268" s="357">
        <f>E220</f>
        <v>0.40260000000000001</v>
      </c>
      <c r="F268" s="357">
        <f t="shared" si="22"/>
        <v>0.40260000000000001</v>
      </c>
      <c r="G268" s="357">
        <f t="shared" si="22"/>
        <v>0.40260000000000001</v>
      </c>
      <c r="H268" s="357">
        <f t="shared" si="22"/>
        <v>0.40260000000000001</v>
      </c>
      <c r="I268" s="357">
        <f t="shared" si="22"/>
        <v>0.40260000000000001</v>
      </c>
      <c r="J268" s="357">
        <f t="shared" si="22"/>
        <v>0.40260000000000001</v>
      </c>
      <c r="K268" s="357">
        <f t="shared" si="22"/>
        <v>0.40260000000000001</v>
      </c>
    </row>
    <row r="269" spans="1:11" x14ac:dyDescent="0.25">
      <c r="A269" s="338" t="s">
        <v>11205</v>
      </c>
      <c r="B269" s="398" t="str">
        <f t="shared" si="23"/>
        <v>MFB MMK GRU</v>
      </c>
      <c r="C269" s="360" t="s">
        <v>11190</v>
      </c>
      <c r="D269" s="356" t="s">
        <v>382</v>
      </c>
      <c r="E269" s="357">
        <f>E221</f>
        <v>1.8200000000000001E-2</v>
      </c>
      <c r="F269" s="357">
        <f t="shared" si="22"/>
        <v>1.8200000000000001E-2</v>
      </c>
      <c r="G269" s="357">
        <f t="shared" si="22"/>
        <v>1.8200000000000001E-2</v>
      </c>
      <c r="H269" s="357">
        <f t="shared" si="22"/>
        <v>1.8200000000000001E-2</v>
      </c>
      <c r="I269" s="357">
        <f t="shared" si="22"/>
        <v>1.8200000000000001E-2</v>
      </c>
      <c r="J269" s="357">
        <f t="shared" si="22"/>
        <v>1.8200000000000001E-2</v>
      </c>
      <c r="K269" s="357">
        <f t="shared" si="22"/>
        <v>1.8200000000000001E-2</v>
      </c>
    </row>
    <row r="270" spans="1:11" x14ac:dyDescent="0.25">
      <c r="A270" s="338" t="s">
        <v>11205</v>
      </c>
      <c r="B270" s="398" t="str">
        <f t="shared" si="23"/>
        <v>MFB MMK GRU</v>
      </c>
      <c r="C270" s="360" t="s">
        <v>11190</v>
      </c>
      <c r="D270" s="348" t="s">
        <v>383</v>
      </c>
      <c r="E270" s="358">
        <f>E222</f>
        <v>6.8900000000000003E-2</v>
      </c>
      <c r="F270" s="358">
        <f t="shared" si="22"/>
        <v>6.8900000000000003E-2</v>
      </c>
      <c r="G270" s="358">
        <f t="shared" si="22"/>
        <v>6.8900000000000003E-2</v>
      </c>
      <c r="H270" s="358">
        <f t="shared" si="22"/>
        <v>6.8900000000000003E-2</v>
      </c>
      <c r="I270" s="358">
        <f t="shared" si="22"/>
        <v>6.8900000000000003E-2</v>
      </c>
      <c r="J270" s="358">
        <f t="shared" si="22"/>
        <v>6.8900000000000003E-2</v>
      </c>
      <c r="K270" s="358">
        <f t="shared" si="22"/>
        <v>6.8900000000000003E-2</v>
      </c>
    </row>
    <row r="271" spans="1:11" x14ac:dyDescent="0.25">
      <c r="A271" s="338" t="s">
        <v>11205</v>
      </c>
      <c r="B271" s="395" t="str">
        <f t="shared" si="23"/>
        <v>MFB MMK GRU</v>
      </c>
      <c r="C271" s="359" t="s">
        <v>11191</v>
      </c>
      <c r="D271" s="354" t="s">
        <v>11145</v>
      </c>
      <c r="E271" s="355">
        <f>E255</f>
        <v>0.30599999999999999</v>
      </c>
      <c r="F271" s="355">
        <f t="shared" si="22"/>
        <v>0.30599999999999999</v>
      </c>
      <c r="G271" s="355">
        <f t="shared" si="22"/>
        <v>0.30599999999999999</v>
      </c>
      <c r="H271" s="355">
        <f t="shared" si="22"/>
        <v>0.30599999999999999</v>
      </c>
      <c r="I271" s="355">
        <f t="shared" si="22"/>
        <v>0.30599999999999999</v>
      </c>
      <c r="J271" s="355">
        <f t="shared" si="22"/>
        <v>0.30599999999999999</v>
      </c>
      <c r="K271" s="355">
        <f t="shared" si="22"/>
        <v>0.30599999999999999</v>
      </c>
    </row>
    <row r="272" spans="1:11" x14ac:dyDescent="0.25">
      <c r="A272" s="338" t="s">
        <v>11205</v>
      </c>
      <c r="B272" s="396" t="str">
        <f t="shared" si="23"/>
        <v>MFB MMK GRU</v>
      </c>
      <c r="C272" s="360" t="s">
        <v>11191</v>
      </c>
      <c r="D272" s="356" t="s">
        <v>381</v>
      </c>
      <c r="E272" s="357">
        <f>E220</f>
        <v>0.40260000000000001</v>
      </c>
      <c r="F272" s="357">
        <f t="shared" si="22"/>
        <v>0.40260000000000001</v>
      </c>
      <c r="G272" s="357">
        <f t="shared" si="22"/>
        <v>0.40260000000000001</v>
      </c>
      <c r="H272" s="357">
        <f t="shared" si="22"/>
        <v>0.40260000000000001</v>
      </c>
      <c r="I272" s="357">
        <f t="shared" si="22"/>
        <v>0.40260000000000001</v>
      </c>
      <c r="J272" s="357">
        <f t="shared" si="22"/>
        <v>0.40260000000000001</v>
      </c>
      <c r="K272" s="357">
        <f t="shared" si="22"/>
        <v>0.40260000000000001</v>
      </c>
    </row>
    <row r="273" spans="1:11" x14ac:dyDescent="0.25">
      <c r="A273" s="338" t="s">
        <v>11205</v>
      </c>
      <c r="B273" s="396" t="str">
        <f t="shared" si="23"/>
        <v>MFB MMK GRU</v>
      </c>
      <c r="C273" s="360" t="s">
        <v>11191</v>
      </c>
      <c r="D273" s="356" t="s">
        <v>382</v>
      </c>
      <c r="E273" s="357">
        <f>E221</f>
        <v>1.8200000000000001E-2</v>
      </c>
      <c r="F273" s="357">
        <f t="shared" si="22"/>
        <v>1.8200000000000001E-2</v>
      </c>
      <c r="G273" s="357">
        <f t="shared" si="22"/>
        <v>1.8200000000000001E-2</v>
      </c>
      <c r="H273" s="357">
        <f t="shared" si="22"/>
        <v>1.8200000000000001E-2</v>
      </c>
      <c r="I273" s="357">
        <f t="shared" si="22"/>
        <v>1.8200000000000001E-2</v>
      </c>
      <c r="J273" s="357">
        <f t="shared" si="22"/>
        <v>1.8200000000000001E-2</v>
      </c>
      <c r="K273" s="357">
        <f t="shared" si="22"/>
        <v>1.8200000000000001E-2</v>
      </c>
    </row>
    <row r="274" spans="1:11" x14ac:dyDescent="0.25">
      <c r="A274" s="338" t="s">
        <v>11205</v>
      </c>
      <c r="B274" s="397" t="str">
        <f t="shared" si="23"/>
        <v>MFB MMK GRU</v>
      </c>
      <c r="C274" s="361" t="s">
        <v>11191</v>
      </c>
      <c r="D274" s="348" t="s">
        <v>383</v>
      </c>
      <c r="E274" s="358">
        <f>E222</f>
        <v>6.8900000000000003E-2</v>
      </c>
      <c r="F274" s="358">
        <f t="shared" si="22"/>
        <v>6.8900000000000003E-2</v>
      </c>
      <c r="G274" s="358">
        <f t="shared" si="22"/>
        <v>6.8900000000000003E-2</v>
      </c>
      <c r="H274" s="358">
        <f t="shared" si="22"/>
        <v>6.8900000000000003E-2</v>
      </c>
      <c r="I274" s="358">
        <f t="shared" si="22"/>
        <v>6.8900000000000003E-2</v>
      </c>
      <c r="J274" s="358">
        <f t="shared" si="22"/>
        <v>6.8900000000000003E-2</v>
      </c>
      <c r="K274" s="358">
        <f t="shared" si="22"/>
        <v>6.8900000000000003E-2</v>
      </c>
    </row>
    <row r="275" spans="1:11" x14ac:dyDescent="0.25">
      <c r="A275" s="338" t="s">
        <v>11205</v>
      </c>
      <c r="B275" s="395" t="str">
        <f t="shared" si="23"/>
        <v>MFB MMK GRU</v>
      </c>
      <c r="C275" s="362" t="s">
        <v>11212</v>
      </c>
      <c r="D275" s="354" t="s">
        <v>11145</v>
      </c>
      <c r="E275" s="355">
        <v>0</v>
      </c>
      <c r="F275" s="355">
        <f t="shared" si="22"/>
        <v>0</v>
      </c>
      <c r="G275" s="355">
        <f t="shared" si="22"/>
        <v>0</v>
      </c>
      <c r="H275" s="355">
        <f t="shared" si="22"/>
        <v>0</v>
      </c>
      <c r="I275" s="355">
        <f t="shared" si="22"/>
        <v>0</v>
      </c>
      <c r="J275" s="355">
        <f t="shared" si="22"/>
        <v>0</v>
      </c>
      <c r="K275" s="355">
        <f t="shared" si="22"/>
        <v>0</v>
      </c>
    </row>
    <row r="276" spans="1:11" x14ac:dyDescent="0.25">
      <c r="A276" s="338" t="s">
        <v>11205</v>
      </c>
      <c r="B276" s="396" t="str">
        <f t="shared" si="23"/>
        <v>MFB MMK GRU</v>
      </c>
      <c r="C276" s="363" t="s">
        <v>11212</v>
      </c>
      <c r="D276" s="356" t="s">
        <v>381</v>
      </c>
      <c r="E276" s="357">
        <v>0</v>
      </c>
      <c r="F276" s="357">
        <f t="shared" si="22"/>
        <v>0</v>
      </c>
      <c r="G276" s="357">
        <f t="shared" si="22"/>
        <v>0</v>
      </c>
      <c r="H276" s="357">
        <f t="shared" si="22"/>
        <v>0</v>
      </c>
      <c r="I276" s="357">
        <f t="shared" si="22"/>
        <v>0</v>
      </c>
      <c r="J276" s="357">
        <f t="shared" si="22"/>
        <v>0</v>
      </c>
      <c r="K276" s="357">
        <f t="shared" si="22"/>
        <v>0</v>
      </c>
    </row>
    <row r="277" spans="1:11" x14ac:dyDescent="0.25">
      <c r="A277" s="338" t="s">
        <v>11205</v>
      </c>
      <c r="B277" s="396" t="str">
        <f t="shared" si="23"/>
        <v>MFB MMK GRU</v>
      </c>
      <c r="C277" s="363" t="s">
        <v>11212</v>
      </c>
      <c r="D277" s="356" t="s">
        <v>382</v>
      </c>
      <c r="E277" s="357">
        <v>0</v>
      </c>
      <c r="F277" s="357">
        <f t="shared" si="22"/>
        <v>0</v>
      </c>
      <c r="G277" s="357">
        <f t="shared" si="22"/>
        <v>0</v>
      </c>
      <c r="H277" s="357">
        <f t="shared" si="22"/>
        <v>0</v>
      </c>
      <c r="I277" s="357">
        <f t="shared" si="22"/>
        <v>0</v>
      </c>
      <c r="J277" s="357">
        <f t="shared" si="22"/>
        <v>0</v>
      </c>
      <c r="K277" s="357">
        <f t="shared" si="22"/>
        <v>0</v>
      </c>
    </row>
    <row r="278" spans="1:11" x14ac:dyDescent="0.25">
      <c r="A278" s="338" t="s">
        <v>11205</v>
      </c>
      <c r="B278" s="397" t="str">
        <f t="shared" si="23"/>
        <v>MFB MMK GRU</v>
      </c>
      <c r="C278" s="364" t="s">
        <v>11212</v>
      </c>
      <c r="D278" s="348" t="s">
        <v>383</v>
      </c>
      <c r="E278" s="358">
        <v>0</v>
      </c>
      <c r="F278" s="358">
        <f t="shared" si="22"/>
        <v>0</v>
      </c>
      <c r="G278" s="358">
        <f t="shared" si="22"/>
        <v>0</v>
      </c>
      <c r="H278" s="358">
        <f t="shared" si="22"/>
        <v>0</v>
      </c>
      <c r="I278" s="358">
        <f t="shared" si="22"/>
        <v>0</v>
      </c>
      <c r="J278" s="358">
        <f t="shared" si="22"/>
        <v>0</v>
      </c>
      <c r="K278" s="358">
        <f t="shared" si="22"/>
        <v>0</v>
      </c>
    </row>
    <row r="279" spans="1:11" x14ac:dyDescent="0.25">
      <c r="A279" s="338" t="s">
        <v>11205</v>
      </c>
      <c r="B279" s="395" t="s">
        <v>11156</v>
      </c>
      <c r="C279" s="412" t="s">
        <v>11187</v>
      </c>
      <c r="D279" s="356" t="s">
        <v>11145</v>
      </c>
      <c r="E279" s="355">
        <f>E255</f>
        <v>0.30599999999999999</v>
      </c>
      <c r="F279" s="357">
        <f t="shared" ref="F279:K302" si="24">E279</f>
        <v>0.30599999999999999</v>
      </c>
      <c r="G279" s="357">
        <f t="shared" si="24"/>
        <v>0.30599999999999999</v>
      </c>
      <c r="H279" s="357">
        <f t="shared" si="24"/>
        <v>0.30599999999999999</v>
      </c>
      <c r="I279" s="357">
        <f t="shared" si="24"/>
        <v>0.30599999999999999</v>
      </c>
      <c r="J279" s="357">
        <f t="shared" si="24"/>
        <v>0.30599999999999999</v>
      </c>
      <c r="K279" s="357">
        <f t="shared" si="24"/>
        <v>0.30599999999999999</v>
      </c>
    </row>
    <row r="280" spans="1:11" x14ac:dyDescent="0.25">
      <c r="A280" s="338" t="s">
        <v>11205</v>
      </c>
      <c r="B280" s="396" t="str">
        <f>B279</f>
        <v>MFC Mekatronik</v>
      </c>
      <c r="C280" s="325" t="s">
        <v>11187</v>
      </c>
      <c r="D280" s="356" t="s">
        <v>381</v>
      </c>
      <c r="E280" s="357">
        <f>E256</f>
        <v>0.73180000000000001</v>
      </c>
      <c r="F280" s="357">
        <f t="shared" si="24"/>
        <v>0.73180000000000001</v>
      </c>
      <c r="G280" s="357">
        <f t="shared" si="24"/>
        <v>0.73180000000000001</v>
      </c>
      <c r="H280" s="357">
        <f t="shared" si="24"/>
        <v>0.73180000000000001</v>
      </c>
      <c r="I280" s="357">
        <f t="shared" si="24"/>
        <v>0.73180000000000001</v>
      </c>
      <c r="J280" s="357">
        <f t="shared" si="24"/>
        <v>0.73180000000000001</v>
      </c>
      <c r="K280" s="357">
        <f t="shared" si="24"/>
        <v>0.73180000000000001</v>
      </c>
    </row>
    <row r="281" spans="1:11" x14ac:dyDescent="0.25">
      <c r="A281" s="338" t="s">
        <v>11205</v>
      </c>
      <c r="B281" s="396" t="str">
        <f t="shared" ref="B281:B302" si="25">B280</f>
        <v>MFC Mekatronik</v>
      </c>
      <c r="C281" s="325" t="s">
        <v>11187</v>
      </c>
      <c r="D281" s="356" t="s">
        <v>382</v>
      </c>
      <c r="E281" s="357">
        <f>E257</f>
        <v>5.96E-2</v>
      </c>
      <c r="F281" s="357">
        <f t="shared" si="24"/>
        <v>5.96E-2</v>
      </c>
      <c r="G281" s="357">
        <f t="shared" si="24"/>
        <v>5.96E-2</v>
      </c>
      <c r="H281" s="357">
        <f t="shared" si="24"/>
        <v>5.96E-2</v>
      </c>
      <c r="I281" s="357">
        <f t="shared" si="24"/>
        <v>5.96E-2</v>
      </c>
      <c r="J281" s="357">
        <f t="shared" si="24"/>
        <v>5.96E-2</v>
      </c>
      <c r="K281" s="357">
        <f t="shared" si="24"/>
        <v>5.96E-2</v>
      </c>
    </row>
    <row r="282" spans="1:11" x14ac:dyDescent="0.25">
      <c r="A282" s="338" t="s">
        <v>11205</v>
      </c>
      <c r="B282" s="397" t="str">
        <f t="shared" si="25"/>
        <v>MFC Mekatronik</v>
      </c>
      <c r="C282" s="413" t="s">
        <v>11187</v>
      </c>
      <c r="D282" s="348" t="s">
        <v>383</v>
      </c>
      <c r="E282" s="358">
        <f>E258</f>
        <v>9.3600000000000003E-2</v>
      </c>
      <c r="F282" s="358">
        <f t="shared" si="24"/>
        <v>9.3600000000000003E-2</v>
      </c>
      <c r="G282" s="358">
        <f t="shared" si="24"/>
        <v>9.3600000000000003E-2</v>
      </c>
      <c r="H282" s="358">
        <f t="shared" si="24"/>
        <v>9.3600000000000003E-2</v>
      </c>
      <c r="I282" s="358">
        <f t="shared" si="24"/>
        <v>9.3600000000000003E-2</v>
      </c>
      <c r="J282" s="358">
        <f t="shared" si="24"/>
        <v>9.3600000000000003E-2</v>
      </c>
      <c r="K282" s="358">
        <f t="shared" si="24"/>
        <v>9.3600000000000003E-2</v>
      </c>
    </row>
    <row r="283" spans="1:11" x14ac:dyDescent="0.25">
      <c r="A283" s="338" t="s">
        <v>11205</v>
      </c>
      <c r="B283" s="398" t="str">
        <f t="shared" si="25"/>
        <v>MFC Mekatronik</v>
      </c>
      <c r="C283" s="353" t="s">
        <v>11188</v>
      </c>
      <c r="D283" s="354" t="s">
        <v>11145</v>
      </c>
      <c r="E283" s="355">
        <f>E279</f>
        <v>0.30599999999999999</v>
      </c>
      <c r="F283" s="355">
        <f t="shared" si="24"/>
        <v>0.30599999999999999</v>
      </c>
      <c r="G283" s="355">
        <f t="shared" si="24"/>
        <v>0.30599999999999999</v>
      </c>
      <c r="H283" s="355">
        <f t="shared" si="24"/>
        <v>0.30599999999999999</v>
      </c>
      <c r="I283" s="355">
        <f t="shared" si="24"/>
        <v>0.30599999999999999</v>
      </c>
      <c r="J283" s="355">
        <f t="shared" si="24"/>
        <v>0.30599999999999999</v>
      </c>
      <c r="K283" s="355">
        <f t="shared" si="24"/>
        <v>0.30599999999999999</v>
      </c>
    </row>
    <row r="284" spans="1:11" x14ac:dyDescent="0.25">
      <c r="A284" s="338" t="s">
        <v>11205</v>
      </c>
      <c r="B284" s="398" t="str">
        <f t="shared" si="25"/>
        <v>MFC Mekatronik</v>
      </c>
      <c r="C284" s="353" t="s">
        <v>11188</v>
      </c>
      <c r="D284" s="356" t="s">
        <v>381</v>
      </c>
      <c r="E284" s="357">
        <v>0.35</v>
      </c>
      <c r="F284" s="357">
        <f t="shared" si="24"/>
        <v>0.35</v>
      </c>
      <c r="G284" s="357">
        <f t="shared" si="24"/>
        <v>0.35</v>
      </c>
      <c r="H284" s="357">
        <f t="shared" si="24"/>
        <v>0.35</v>
      </c>
      <c r="I284" s="357">
        <f t="shared" si="24"/>
        <v>0.35</v>
      </c>
      <c r="J284" s="357">
        <f t="shared" si="24"/>
        <v>0.35</v>
      </c>
      <c r="K284" s="357">
        <f t="shared" si="24"/>
        <v>0.35</v>
      </c>
    </row>
    <row r="285" spans="1:11" x14ac:dyDescent="0.25">
      <c r="A285" s="338" t="s">
        <v>11205</v>
      </c>
      <c r="B285" s="398" t="str">
        <f t="shared" si="25"/>
        <v>MFC Mekatronik</v>
      </c>
      <c r="C285" s="353" t="s">
        <v>11188</v>
      </c>
      <c r="D285" s="356" t="s">
        <v>382</v>
      </c>
      <c r="E285" s="357">
        <f>E281</f>
        <v>5.96E-2</v>
      </c>
      <c r="F285" s="357">
        <f t="shared" si="24"/>
        <v>5.96E-2</v>
      </c>
      <c r="G285" s="357">
        <f t="shared" si="24"/>
        <v>5.96E-2</v>
      </c>
      <c r="H285" s="357">
        <f t="shared" si="24"/>
        <v>5.96E-2</v>
      </c>
      <c r="I285" s="357">
        <f t="shared" si="24"/>
        <v>5.96E-2</v>
      </c>
      <c r="J285" s="357">
        <f t="shared" si="24"/>
        <v>5.96E-2</v>
      </c>
      <c r="K285" s="357">
        <f t="shared" si="24"/>
        <v>5.96E-2</v>
      </c>
    </row>
    <row r="286" spans="1:11" x14ac:dyDescent="0.25">
      <c r="A286" s="338" t="s">
        <v>11205</v>
      </c>
      <c r="B286" s="398" t="str">
        <f t="shared" si="25"/>
        <v>MFC Mekatronik</v>
      </c>
      <c r="C286" s="353" t="s">
        <v>11188</v>
      </c>
      <c r="D286" s="348" t="s">
        <v>383</v>
      </c>
      <c r="E286" s="358">
        <f>E282</f>
        <v>9.3600000000000003E-2</v>
      </c>
      <c r="F286" s="358">
        <f t="shared" si="24"/>
        <v>9.3600000000000003E-2</v>
      </c>
      <c r="G286" s="358">
        <f t="shared" si="24"/>
        <v>9.3600000000000003E-2</v>
      </c>
      <c r="H286" s="358">
        <f t="shared" si="24"/>
        <v>9.3600000000000003E-2</v>
      </c>
      <c r="I286" s="358">
        <f t="shared" si="24"/>
        <v>9.3600000000000003E-2</v>
      </c>
      <c r="J286" s="358">
        <f t="shared" si="24"/>
        <v>9.3600000000000003E-2</v>
      </c>
      <c r="K286" s="358">
        <f t="shared" si="24"/>
        <v>9.3600000000000003E-2</v>
      </c>
    </row>
    <row r="287" spans="1:11" x14ac:dyDescent="0.25">
      <c r="A287" s="338" t="s">
        <v>11205</v>
      </c>
      <c r="B287" s="395" t="str">
        <f t="shared" si="25"/>
        <v>MFC Mekatronik</v>
      </c>
      <c r="C287" s="359" t="s">
        <v>11189</v>
      </c>
      <c r="D287" s="354" t="s">
        <v>11145</v>
      </c>
      <c r="E287" s="355">
        <f>E279</f>
        <v>0.30599999999999999</v>
      </c>
      <c r="F287" s="355">
        <f t="shared" si="24"/>
        <v>0.30599999999999999</v>
      </c>
      <c r="G287" s="355">
        <f t="shared" si="24"/>
        <v>0.30599999999999999</v>
      </c>
      <c r="H287" s="355">
        <f t="shared" si="24"/>
        <v>0.30599999999999999</v>
      </c>
      <c r="I287" s="355">
        <f t="shared" si="24"/>
        <v>0.30599999999999999</v>
      </c>
      <c r="J287" s="355">
        <f t="shared" si="24"/>
        <v>0.30599999999999999</v>
      </c>
      <c r="K287" s="355">
        <f t="shared" si="24"/>
        <v>0.30599999999999999</v>
      </c>
    </row>
    <row r="288" spans="1:11" x14ac:dyDescent="0.25">
      <c r="A288" s="338" t="s">
        <v>11205</v>
      </c>
      <c r="B288" s="396" t="str">
        <f t="shared" si="25"/>
        <v>MFC Mekatronik</v>
      </c>
      <c r="C288" s="360" t="s">
        <v>11189</v>
      </c>
      <c r="D288" s="356" t="s">
        <v>381</v>
      </c>
      <c r="E288" s="357">
        <v>0.35</v>
      </c>
      <c r="F288" s="357">
        <f t="shared" si="24"/>
        <v>0.35</v>
      </c>
      <c r="G288" s="357">
        <f t="shared" si="24"/>
        <v>0.35</v>
      </c>
      <c r="H288" s="357">
        <f t="shared" si="24"/>
        <v>0.35</v>
      </c>
      <c r="I288" s="357">
        <f t="shared" si="24"/>
        <v>0.35</v>
      </c>
      <c r="J288" s="357">
        <f t="shared" si="24"/>
        <v>0.35</v>
      </c>
      <c r="K288" s="357">
        <f t="shared" si="24"/>
        <v>0.35</v>
      </c>
    </row>
    <row r="289" spans="1:11" x14ac:dyDescent="0.25">
      <c r="A289" s="338" t="s">
        <v>11205</v>
      </c>
      <c r="B289" s="396" t="str">
        <f t="shared" si="25"/>
        <v>MFC Mekatronik</v>
      </c>
      <c r="C289" s="360" t="s">
        <v>11189</v>
      </c>
      <c r="D289" s="356" t="s">
        <v>382</v>
      </c>
      <c r="E289" s="357">
        <f>E281</f>
        <v>5.96E-2</v>
      </c>
      <c r="F289" s="357">
        <f t="shared" si="24"/>
        <v>5.96E-2</v>
      </c>
      <c r="G289" s="357">
        <f t="shared" si="24"/>
        <v>5.96E-2</v>
      </c>
      <c r="H289" s="357">
        <f t="shared" si="24"/>
        <v>5.96E-2</v>
      </c>
      <c r="I289" s="357">
        <f t="shared" si="24"/>
        <v>5.96E-2</v>
      </c>
      <c r="J289" s="357">
        <f t="shared" si="24"/>
        <v>5.96E-2</v>
      </c>
      <c r="K289" s="357">
        <f t="shared" si="24"/>
        <v>5.96E-2</v>
      </c>
    </row>
    <row r="290" spans="1:11" x14ac:dyDescent="0.25">
      <c r="A290" s="338" t="s">
        <v>11205</v>
      </c>
      <c r="B290" s="397" t="str">
        <f t="shared" si="25"/>
        <v>MFC Mekatronik</v>
      </c>
      <c r="C290" s="361" t="s">
        <v>11189</v>
      </c>
      <c r="D290" s="348" t="s">
        <v>383</v>
      </c>
      <c r="E290" s="358">
        <f>E282</f>
        <v>9.3600000000000003E-2</v>
      </c>
      <c r="F290" s="358">
        <f t="shared" si="24"/>
        <v>9.3600000000000003E-2</v>
      </c>
      <c r="G290" s="358">
        <f t="shared" si="24"/>
        <v>9.3600000000000003E-2</v>
      </c>
      <c r="H290" s="358">
        <f t="shared" si="24"/>
        <v>9.3600000000000003E-2</v>
      </c>
      <c r="I290" s="358">
        <f t="shared" si="24"/>
        <v>9.3600000000000003E-2</v>
      </c>
      <c r="J290" s="358">
        <f t="shared" si="24"/>
        <v>9.3600000000000003E-2</v>
      </c>
      <c r="K290" s="358">
        <f t="shared" si="24"/>
        <v>9.3600000000000003E-2</v>
      </c>
    </row>
    <row r="291" spans="1:11" x14ac:dyDescent="0.25">
      <c r="A291" s="338" t="s">
        <v>11205</v>
      </c>
      <c r="B291" s="398" t="str">
        <f t="shared" si="25"/>
        <v>MFC Mekatronik</v>
      </c>
      <c r="C291" s="353" t="s">
        <v>11190</v>
      </c>
      <c r="D291" s="354" t="s">
        <v>11145</v>
      </c>
      <c r="E291" s="355">
        <f>E279</f>
        <v>0.30599999999999999</v>
      </c>
      <c r="F291" s="355">
        <f t="shared" si="24"/>
        <v>0.30599999999999999</v>
      </c>
      <c r="G291" s="355">
        <f t="shared" si="24"/>
        <v>0.30599999999999999</v>
      </c>
      <c r="H291" s="355">
        <f t="shared" si="24"/>
        <v>0.30599999999999999</v>
      </c>
      <c r="I291" s="355">
        <f t="shared" si="24"/>
        <v>0.30599999999999999</v>
      </c>
      <c r="J291" s="355">
        <f t="shared" si="24"/>
        <v>0.30599999999999999</v>
      </c>
      <c r="K291" s="355">
        <f t="shared" si="24"/>
        <v>0.30599999999999999</v>
      </c>
    </row>
    <row r="292" spans="1:11" x14ac:dyDescent="0.25">
      <c r="A292" s="338" t="s">
        <v>11205</v>
      </c>
      <c r="B292" s="398" t="str">
        <f t="shared" si="25"/>
        <v>MFC Mekatronik</v>
      </c>
      <c r="C292" s="353" t="s">
        <v>11190</v>
      </c>
      <c r="D292" s="356" t="s">
        <v>381</v>
      </c>
      <c r="E292" s="357">
        <f>E268</f>
        <v>0.40260000000000001</v>
      </c>
      <c r="F292" s="357">
        <f t="shared" si="24"/>
        <v>0.40260000000000001</v>
      </c>
      <c r="G292" s="357">
        <f t="shared" si="24"/>
        <v>0.40260000000000001</v>
      </c>
      <c r="H292" s="357">
        <f t="shared" si="24"/>
        <v>0.40260000000000001</v>
      </c>
      <c r="I292" s="357">
        <f t="shared" si="24"/>
        <v>0.40260000000000001</v>
      </c>
      <c r="J292" s="357">
        <f t="shared" si="24"/>
        <v>0.40260000000000001</v>
      </c>
      <c r="K292" s="357">
        <f t="shared" si="24"/>
        <v>0.40260000000000001</v>
      </c>
    </row>
    <row r="293" spans="1:11" x14ac:dyDescent="0.25">
      <c r="A293" s="338" t="s">
        <v>11205</v>
      </c>
      <c r="B293" s="398" t="str">
        <f t="shared" si="25"/>
        <v>MFC Mekatronik</v>
      </c>
      <c r="C293" s="360" t="s">
        <v>11190</v>
      </c>
      <c r="D293" s="356" t="s">
        <v>382</v>
      </c>
      <c r="E293" s="357">
        <f>E269</f>
        <v>1.8200000000000001E-2</v>
      </c>
      <c r="F293" s="357">
        <f t="shared" si="24"/>
        <v>1.8200000000000001E-2</v>
      </c>
      <c r="G293" s="357">
        <f t="shared" si="24"/>
        <v>1.8200000000000001E-2</v>
      </c>
      <c r="H293" s="357">
        <f t="shared" si="24"/>
        <v>1.8200000000000001E-2</v>
      </c>
      <c r="I293" s="357">
        <f t="shared" si="24"/>
        <v>1.8200000000000001E-2</v>
      </c>
      <c r="J293" s="357">
        <f t="shared" si="24"/>
        <v>1.8200000000000001E-2</v>
      </c>
      <c r="K293" s="357">
        <f t="shared" si="24"/>
        <v>1.8200000000000001E-2</v>
      </c>
    </row>
    <row r="294" spans="1:11" x14ac:dyDescent="0.25">
      <c r="A294" s="338" t="s">
        <v>11205</v>
      </c>
      <c r="B294" s="398" t="str">
        <f t="shared" si="25"/>
        <v>MFC Mekatronik</v>
      </c>
      <c r="C294" s="360" t="s">
        <v>11190</v>
      </c>
      <c r="D294" s="348" t="s">
        <v>383</v>
      </c>
      <c r="E294" s="358">
        <f>E270</f>
        <v>6.8900000000000003E-2</v>
      </c>
      <c r="F294" s="358">
        <f t="shared" si="24"/>
        <v>6.8900000000000003E-2</v>
      </c>
      <c r="G294" s="358">
        <f t="shared" si="24"/>
        <v>6.8900000000000003E-2</v>
      </c>
      <c r="H294" s="358">
        <f t="shared" si="24"/>
        <v>6.8900000000000003E-2</v>
      </c>
      <c r="I294" s="358">
        <f t="shared" si="24"/>
        <v>6.8900000000000003E-2</v>
      </c>
      <c r="J294" s="358">
        <f t="shared" si="24"/>
        <v>6.8900000000000003E-2</v>
      </c>
      <c r="K294" s="358">
        <f t="shared" si="24"/>
        <v>6.8900000000000003E-2</v>
      </c>
    </row>
    <row r="295" spans="1:11" x14ac:dyDescent="0.25">
      <c r="A295" s="338" t="s">
        <v>11205</v>
      </c>
      <c r="B295" s="395" t="str">
        <f t="shared" si="25"/>
        <v>MFC Mekatronik</v>
      </c>
      <c r="C295" s="359" t="s">
        <v>11191</v>
      </c>
      <c r="D295" s="354" t="s">
        <v>11145</v>
      </c>
      <c r="E295" s="355">
        <f>E279</f>
        <v>0.30599999999999999</v>
      </c>
      <c r="F295" s="355">
        <f t="shared" si="24"/>
        <v>0.30599999999999999</v>
      </c>
      <c r="G295" s="355">
        <f t="shared" si="24"/>
        <v>0.30599999999999999</v>
      </c>
      <c r="H295" s="355">
        <f t="shared" si="24"/>
        <v>0.30599999999999999</v>
      </c>
      <c r="I295" s="355">
        <f t="shared" si="24"/>
        <v>0.30599999999999999</v>
      </c>
      <c r="J295" s="355">
        <f t="shared" si="24"/>
        <v>0.30599999999999999</v>
      </c>
      <c r="K295" s="355">
        <f t="shared" si="24"/>
        <v>0.30599999999999999</v>
      </c>
    </row>
    <row r="296" spans="1:11" x14ac:dyDescent="0.25">
      <c r="A296" s="338" t="s">
        <v>11205</v>
      </c>
      <c r="B296" s="396" t="str">
        <f t="shared" si="25"/>
        <v>MFC Mekatronik</v>
      </c>
      <c r="C296" s="360" t="s">
        <v>11191</v>
      </c>
      <c r="D296" s="356" t="s">
        <v>381</v>
      </c>
      <c r="E296" s="357">
        <f>E268</f>
        <v>0.40260000000000001</v>
      </c>
      <c r="F296" s="357">
        <f t="shared" si="24"/>
        <v>0.40260000000000001</v>
      </c>
      <c r="G296" s="357">
        <f t="shared" si="24"/>
        <v>0.40260000000000001</v>
      </c>
      <c r="H296" s="357">
        <f t="shared" si="24"/>
        <v>0.40260000000000001</v>
      </c>
      <c r="I296" s="357">
        <f t="shared" si="24"/>
        <v>0.40260000000000001</v>
      </c>
      <c r="J296" s="357">
        <f t="shared" si="24"/>
        <v>0.40260000000000001</v>
      </c>
      <c r="K296" s="357">
        <f t="shared" si="24"/>
        <v>0.40260000000000001</v>
      </c>
    </row>
    <row r="297" spans="1:11" x14ac:dyDescent="0.25">
      <c r="A297" s="338" t="s">
        <v>11205</v>
      </c>
      <c r="B297" s="396" t="str">
        <f t="shared" si="25"/>
        <v>MFC Mekatronik</v>
      </c>
      <c r="C297" s="360" t="s">
        <v>11191</v>
      </c>
      <c r="D297" s="356" t="s">
        <v>382</v>
      </c>
      <c r="E297" s="357">
        <f>E269</f>
        <v>1.8200000000000001E-2</v>
      </c>
      <c r="F297" s="357">
        <f t="shared" si="24"/>
        <v>1.8200000000000001E-2</v>
      </c>
      <c r="G297" s="357">
        <f t="shared" si="24"/>
        <v>1.8200000000000001E-2</v>
      </c>
      <c r="H297" s="357">
        <f t="shared" si="24"/>
        <v>1.8200000000000001E-2</v>
      </c>
      <c r="I297" s="357">
        <f t="shared" si="24"/>
        <v>1.8200000000000001E-2</v>
      </c>
      <c r="J297" s="357">
        <f t="shared" si="24"/>
        <v>1.8200000000000001E-2</v>
      </c>
      <c r="K297" s="357">
        <f t="shared" si="24"/>
        <v>1.8200000000000001E-2</v>
      </c>
    </row>
    <row r="298" spans="1:11" x14ac:dyDescent="0.25">
      <c r="A298" s="338" t="s">
        <v>11205</v>
      </c>
      <c r="B298" s="397" t="str">
        <f t="shared" si="25"/>
        <v>MFC Mekatronik</v>
      </c>
      <c r="C298" s="361" t="s">
        <v>11191</v>
      </c>
      <c r="D298" s="348" t="s">
        <v>383</v>
      </c>
      <c r="E298" s="358">
        <f>E270</f>
        <v>6.8900000000000003E-2</v>
      </c>
      <c r="F298" s="358">
        <f t="shared" si="24"/>
        <v>6.8900000000000003E-2</v>
      </c>
      <c r="G298" s="358">
        <f t="shared" si="24"/>
        <v>6.8900000000000003E-2</v>
      </c>
      <c r="H298" s="358">
        <f t="shared" si="24"/>
        <v>6.8900000000000003E-2</v>
      </c>
      <c r="I298" s="358">
        <f t="shared" si="24"/>
        <v>6.8900000000000003E-2</v>
      </c>
      <c r="J298" s="358">
        <f t="shared" si="24"/>
        <v>6.8900000000000003E-2</v>
      </c>
      <c r="K298" s="358">
        <f t="shared" si="24"/>
        <v>6.8900000000000003E-2</v>
      </c>
    </row>
    <row r="299" spans="1:11" x14ac:dyDescent="0.25">
      <c r="A299" s="338" t="s">
        <v>11205</v>
      </c>
      <c r="B299" s="395" t="str">
        <f t="shared" si="25"/>
        <v>MFC Mekatronik</v>
      </c>
      <c r="C299" s="362" t="s">
        <v>11212</v>
      </c>
      <c r="D299" s="354" t="s">
        <v>11145</v>
      </c>
      <c r="E299" s="355">
        <v>0</v>
      </c>
      <c r="F299" s="355">
        <f t="shared" si="24"/>
        <v>0</v>
      </c>
      <c r="G299" s="355">
        <f t="shared" si="24"/>
        <v>0</v>
      </c>
      <c r="H299" s="355">
        <f t="shared" si="24"/>
        <v>0</v>
      </c>
      <c r="I299" s="355">
        <f t="shared" si="24"/>
        <v>0</v>
      </c>
      <c r="J299" s="355">
        <f t="shared" si="24"/>
        <v>0</v>
      </c>
      <c r="K299" s="355">
        <f t="shared" si="24"/>
        <v>0</v>
      </c>
    </row>
    <row r="300" spans="1:11" x14ac:dyDescent="0.25">
      <c r="A300" s="338" t="s">
        <v>11205</v>
      </c>
      <c r="B300" s="396" t="str">
        <f t="shared" si="25"/>
        <v>MFC Mekatronik</v>
      </c>
      <c r="C300" s="363" t="s">
        <v>11212</v>
      </c>
      <c r="D300" s="356" t="s">
        <v>381</v>
      </c>
      <c r="E300" s="357">
        <v>0</v>
      </c>
      <c r="F300" s="357">
        <f t="shared" si="24"/>
        <v>0</v>
      </c>
      <c r="G300" s="357">
        <f t="shared" si="24"/>
        <v>0</v>
      </c>
      <c r="H300" s="357">
        <f t="shared" si="24"/>
        <v>0</v>
      </c>
      <c r="I300" s="357">
        <f t="shared" si="24"/>
        <v>0</v>
      </c>
      <c r="J300" s="357">
        <f t="shared" si="24"/>
        <v>0</v>
      </c>
      <c r="K300" s="357">
        <f t="shared" si="24"/>
        <v>0</v>
      </c>
    </row>
    <row r="301" spans="1:11" x14ac:dyDescent="0.25">
      <c r="A301" s="338" t="s">
        <v>11205</v>
      </c>
      <c r="B301" s="396" t="str">
        <f t="shared" si="25"/>
        <v>MFC Mekatronik</v>
      </c>
      <c r="C301" s="363" t="s">
        <v>11212</v>
      </c>
      <c r="D301" s="356" t="s">
        <v>382</v>
      </c>
      <c r="E301" s="357">
        <v>0</v>
      </c>
      <c r="F301" s="357">
        <f t="shared" si="24"/>
        <v>0</v>
      </c>
      <c r="G301" s="357">
        <f t="shared" si="24"/>
        <v>0</v>
      </c>
      <c r="H301" s="357">
        <f t="shared" si="24"/>
        <v>0</v>
      </c>
      <c r="I301" s="357">
        <f t="shared" si="24"/>
        <v>0</v>
      </c>
      <c r="J301" s="357">
        <f t="shared" si="24"/>
        <v>0</v>
      </c>
      <c r="K301" s="357">
        <f t="shared" si="24"/>
        <v>0</v>
      </c>
    </row>
    <row r="302" spans="1:11" x14ac:dyDescent="0.25">
      <c r="A302" s="338" t="s">
        <v>11205</v>
      </c>
      <c r="B302" s="397" t="str">
        <f t="shared" si="25"/>
        <v>MFC Mekatronik</v>
      </c>
      <c r="C302" s="364" t="s">
        <v>11212</v>
      </c>
      <c r="D302" s="348" t="s">
        <v>383</v>
      </c>
      <c r="E302" s="358">
        <v>0</v>
      </c>
      <c r="F302" s="358">
        <f t="shared" si="24"/>
        <v>0</v>
      </c>
      <c r="G302" s="358">
        <f t="shared" si="24"/>
        <v>0</v>
      </c>
      <c r="H302" s="358">
        <f t="shared" si="24"/>
        <v>0</v>
      </c>
      <c r="I302" s="358">
        <f t="shared" si="24"/>
        <v>0</v>
      </c>
      <c r="J302" s="358">
        <f t="shared" si="24"/>
        <v>0</v>
      </c>
      <c r="K302" s="358">
        <f t="shared" si="24"/>
        <v>0</v>
      </c>
    </row>
    <row r="303" spans="1:11" x14ac:dyDescent="0.25">
      <c r="A303" s="338" t="s">
        <v>11205</v>
      </c>
      <c r="B303" s="395" t="s">
        <v>11157</v>
      </c>
      <c r="C303" s="412" t="s">
        <v>11187</v>
      </c>
      <c r="D303" s="356" t="s">
        <v>11145</v>
      </c>
      <c r="E303" s="355">
        <f>E279</f>
        <v>0.30599999999999999</v>
      </c>
      <c r="F303" s="357">
        <f t="shared" ref="F303:K326" si="26">E303</f>
        <v>0.30599999999999999</v>
      </c>
      <c r="G303" s="357">
        <f t="shared" si="26"/>
        <v>0.30599999999999999</v>
      </c>
      <c r="H303" s="357">
        <f t="shared" si="26"/>
        <v>0.30599999999999999</v>
      </c>
      <c r="I303" s="357">
        <f t="shared" si="26"/>
        <v>0.30599999999999999</v>
      </c>
      <c r="J303" s="357">
        <f t="shared" si="26"/>
        <v>0.30599999999999999</v>
      </c>
      <c r="K303" s="357">
        <f t="shared" si="26"/>
        <v>0.30599999999999999</v>
      </c>
    </row>
    <row r="304" spans="1:11" x14ac:dyDescent="0.25">
      <c r="A304" s="338" t="s">
        <v>11205</v>
      </c>
      <c r="B304" s="396" t="str">
        <f>B303</f>
        <v>MFCK ICES</v>
      </c>
      <c r="C304" s="325" t="s">
        <v>11187</v>
      </c>
      <c r="D304" s="356" t="s">
        <v>381</v>
      </c>
      <c r="E304" s="357">
        <f>E280</f>
        <v>0.73180000000000001</v>
      </c>
      <c r="F304" s="357">
        <f t="shared" si="26"/>
        <v>0.73180000000000001</v>
      </c>
      <c r="G304" s="357">
        <f t="shared" si="26"/>
        <v>0.73180000000000001</v>
      </c>
      <c r="H304" s="357">
        <f t="shared" si="26"/>
        <v>0.73180000000000001</v>
      </c>
      <c r="I304" s="357">
        <f t="shared" si="26"/>
        <v>0.73180000000000001</v>
      </c>
      <c r="J304" s="357">
        <f t="shared" si="26"/>
        <v>0.73180000000000001</v>
      </c>
      <c r="K304" s="357">
        <f t="shared" si="26"/>
        <v>0.73180000000000001</v>
      </c>
    </row>
    <row r="305" spans="1:11" x14ac:dyDescent="0.25">
      <c r="A305" s="338" t="s">
        <v>11205</v>
      </c>
      <c r="B305" s="396" t="str">
        <f t="shared" ref="B305:B326" si="27">B304</f>
        <v>MFCK ICES</v>
      </c>
      <c r="C305" s="325" t="s">
        <v>11187</v>
      </c>
      <c r="D305" s="356" t="s">
        <v>382</v>
      </c>
      <c r="E305" s="357">
        <f>E281</f>
        <v>5.96E-2</v>
      </c>
      <c r="F305" s="357">
        <f t="shared" si="26"/>
        <v>5.96E-2</v>
      </c>
      <c r="G305" s="357">
        <f t="shared" si="26"/>
        <v>5.96E-2</v>
      </c>
      <c r="H305" s="357">
        <f t="shared" si="26"/>
        <v>5.96E-2</v>
      </c>
      <c r="I305" s="357">
        <f t="shared" si="26"/>
        <v>5.96E-2</v>
      </c>
      <c r="J305" s="357">
        <f t="shared" si="26"/>
        <v>5.96E-2</v>
      </c>
      <c r="K305" s="357">
        <f t="shared" si="26"/>
        <v>5.96E-2</v>
      </c>
    </row>
    <row r="306" spans="1:11" x14ac:dyDescent="0.25">
      <c r="A306" s="338" t="s">
        <v>11205</v>
      </c>
      <c r="B306" s="397" t="str">
        <f t="shared" si="27"/>
        <v>MFCK ICES</v>
      </c>
      <c r="C306" s="413" t="s">
        <v>11187</v>
      </c>
      <c r="D306" s="348" t="s">
        <v>383</v>
      </c>
      <c r="E306" s="358">
        <f>E282</f>
        <v>9.3600000000000003E-2</v>
      </c>
      <c r="F306" s="358">
        <f t="shared" si="26"/>
        <v>9.3600000000000003E-2</v>
      </c>
      <c r="G306" s="358">
        <f t="shared" si="26"/>
        <v>9.3600000000000003E-2</v>
      </c>
      <c r="H306" s="358">
        <f t="shared" si="26"/>
        <v>9.3600000000000003E-2</v>
      </c>
      <c r="I306" s="358">
        <f t="shared" si="26"/>
        <v>9.3600000000000003E-2</v>
      </c>
      <c r="J306" s="358">
        <f t="shared" si="26"/>
        <v>9.3600000000000003E-2</v>
      </c>
      <c r="K306" s="358">
        <f t="shared" si="26"/>
        <v>9.3600000000000003E-2</v>
      </c>
    </row>
    <row r="307" spans="1:11" x14ac:dyDescent="0.25">
      <c r="A307" s="338" t="s">
        <v>11205</v>
      </c>
      <c r="B307" s="398" t="str">
        <f t="shared" si="27"/>
        <v>MFCK ICES</v>
      </c>
      <c r="C307" s="353" t="s">
        <v>11188</v>
      </c>
      <c r="D307" s="354" t="s">
        <v>11145</v>
      </c>
      <c r="E307" s="355">
        <f>E303</f>
        <v>0.30599999999999999</v>
      </c>
      <c r="F307" s="355">
        <f t="shared" si="26"/>
        <v>0.30599999999999999</v>
      </c>
      <c r="G307" s="355">
        <f t="shared" si="26"/>
        <v>0.30599999999999999</v>
      </c>
      <c r="H307" s="355">
        <f t="shared" si="26"/>
        <v>0.30599999999999999</v>
      </c>
      <c r="I307" s="355">
        <f t="shared" si="26"/>
        <v>0.30599999999999999</v>
      </c>
      <c r="J307" s="355">
        <f t="shared" si="26"/>
        <v>0.30599999999999999</v>
      </c>
      <c r="K307" s="355">
        <f t="shared" si="26"/>
        <v>0.30599999999999999</v>
      </c>
    </row>
    <row r="308" spans="1:11" x14ac:dyDescent="0.25">
      <c r="A308" s="338" t="s">
        <v>11205</v>
      </c>
      <c r="B308" s="398" t="str">
        <f t="shared" si="27"/>
        <v>MFCK ICES</v>
      </c>
      <c r="C308" s="353" t="s">
        <v>11188</v>
      </c>
      <c r="D308" s="356" t="s">
        <v>381</v>
      </c>
      <c r="E308" s="357">
        <v>0.35</v>
      </c>
      <c r="F308" s="357">
        <f t="shared" si="26"/>
        <v>0.35</v>
      </c>
      <c r="G308" s="357">
        <f t="shared" si="26"/>
        <v>0.35</v>
      </c>
      <c r="H308" s="357">
        <f t="shared" si="26"/>
        <v>0.35</v>
      </c>
      <c r="I308" s="357">
        <f t="shared" si="26"/>
        <v>0.35</v>
      </c>
      <c r="J308" s="357">
        <f t="shared" si="26"/>
        <v>0.35</v>
      </c>
      <c r="K308" s="357">
        <f t="shared" si="26"/>
        <v>0.35</v>
      </c>
    </row>
    <row r="309" spans="1:11" x14ac:dyDescent="0.25">
      <c r="A309" s="338" t="s">
        <v>11205</v>
      </c>
      <c r="B309" s="398" t="str">
        <f t="shared" si="27"/>
        <v>MFCK ICES</v>
      </c>
      <c r="C309" s="353" t="s">
        <v>11188</v>
      </c>
      <c r="D309" s="356" t="s">
        <v>382</v>
      </c>
      <c r="E309" s="357">
        <f>E305</f>
        <v>5.96E-2</v>
      </c>
      <c r="F309" s="357">
        <f t="shared" si="26"/>
        <v>5.96E-2</v>
      </c>
      <c r="G309" s="357">
        <f t="shared" si="26"/>
        <v>5.96E-2</v>
      </c>
      <c r="H309" s="357">
        <f t="shared" si="26"/>
        <v>5.96E-2</v>
      </c>
      <c r="I309" s="357">
        <f t="shared" si="26"/>
        <v>5.96E-2</v>
      </c>
      <c r="J309" s="357">
        <f t="shared" si="26"/>
        <v>5.96E-2</v>
      </c>
      <c r="K309" s="357">
        <f t="shared" si="26"/>
        <v>5.96E-2</v>
      </c>
    </row>
    <row r="310" spans="1:11" x14ac:dyDescent="0.25">
      <c r="A310" s="338" t="s">
        <v>11205</v>
      </c>
      <c r="B310" s="398" t="str">
        <f t="shared" si="27"/>
        <v>MFCK ICES</v>
      </c>
      <c r="C310" s="353" t="s">
        <v>11188</v>
      </c>
      <c r="D310" s="348" t="s">
        <v>383</v>
      </c>
      <c r="E310" s="358">
        <f>E306</f>
        <v>9.3600000000000003E-2</v>
      </c>
      <c r="F310" s="358">
        <f t="shared" si="26"/>
        <v>9.3600000000000003E-2</v>
      </c>
      <c r="G310" s="358">
        <f t="shared" si="26"/>
        <v>9.3600000000000003E-2</v>
      </c>
      <c r="H310" s="358">
        <f t="shared" si="26"/>
        <v>9.3600000000000003E-2</v>
      </c>
      <c r="I310" s="358">
        <f t="shared" si="26"/>
        <v>9.3600000000000003E-2</v>
      </c>
      <c r="J310" s="358">
        <f t="shared" si="26"/>
        <v>9.3600000000000003E-2</v>
      </c>
      <c r="K310" s="358">
        <f t="shared" si="26"/>
        <v>9.3600000000000003E-2</v>
      </c>
    </row>
    <row r="311" spans="1:11" x14ac:dyDescent="0.25">
      <c r="A311" s="338" t="s">
        <v>11205</v>
      </c>
      <c r="B311" s="395" t="str">
        <f t="shared" si="27"/>
        <v>MFCK ICES</v>
      </c>
      <c r="C311" s="359" t="s">
        <v>11189</v>
      </c>
      <c r="D311" s="354" t="s">
        <v>11145</v>
      </c>
      <c r="E311" s="355">
        <f>E303</f>
        <v>0.30599999999999999</v>
      </c>
      <c r="F311" s="355">
        <f t="shared" si="26"/>
        <v>0.30599999999999999</v>
      </c>
      <c r="G311" s="355">
        <f t="shared" si="26"/>
        <v>0.30599999999999999</v>
      </c>
      <c r="H311" s="355">
        <f t="shared" si="26"/>
        <v>0.30599999999999999</v>
      </c>
      <c r="I311" s="355">
        <f t="shared" si="26"/>
        <v>0.30599999999999999</v>
      </c>
      <c r="J311" s="355">
        <f t="shared" si="26"/>
        <v>0.30599999999999999</v>
      </c>
      <c r="K311" s="355">
        <f t="shared" si="26"/>
        <v>0.30599999999999999</v>
      </c>
    </row>
    <row r="312" spans="1:11" x14ac:dyDescent="0.25">
      <c r="A312" s="338" t="s">
        <v>11205</v>
      </c>
      <c r="B312" s="396" t="str">
        <f t="shared" si="27"/>
        <v>MFCK ICES</v>
      </c>
      <c r="C312" s="360" t="s">
        <v>11189</v>
      </c>
      <c r="D312" s="356" t="s">
        <v>381</v>
      </c>
      <c r="E312" s="357">
        <v>0.35</v>
      </c>
      <c r="F312" s="357">
        <f t="shared" si="26"/>
        <v>0.35</v>
      </c>
      <c r="G312" s="357">
        <f t="shared" si="26"/>
        <v>0.35</v>
      </c>
      <c r="H312" s="357">
        <f t="shared" si="26"/>
        <v>0.35</v>
      </c>
      <c r="I312" s="357">
        <f t="shared" si="26"/>
        <v>0.35</v>
      </c>
      <c r="J312" s="357">
        <f t="shared" si="26"/>
        <v>0.35</v>
      </c>
      <c r="K312" s="357">
        <f t="shared" si="26"/>
        <v>0.35</v>
      </c>
    </row>
    <row r="313" spans="1:11" x14ac:dyDescent="0.25">
      <c r="A313" s="338" t="s">
        <v>11205</v>
      </c>
      <c r="B313" s="396" t="str">
        <f t="shared" si="27"/>
        <v>MFCK ICES</v>
      </c>
      <c r="C313" s="360" t="s">
        <v>11189</v>
      </c>
      <c r="D313" s="356" t="s">
        <v>382</v>
      </c>
      <c r="E313" s="357">
        <f>E305</f>
        <v>5.96E-2</v>
      </c>
      <c r="F313" s="357">
        <f t="shared" si="26"/>
        <v>5.96E-2</v>
      </c>
      <c r="G313" s="357">
        <f t="shared" si="26"/>
        <v>5.96E-2</v>
      </c>
      <c r="H313" s="357">
        <f t="shared" si="26"/>
        <v>5.96E-2</v>
      </c>
      <c r="I313" s="357">
        <f t="shared" si="26"/>
        <v>5.96E-2</v>
      </c>
      <c r="J313" s="357">
        <f t="shared" si="26"/>
        <v>5.96E-2</v>
      </c>
      <c r="K313" s="357">
        <f t="shared" si="26"/>
        <v>5.96E-2</v>
      </c>
    </row>
    <row r="314" spans="1:11" x14ac:dyDescent="0.25">
      <c r="A314" s="338" t="s">
        <v>11205</v>
      </c>
      <c r="B314" s="397" t="str">
        <f t="shared" si="27"/>
        <v>MFCK ICES</v>
      </c>
      <c r="C314" s="361" t="s">
        <v>11189</v>
      </c>
      <c r="D314" s="348" t="s">
        <v>383</v>
      </c>
      <c r="E314" s="358">
        <f>E306</f>
        <v>9.3600000000000003E-2</v>
      </c>
      <c r="F314" s="358">
        <f t="shared" si="26"/>
        <v>9.3600000000000003E-2</v>
      </c>
      <c r="G314" s="358">
        <f t="shared" si="26"/>
        <v>9.3600000000000003E-2</v>
      </c>
      <c r="H314" s="358">
        <f t="shared" si="26"/>
        <v>9.3600000000000003E-2</v>
      </c>
      <c r="I314" s="358">
        <f t="shared" si="26"/>
        <v>9.3600000000000003E-2</v>
      </c>
      <c r="J314" s="358">
        <f t="shared" si="26"/>
        <v>9.3600000000000003E-2</v>
      </c>
      <c r="K314" s="358">
        <f t="shared" si="26"/>
        <v>9.3600000000000003E-2</v>
      </c>
    </row>
    <row r="315" spans="1:11" x14ac:dyDescent="0.25">
      <c r="A315" s="338" t="s">
        <v>11205</v>
      </c>
      <c r="B315" s="398" t="str">
        <f t="shared" si="27"/>
        <v>MFCK ICES</v>
      </c>
      <c r="C315" s="353" t="s">
        <v>11190</v>
      </c>
      <c r="D315" s="354" t="s">
        <v>11145</v>
      </c>
      <c r="E315" s="355">
        <f>E303</f>
        <v>0.30599999999999999</v>
      </c>
      <c r="F315" s="355">
        <f t="shared" si="26"/>
        <v>0.30599999999999999</v>
      </c>
      <c r="G315" s="355">
        <f t="shared" si="26"/>
        <v>0.30599999999999999</v>
      </c>
      <c r="H315" s="355">
        <f t="shared" si="26"/>
        <v>0.30599999999999999</v>
      </c>
      <c r="I315" s="355">
        <f t="shared" si="26"/>
        <v>0.30599999999999999</v>
      </c>
      <c r="J315" s="355">
        <f t="shared" si="26"/>
        <v>0.30599999999999999</v>
      </c>
      <c r="K315" s="355">
        <f t="shared" si="26"/>
        <v>0.30599999999999999</v>
      </c>
    </row>
    <row r="316" spans="1:11" x14ac:dyDescent="0.25">
      <c r="A316" s="338" t="s">
        <v>11205</v>
      </c>
      <c r="B316" s="398" t="str">
        <f t="shared" si="27"/>
        <v>MFCK ICES</v>
      </c>
      <c r="C316" s="353" t="s">
        <v>11190</v>
      </c>
      <c r="D316" s="356" t="s">
        <v>381</v>
      </c>
      <c r="E316" s="357">
        <f>E292</f>
        <v>0.40260000000000001</v>
      </c>
      <c r="F316" s="357">
        <f t="shared" si="26"/>
        <v>0.40260000000000001</v>
      </c>
      <c r="G316" s="357">
        <f t="shared" si="26"/>
        <v>0.40260000000000001</v>
      </c>
      <c r="H316" s="357">
        <f t="shared" si="26"/>
        <v>0.40260000000000001</v>
      </c>
      <c r="I316" s="357">
        <f t="shared" si="26"/>
        <v>0.40260000000000001</v>
      </c>
      <c r="J316" s="357">
        <f t="shared" si="26"/>
        <v>0.40260000000000001</v>
      </c>
      <c r="K316" s="357">
        <f t="shared" si="26"/>
        <v>0.40260000000000001</v>
      </c>
    </row>
    <row r="317" spans="1:11" x14ac:dyDescent="0.25">
      <c r="A317" s="338" t="s">
        <v>11205</v>
      </c>
      <c r="B317" s="398" t="str">
        <f t="shared" si="27"/>
        <v>MFCK ICES</v>
      </c>
      <c r="C317" s="360" t="s">
        <v>11190</v>
      </c>
      <c r="D317" s="356" t="s">
        <v>382</v>
      </c>
      <c r="E317" s="357">
        <f>E293</f>
        <v>1.8200000000000001E-2</v>
      </c>
      <c r="F317" s="357">
        <f t="shared" si="26"/>
        <v>1.8200000000000001E-2</v>
      </c>
      <c r="G317" s="357">
        <f t="shared" si="26"/>
        <v>1.8200000000000001E-2</v>
      </c>
      <c r="H317" s="357">
        <f t="shared" si="26"/>
        <v>1.8200000000000001E-2</v>
      </c>
      <c r="I317" s="357">
        <f t="shared" si="26"/>
        <v>1.8200000000000001E-2</v>
      </c>
      <c r="J317" s="357">
        <f t="shared" si="26"/>
        <v>1.8200000000000001E-2</v>
      </c>
      <c r="K317" s="357">
        <f t="shared" si="26"/>
        <v>1.8200000000000001E-2</v>
      </c>
    </row>
    <row r="318" spans="1:11" x14ac:dyDescent="0.25">
      <c r="A318" s="338" t="s">
        <v>11205</v>
      </c>
      <c r="B318" s="398" t="str">
        <f t="shared" si="27"/>
        <v>MFCK ICES</v>
      </c>
      <c r="C318" s="360" t="s">
        <v>11190</v>
      </c>
      <c r="D318" s="348" t="s">
        <v>383</v>
      </c>
      <c r="E318" s="358">
        <f>E294</f>
        <v>6.8900000000000003E-2</v>
      </c>
      <c r="F318" s="358">
        <f t="shared" si="26"/>
        <v>6.8900000000000003E-2</v>
      </c>
      <c r="G318" s="358">
        <f t="shared" si="26"/>
        <v>6.8900000000000003E-2</v>
      </c>
      <c r="H318" s="358">
        <f t="shared" si="26"/>
        <v>6.8900000000000003E-2</v>
      </c>
      <c r="I318" s="358">
        <f t="shared" si="26"/>
        <v>6.8900000000000003E-2</v>
      </c>
      <c r="J318" s="358">
        <f t="shared" si="26"/>
        <v>6.8900000000000003E-2</v>
      </c>
      <c r="K318" s="358">
        <f t="shared" si="26"/>
        <v>6.8900000000000003E-2</v>
      </c>
    </row>
    <row r="319" spans="1:11" x14ac:dyDescent="0.25">
      <c r="A319" s="338" t="s">
        <v>11205</v>
      </c>
      <c r="B319" s="395" t="str">
        <f t="shared" si="27"/>
        <v>MFCK ICES</v>
      </c>
      <c r="C319" s="359" t="s">
        <v>11191</v>
      </c>
      <c r="D319" s="354" t="s">
        <v>11145</v>
      </c>
      <c r="E319" s="355">
        <f>E303</f>
        <v>0.30599999999999999</v>
      </c>
      <c r="F319" s="355">
        <f t="shared" si="26"/>
        <v>0.30599999999999999</v>
      </c>
      <c r="G319" s="355">
        <f t="shared" si="26"/>
        <v>0.30599999999999999</v>
      </c>
      <c r="H319" s="355">
        <f t="shared" si="26"/>
        <v>0.30599999999999999</v>
      </c>
      <c r="I319" s="355">
        <f t="shared" si="26"/>
        <v>0.30599999999999999</v>
      </c>
      <c r="J319" s="355">
        <f t="shared" si="26"/>
        <v>0.30599999999999999</v>
      </c>
      <c r="K319" s="355">
        <f t="shared" si="26"/>
        <v>0.30599999999999999</v>
      </c>
    </row>
    <row r="320" spans="1:11" x14ac:dyDescent="0.25">
      <c r="A320" s="338" t="s">
        <v>11205</v>
      </c>
      <c r="B320" s="396" t="str">
        <f t="shared" si="27"/>
        <v>MFCK ICES</v>
      </c>
      <c r="C320" s="360" t="s">
        <v>11191</v>
      </c>
      <c r="D320" s="356" t="s">
        <v>381</v>
      </c>
      <c r="E320" s="357">
        <f>E292</f>
        <v>0.40260000000000001</v>
      </c>
      <c r="F320" s="357">
        <f t="shared" si="26"/>
        <v>0.40260000000000001</v>
      </c>
      <c r="G320" s="357">
        <f t="shared" si="26"/>
        <v>0.40260000000000001</v>
      </c>
      <c r="H320" s="357">
        <f t="shared" si="26"/>
        <v>0.40260000000000001</v>
      </c>
      <c r="I320" s="357">
        <f t="shared" si="26"/>
        <v>0.40260000000000001</v>
      </c>
      <c r="J320" s="357">
        <f t="shared" si="26"/>
        <v>0.40260000000000001</v>
      </c>
      <c r="K320" s="357">
        <f t="shared" si="26"/>
        <v>0.40260000000000001</v>
      </c>
    </row>
    <row r="321" spans="1:11" x14ac:dyDescent="0.25">
      <c r="A321" s="338" t="s">
        <v>11205</v>
      </c>
      <c r="B321" s="396" t="str">
        <f t="shared" si="27"/>
        <v>MFCK ICES</v>
      </c>
      <c r="C321" s="360" t="s">
        <v>11191</v>
      </c>
      <c r="D321" s="356" t="s">
        <v>382</v>
      </c>
      <c r="E321" s="357">
        <f>E293</f>
        <v>1.8200000000000001E-2</v>
      </c>
      <c r="F321" s="357">
        <f t="shared" si="26"/>
        <v>1.8200000000000001E-2</v>
      </c>
      <c r="G321" s="357">
        <f t="shared" si="26"/>
        <v>1.8200000000000001E-2</v>
      </c>
      <c r="H321" s="357">
        <f t="shared" si="26"/>
        <v>1.8200000000000001E-2</v>
      </c>
      <c r="I321" s="357">
        <f t="shared" si="26"/>
        <v>1.8200000000000001E-2</v>
      </c>
      <c r="J321" s="357">
        <f t="shared" si="26"/>
        <v>1.8200000000000001E-2</v>
      </c>
      <c r="K321" s="357">
        <f t="shared" si="26"/>
        <v>1.8200000000000001E-2</v>
      </c>
    </row>
    <row r="322" spans="1:11" x14ac:dyDescent="0.25">
      <c r="A322" s="338" t="s">
        <v>11205</v>
      </c>
      <c r="B322" s="397" t="str">
        <f t="shared" si="27"/>
        <v>MFCK ICES</v>
      </c>
      <c r="C322" s="361" t="s">
        <v>11191</v>
      </c>
      <c r="D322" s="348" t="s">
        <v>383</v>
      </c>
      <c r="E322" s="358">
        <f>E294</f>
        <v>6.8900000000000003E-2</v>
      </c>
      <c r="F322" s="358">
        <f t="shared" si="26"/>
        <v>6.8900000000000003E-2</v>
      </c>
      <c r="G322" s="358">
        <f t="shared" si="26"/>
        <v>6.8900000000000003E-2</v>
      </c>
      <c r="H322" s="358">
        <f t="shared" si="26"/>
        <v>6.8900000000000003E-2</v>
      </c>
      <c r="I322" s="358">
        <f t="shared" si="26"/>
        <v>6.8900000000000003E-2</v>
      </c>
      <c r="J322" s="358">
        <f t="shared" si="26"/>
        <v>6.8900000000000003E-2</v>
      </c>
      <c r="K322" s="358">
        <f t="shared" si="26"/>
        <v>6.8900000000000003E-2</v>
      </c>
    </row>
    <row r="323" spans="1:11" x14ac:dyDescent="0.25">
      <c r="A323" s="338" t="s">
        <v>11205</v>
      </c>
      <c r="B323" s="395" t="str">
        <f t="shared" si="27"/>
        <v>MFCK ICES</v>
      </c>
      <c r="C323" s="362" t="s">
        <v>11212</v>
      </c>
      <c r="D323" s="354" t="s">
        <v>11145</v>
      </c>
      <c r="E323" s="355">
        <v>0</v>
      </c>
      <c r="F323" s="355">
        <f t="shared" si="26"/>
        <v>0</v>
      </c>
      <c r="G323" s="355">
        <f t="shared" si="26"/>
        <v>0</v>
      </c>
      <c r="H323" s="355">
        <f t="shared" si="26"/>
        <v>0</v>
      </c>
      <c r="I323" s="355">
        <f t="shared" si="26"/>
        <v>0</v>
      </c>
      <c r="J323" s="355">
        <f t="shared" si="26"/>
        <v>0</v>
      </c>
      <c r="K323" s="355">
        <f t="shared" si="26"/>
        <v>0</v>
      </c>
    </row>
    <row r="324" spans="1:11" x14ac:dyDescent="0.25">
      <c r="A324" s="338" t="s">
        <v>11205</v>
      </c>
      <c r="B324" s="396" t="str">
        <f t="shared" si="27"/>
        <v>MFCK ICES</v>
      </c>
      <c r="C324" s="363" t="s">
        <v>11212</v>
      </c>
      <c r="D324" s="356" t="s">
        <v>381</v>
      </c>
      <c r="E324" s="357">
        <v>0</v>
      </c>
      <c r="F324" s="357">
        <f t="shared" si="26"/>
        <v>0</v>
      </c>
      <c r="G324" s="357">
        <f t="shared" si="26"/>
        <v>0</v>
      </c>
      <c r="H324" s="357">
        <f t="shared" si="26"/>
        <v>0</v>
      </c>
      <c r="I324" s="357">
        <f t="shared" si="26"/>
        <v>0</v>
      </c>
      <c r="J324" s="357">
        <f t="shared" si="26"/>
        <v>0</v>
      </c>
      <c r="K324" s="357">
        <f t="shared" si="26"/>
        <v>0</v>
      </c>
    </row>
    <row r="325" spans="1:11" x14ac:dyDescent="0.25">
      <c r="A325" s="338" t="s">
        <v>11205</v>
      </c>
      <c r="B325" s="396" t="str">
        <f t="shared" si="27"/>
        <v>MFCK ICES</v>
      </c>
      <c r="C325" s="363" t="s">
        <v>11212</v>
      </c>
      <c r="D325" s="356" t="s">
        <v>382</v>
      </c>
      <c r="E325" s="357">
        <v>0</v>
      </c>
      <c r="F325" s="357">
        <f t="shared" si="26"/>
        <v>0</v>
      </c>
      <c r="G325" s="357">
        <f t="shared" si="26"/>
        <v>0</v>
      </c>
      <c r="H325" s="357">
        <f t="shared" si="26"/>
        <v>0</v>
      </c>
      <c r="I325" s="357">
        <f t="shared" si="26"/>
        <v>0</v>
      </c>
      <c r="J325" s="357">
        <f t="shared" si="26"/>
        <v>0</v>
      </c>
      <c r="K325" s="357">
        <f t="shared" si="26"/>
        <v>0</v>
      </c>
    </row>
    <row r="326" spans="1:11" x14ac:dyDescent="0.25">
      <c r="A326" s="338" t="s">
        <v>11205</v>
      </c>
      <c r="B326" s="397" t="str">
        <f t="shared" si="27"/>
        <v>MFCK ICES</v>
      </c>
      <c r="C326" s="364" t="s">
        <v>11212</v>
      </c>
      <c r="D326" s="348" t="s">
        <v>383</v>
      </c>
      <c r="E326" s="358">
        <v>0</v>
      </c>
      <c r="F326" s="358">
        <f t="shared" si="26"/>
        <v>0</v>
      </c>
      <c r="G326" s="358">
        <f t="shared" si="26"/>
        <v>0</v>
      </c>
      <c r="H326" s="358">
        <f t="shared" si="26"/>
        <v>0</v>
      </c>
      <c r="I326" s="358">
        <f t="shared" si="26"/>
        <v>0</v>
      </c>
      <c r="J326" s="358">
        <f t="shared" si="26"/>
        <v>0</v>
      </c>
      <c r="K326" s="358">
        <f t="shared" si="26"/>
        <v>0</v>
      </c>
    </row>
    <row r="327" spans="1:11" x14ac:dyDescent="0.25">
      <c r="A327" s="338" t="s">
        <v>11205</v>
      </c>
      <c r="B327" s="395" t="s">
        <v>11158</v>
      </c>
      <c r="C327" s="412" t="s">
        <v>11187</v>
      </c>
      <c r="D327" s="356" t="s">
        <v>11145</v>
      </c>
      <c r="E327" s="355">
        <f>E303</f>
        <v>0.30599999999999999</v>
      </c>
      <c r="F327" s="357">
        <f t="shared" ref="F327:K350" si="28">E327</f>
        <v>0.30599999999999999</v>
      </c>
      <c r="G327" s="357">
        <f t="shared" si="28"/>
        <v>0.30599999999999999</v>
      </c>
      <c r="H327" s="357">
        <f t="shared" si="28"/>
        <v>0.30599999999999999</v>
      </c>
      <c r="I327" s="357">
        <f t="shared" si="28"/>
        <v>0.30599999999999999</v>
      </c>
      <c r="J327" s="357">
        <f t="shared" si="28"/>
        <v>0.30599999999999999</v>
      </c>
      <c r="K327" s="357">
        <f t="shared" si="28"/>
        <v>0.30599999999999999</v>
      </c>
    </row>
    <row r="328" spans="1:11" x14ac:dyDescent="0.25">
      <c r="A328" s="338" t="s">
        <v>11205</v>
      </c>
      <c r="B328" s="396" t="str">
        <f>B327</f>
        <v>MFCL TECoSA</v>
      </c>
      <c r="C328" s="325" t="s">
        <v>11187</v>
      </c>
      <c r="D328" s="356" t="s">
        <v>381</v>
      </c>
      <c r="E328" s="357">
        <f>E304</f>
        <v>0.73180000000000001</v>
      </c>
      <c r="F328" s="357">
        <f t="shared" si="28"/>
        <v>0.73180000000000001</v>
      </c>
      <c r="G328" s="357">
        <f t="shared" si="28"/>
        <v>0.73180000000000001</v>
      </c>
      <c r="H328" s="357">
        <f t="shared" si="28"/>
        <v>0.73180000000000001</v>
      </c>
      <c r="I328" s="357">
        <f t="shared" si="28"/>
        <v>0.73180000000000001</v>
      </c>
      <c r="J328" s="357">
        <f t="shared" si="28"/>
        <v>0.73180000000000001</v>
      </c>
      <c r="K328" s="357">
        <f t="shared" si="28"/>
        <v>0.73180000000000001</v>
      </c>
    </row>
    <row r="329" spans="1:11" x14ac:dyDescent="0.25">
      <c r="A329" s="338" t="s">
        <v>11205</v>
      </c>
      <c r="B329" s="396" t="str">
        <f t="shared" ref="B329:B350" si="29">B328</f>
        <v>MFCL TECoSA</v>
      </c>
      <c r="C329" s="325" t="s">
        <v>11187</v>
      </c>
      <c r="D329" s="356" t="s">
        <v>382</v>
      </c>
      <c r="E329" s="357">
        <f>E305</f>
        <v>5.96E-2</v>
      </c>
      <c r="F329" s="357">
        <f t="shared" si="28"/>
        <v>5.96E-2</v>
      </c>
      <c r="G329" s="357">
        <f t="shared" si="28"/>
        <v>5.96E-2</v>
      </c>
      <c r="H329" s="357">
        <f t="shared" si="28"/>
        <v>5.96E-2</v>
      </c>
      <c r="I329" s="357">
        <f t="shared" si="28"/>
        <v>5.96E-2</v>
      </c>
      <c r="J329" s="357">
        <f t="shared" si="28"/>
        <v>5.96E-2</v>
      </c>
      <c r="K329" s="357">
        <f t="shared" si="28"/>
        <v>5.96E-2</v>
      </c>
    </row>
    <row r="330" spans="1:11" x14ac:dyDescent="0.25">
      <c r="A330" s="338" t="s">
        <v>11205</v>
      </c>
      <c r="B330" s="397" t="str">
        <f t="shared" si="29"/>
        <v>MFCL TECoSA</v>
      </c>
      <c r="C330" s="413" t="s">
        <v>11187</v>
      </c>
      <c r="D330" s="348" t="s">
        <v>383</v>
      </c>
      <c r="E330" s="358">
        <f>E306</f>
        <v>9.3600000000000003E-2</v>
      </c>
      <c r="F330" s="358">
        <f t="shared" si="28"/>
        <v>9.3600000000000003E-2</v>
      </c>
      <c r="G330" s="358">
        <f t="shared" si="28"/>
        <v>9.3600000000000003E-2</v>
      </c>
      <c r="H330" s="358">
        <f t="shared" si="28"/>
        <v>9.3600000000000003E-2</v>
      </c>
      <c r="I330" s="358">
        <f t="shared" si="28"/>
        <v>9.3600000000000003E-2</v>
      </c>
      <c r="J330" s="358">
        <f t="shared" si="28"/>
        <v>9.3600000000000003E-2</v>
      </c>
      <c r="K330" s="358">
        <f t="shared" si="28"/>
        <v>9.3600000000000003E-2</v>
      </c>
    </row>
    <row r="331" spans="1:11" x14ac:dyDescent="0.25">
      <c r="A331" s="338" t="s">
        <v>11205</v>
      </c>
      <c r="B331" s="398" t="str">
        <f t="shared" si="29"/>
        <v>MFCL TECoSA</v>
      </c>
      <c r="C331" s="353" t="s">
        <v>11188</v>
      </c>
      <c r="D331" s="354" t="s">
        <v>11145</v>
      </c>
      <c r="E331" s="355">
        <f>E327</f>
        <v>0.30599999999999999</v>
      </c>
      <c r="F331" s="355">
        <f t="shared" si="28"/>
        <v>0.30599999999999999</v>
      </c>
      <c r="G331" s="355">
        <f t="shared" si="28"/>
        <v>0.30599999999999999</v>
      </c>
      <c r="H331" s="355">
        <f t="shared" si="28"/>
        <v>0.30599999999999999</v>
      </c>
      <c r="I331" s="355">
        <f t="shared" si="28"/>
        <v>0.30599999999999999</v>
      </c>
      <c r="J331" s="355">
        <f t="shared" si="28"/>
        <v>0.30599999999999999</v>
      </c>
      <c r="K331" s="355">
        <f t="shared" si="28"/>
        <v>0.30599999999999999</v>
      </c>
    </row>
    <row r="332" spans="1:11" x14ac:dyDescent="0.25">
      <c r="A332" s="338" t="s">
        <v>11205</v>
      </c>
      <c r="B332" s="398" t="str">
        <f t="shared" si="29"/>
        <v>MFCL TECoSA</v>
      </c>
      <c r="C332" s="353" t="s">
        <v>11188</v>
      </c>
      <c r="D332" s="356" t="s">
        <v>381</v>
      </c>
      <c r="E332" s="357">
        <v>0.35</v>
      </c>
      <c r="F332" s="357">
        <f t="shared" si="28"/>
        <v>0.35</v>
      </c>
      <c r="G332" s="357">
        <f t="shared" si="28"/>
        <v>0.35</v>
      </c>
      <c r="H332" s="357">
        <f t="shared" si="28"/>
        <v>0.35</v>
      </c>
      <c r="I332" s="357">
        <f t="shared" si="28"/>
        <v>0.35</v>
      </c>
      <c r="J332" s="357">
        <f t="shared" si="28"/>
        <v>0.35</v>
      </c>
      <c r="K332" s="357">
        <f t="shared" si="28"/>
        <v>0.35</v>
      </c>
    </row>
    <row r="333" spans="1:11" x14ac:dyDescent="0.25">
      <c r="A333" s="338" t="s">
        <v>11205</v>
      </c>
      <c r="B333" s="398" t="str">
        <f t="shared" si="29"/>
        <v>MFCL TECoSA</v>
      </c>
      <c r="C333" s="353" t="s">
        <v>11188</v>
      </c>
      <c r="D333" s="356" t="s">
        <v>382</v>
      </c>
      <c r="E333" s="357">
        <f>E329</f>
        <v>5.96E-2</v>
      </c>
      <c r="F333" s="357">
        <f t="shared" si="28"/>
        <v>5.96E-2</v>
      </c>
      <c r="G333" s="357">
        <f t="shared" si="28"/>
        <v>5.96E-2</v>
      </c>
      <c r="H333" s="357">
        <f t="shared" si="28"/>
        <v>5.96E-2</v>
      </c>
      <c r="I333" s="357">
        <f t="shared" si="28"/>
        <v>5.96E-2</v>
      </c>
      <c r="J333" s="357">
        <f t="shared" si="28"/>
        <v>5.96E-2</v>
      </c>
      <c r="K333" s="357">
        <f t="shared" si="28"/>
        <v>5.96E-2</v>
      </c>
    </row>
    <row r="334" spans="1:11" x14ac:dyDescent="0.25">
      <c r="A334" s="338" t="s">
        <v>11205</v>
      </c>
      <c r="B334" s="398" t="str">
        <f t="shared" si="29"/>
        <v>MFCL TECoSA</v>
      </c>
      <c r="C334" s="353" t="s">
        <v>11188</v>
      </c>
      <c r="D334" s="348" t="s">
        <v>383</v>
      </c>
      <c r="E334" s="358">
        <f>E330</f>
        <v>9.3600000000000003E-2</v>
      </c>
      <c r="F334" s="358">
        <f t="shared" si="28"/>
        <v>9.3600000000000003E-2</v>
      </c>
      <c r="G334" s="358">
        <f t="shared" si="28"/>
        <v>9.3600000000000003E-2</v>
      </c>
      <c r="H334" s="358">
        <f t="shared" si="28"/>
        <v>9.3600000000000003E-2</v>
      </c>
      <c r="I334" s="358">
        <f t="shared" si="28"/>
        <v>9.3600000000000003E-2</v>
      </c>
      <c r="J334" s="358">
        <f t="shared" si="28"/>
        <v>9.3600000000000003E-2</v>
      </c>
      <c r="K334" s="358">
        <f t="shared" si="28"/>
        <v>9.3600000000000003E-2</v>
      </c>
    </row>
    <row r="335" spans="1:11" x14ac:dyDescent="0.25">
      <c r="A335" s="338" t="s">
        <v>11205</v>
      </c>
      <c r="B335" s="395" t="str">
        <f t="shared" si="29"/>
        <v>MFCL TECoSA</v>
      </c>
      <c r="C335" s="359" t="s">
        <v>11189</v>
      </c>
      <c r="D335" s="354" t="s">
        <v>11145</v>
      </c>
      <c r="E335" s="355">
        <f>E327</f>
        <v>0.30599999999999999</v>
      </c>
      <c r="F335" s="355">
        <f t="shared" si="28"/>
        <v>0.30599999999999999</v>
      </c>
      <c r="G335" s="355">
        <f t="shared" si="28"/>
        <v>0.30599999999999999</v>
      </c>
      <c r="H335" s="355">
        <f t="shared" si="28"/>
        <v>0.30599999999999999</v>
      </c>
      <c r="I335" s="355">
        <f t="shared" si="28"/>
        <v>0.30599999999999999</v>
      </c>
      <c r="J335" s="355">
        <f t="shared" si="28"/>
        <v>0.30599999999999999</v>
      </c>
      <c r="K335" s="355">
        <f t="shared" si="28"/>
        <v>0.30599999999999999</v>
      </c>
    </row>
    <row r="336" spans="1:11" x14ac:dyDescent="0.25">
      <c r="A336" s="338" t="s">
        <v>11205</v>
      </c>
      <c r="B336" s="396" t="str">
        <f t="shared" si="29"/>
        <v>MFCL TECoSA</v>
      </c>
      <c r="C336" s="360" t="s">
        <v>11189</v>
      </c>
      <c r="D336" s="356" t="s">
        <v>381</v>
      </c>
      <c r="E336" s="357">
        <v>0.35</v>
      </c>
      <c r="F336" s="357">
        <f t="shared" si="28"/>
        <v>0.35</v>
      </c>
      <c r="G336" s="357">
        <f t="shared" si="28"/>
        <v>0.35</v>
      </c>
      <c r="H336" s="357">
        <f t="shared" si="28"/>
        <v>0.35</v>
      </c>
      <c r="I336" s="357">
        <f t="shared" si="28"/>
        <v>0.35</v>
      </c>
      <c r="J336" s="357">
        <f t="shared" si="28"/>
        <v>0.35</v>
      </c>
      <c r="K336" s="357">
        <f t="shared" si="28"/>
        <v>0.35</v>
      </c>
    </row>
    <row r="337" spans="1:11" x14ac:dyDescent="0.25">
      <c r="A337" s="338" t="s">
        <v>11205</v>
      </c>
      <c r="B337" s="396" t="str">
        <f t="shared" si="29"/>
        <v>MFCL TECoSA</v>
      </c>
      <c r="C337" s="360" t="s">
        <v>11189</v>
      </c>
      <c r="D337" s="356" t="s">
        <v>382</v>
      </c>
      <c r="E337" s="357">
        <f>E329</f>
        <v>5.96E-2</v>
      </c>
      <c r="F337" s="357">
        <f t="shared" si="28"/>
        <v>5.96E-2</v>
      </c>
      <c r="G337" s="357">
        <f t="shared" si="28"/>
        <v>5.96E-2</v>
      </c>
      <c r="H337" s="357">
        <f t="shared" si="28"/>
        <v>5.96E-2</v>
      </c>
      <c r="I337" s="357">
        <f t="shared" si="28"/>
        <v>5.96E-2</v>
      </c>
      <c r="J337" s="357">
        <f t="shared" si="28"/>
        <v>5.96E-2</v>
      </c>
      <c r="K337" s="357">
        <f t="shared" si="28"/>
        <v>5.96E-2</v>
      </c>
    </row>
    <row r="338" spans="1:11" x14ac:dyDescent="0.25">
      <c r="A338" s="338" t="s">
        <v>11205</v>
      </c>
      <c r="B338" s="397" t="str">
        <f t="shared" si="29"/>
        <v>MFCL TECoSA</v>
      </c>
      <c r="C338" s="361" t="s">
        <v>11189</v>
      </c>
      <c r="D338" s="348" t="s">
        <v>383</v>
      </c>
      <c r="E338" s="358">
        <f>E330</f>
        <v>9.3600000000000003E-2</v>
      </c>
      <c r="F338" s="358">
        <f t="shared" si="28"/>
        <v>9.3600000000000003E-2</v>
      </c>
      <c r="G338" s="358">
        <f t="shared" si="28"/>
        <v>9.3600000000000003E-2</v>
      </c>
      <c r="H338" s="358">
        <f t="shared" si="28"/>
        <v>9.3600000000000003E-2</v>
      </c>
      <c r="I338" s="358">
        <f t="shared" si="28"/>
        <v>9.3600000000000003E-2</v>
      </c>
      <c r="J338" s="358">
        <f t="shared" si="28"/>
        <v>9.3600000000000003E-2</v>
      </c>
      <c r="K338" s="358">
        <f t="shared" si="28"/>
        <v>9.3600000000000003E-2</v>
      </c>
    </row>
    <row r="339" spans="1:11" x14ac:dyDescent="0.25">
      <c r="A339" s="338" t="s">
        <v>11205</v>
      </c>
      <c r="B339" s="398" t="str">
        <f t="shared" si="29"/>
        <v>MFCL TECoSA</v>
      </c>
      <c r="C339" s="353" t="s">
        <v>11190</v>
      </c>
      <c r="D339" s="354" t="s">
        <v>11145</v>
      </c>
      <c r="E339" s="355">
        <f>E327</f>
        <v>0.30599999999999999</v>
      </c>
      <c r="F339" s="355">
        <f t="shared" si="28"/>
        <v>0.30599999999999999</v>
      </c>
      <c r="G339" s="355">
        <f t="shared" si="28"/>
        <v>0.30599999999999999</v>
      </c>
      <c r="H339" s="355">
        <f t="shared" si="28"/>
        <v>0.30599999999999999</v>
      </c>
      <c r="I339" s="355">
        <f t="shared" si="28"/>
        <v>0.30599999999999999</v>
      </c>
      <c r="J339" s="355">
        <f t="shared" si="28"/>
        <v>0.30599999999999999</v>
      </c>
      <c r="K339" s="355">
        <f t="shared" si="28"/>
        <v>0.30599999999999999</v>
      </c>
    </row>
    <row r="340" spans="1:11" x14ac:dyDescent="0.25">
      <c r="A340" s="338" t="s">
        <v>11205</v>
      </c>
      <c r="B340" s="398" t="str">
        <f t="shared" si="29"/>
        <v>MFCL TECoSA</v>
      </c>
      <c r="C340" s="353" t="s">
        <v>11190</v>
      </c>
      <c r="D340" s="356" t="s">
        <v>381</v>
      </c>
      <c r="E340" s="357">
        <f>E316</f>
        <v>0.40260000000000001</v>
      </c>
      <c r="F340" s="357">
        <f t="shared" si="28"/>
        <v>0.40260000000000001</v>
      </c>
      <c r="G340" s="357">
        <f t="shared" si="28"/>
        <v>0.40260000000000001</v>
      </c>
      <c r="H340" s="357">
        <f t="shared" si="28"/>
        <v>0.40260000000000001</v>
      </c>
      <c r="I340" s="357">
        <f t="shared" si="28"/>
        <v>0.40260000000000001</v>
      </c>
      <c r="J340" s="357">
        <f t="shared" si="28"/>
        <v>0.40260000000000001</v>
      </c>
      <c r="K340" s="357">
        <f t="shared" si="28"/>
        <v>0.40260000000000001</v>
      </c>
    </row>
    <row r="341" spans="1:11" x14ac:dyDescent="0.25">
      <c r="A341" s="338" t="s">
        <v>11205</v>
      </c>
      <c r="B341" s="398" t="str">
        <f t="shared" si="29"/>
        <v>MFCL TECoSA</v>
      </c>
      <c r="C341" s="360" t="s">
        <v>11190</v>
      </c>
      <c r="D341" s="356" t="s">
        <v>382</v>
      </c>
      <c r="E341" s="357">
        <f>E317</f>
        <v>1.8200000000000001E-2</v>
      </c>
      <c r="F341" s="357">
        <f t="shared" si="28"/>
        <v>1.8200000000000001E-2</v>
      </c>
      <c r="G341" s="357">
        <f t="shared" si="28"/>
        <v>1.8200000000000001E-2</v>
      </c>
      <c r="H341" s="357">
        <f t="shared" si="28"/>
        <v>1.8200000000000001E-2</v>
      </c>
      <c r="I341" s="357">
        <f t="shared" si="28"/>
        <v>1.8200000000000001E-2</v>
      </c>
      <c r="J341" s="357">
        <f t="shared" si="28"/>
        <v>1.8200000000000001E-2</v>
      </c>
      <c r="K341" s="357">
        <f t="shared" si="28"/>
        <v>1.8200000000000001E-2</v>
      </c>
    </row>
    <row r="342" spans="1:11" x14ac:dyDescent="0.25">
      <c r="A342" s="338" t="s">
        <v>11205</v>
      </c>
      <c r="B342" s="398" t="str">
        <f t="shared" si="29"/>
        <v>MFCL TECoSA</v>
      </c>
      <c r="C342" s="360" t="s">
        <v>11190</v>
      </c>
      <c r="D342" s="348" t="s">
        <v>383</v>
      </c>
      <c r="E342" s="358">
        <f>E318</f>
        <v>6.8900000000000003E-2</v>
      </c>
      <c r="F342" s="358">
        <f t="shared" si="28"/>
        <v>6.8900000000000003E-2</v>
      </c>
      <c r="G342" s="358">
        <f t="shared" si="28"/>
        <v>6.8900000000000003E-2</v>
      </c>
      <c r="H342" s="358">
        <f t="shared" si="28"/>
        <v>6.8900000000000003E-2</v>
      </c>
      <c r="I342" s="358">
        <f t="shared" si="28"/>
        <v>6.8900000000000003E-2</v>
      </c>
      <c r="J342" s="358">
        <f t="shared" si="28"/>
        <v>6.8900000000000003E-2</v>
      </c>
      <c r="K342" s="358">
        <f t="shared" si="28"/>
        <v>6.8900000000000003E-2</v>
      </c>
    </row>
    <row r="343" spans="1:11" x14ac:dyDescent="0.25">
      <c r="A343" s="338" t="s">
        <v>11205</v>
      </c>
      <c r="B343" s="395" t="str">
        <f t="shared" si="29"/>
        <v>MFCL TECoSA</v>
      </c>
      <c r="C343" s="359" t="s">
        <v>11191</v>
      </c>
      <c r="D343" s="354" t="s">
        <v>11145</v>
      </c>
      <c r="E343" s="355">
        <f>E327</f>
        <v>0.30599999999999999</v>
      </c>
      <c r="F343" s="355">
        <f t="shared" si="28"/>
        <v>0.30599999999999999</v>
      </c>
      <c r="G343" s="355">
        <f t="shared" si="28"/>
        <v>0.30599999999999999</v>
      </c>
      <c r="H343" s="355">
        <f t="shared" si="28"/>
        <v>0.30599999999999999</v>
      </c>
      <c r="I343" s="355">
        <f t="shared" si="28"/>
        <v>0.30599999999999999</v>
      </c>
      <c r="J343" s="355">
        <f t="shared" si="28"/>
        <v>0.30599999999999999</v>
      </c>
      <c r="K343" s="355">
        <f t="shared" si="28"/>
        <v>0.30599999999999999</v>
      </c>
    </row>
    <row r="344" spans="1:11" x14ac:dyDescent="0.25">
      <c r="A344" s="338" t="s">
        <v>11205</v>
      </c>
      <c r="B344" s="396" t="str">
        <f t="shared" si="29"/>
        <v>MFCL TECoSA</v>
      </c>
      <c r="C344" s="360" t="s">
        <v>11191</v>
      </c>
      <c r="D344" s="356" t="s">
        <v>381</v>
      </c>
      <c r="E344" s="357">
        <f>E316</f>
        <v>0.40260000000000001</v>
      </c>
      <c r="F344" s="357">
        <f t="shared" si="28"/>
        <v>0.40260000000000001</v>
      </c>
      <c r="G344" s="357">
        <f t="shared" si="28"/>
        <v>0.40260000000000001</v>
      </c>
      <c r="H344" s="357">
        <f t="shared" si="28"/>
        <v>0.40260000000000001</v>
      </c>
      <c r="I344" s="357">
        <f t="shared" si="28"/>
        <v>0.40260000000000001</v>
      </c>
      <c r="J344" s="357">
        <f t="shared" si="28"/>
        <v>0.40260000000000001</v>
      </c>
      <c r="K344" s="357">
        <f t="shared" si="28"/>
        <v>0.40260000000000001</v>
      </c>
    </row>
    <row r="345" spans="1:11" x14ac:dyDescent="0.25">
      <c r="A345" s="338" t="s">
        <v>11205</v>
      </c>
      <c r="B345" s="396" t="str">
        <f t="shared" si="29"/>
        <v>MFCL TECoSA</v>
      </c>
      <c r="C345" s="360" t="s">
        <v>11191</v>
      </c>
      <c r="D345" s="356" t="s">
        <v>382</v>
      </c>
      <c r="E345" s="357">
        <f>E317</f>
        <v>1.8200000000000001E-2</v>
      </c>
      <c r="F345" s="357">
        <f t="shared" si="28"/>
        <v>1.8200000000000001E-2</v>
      </c>
      <c r="G345" s="357">
        <f t="shared" si="28"/>
        <v>1.8200000000000001E-2</v>
      </c>
      <c r="H345" s="357">
        <f t="shared" si="28"/>
        <v>1.8200000000000001E-2</v>
      </c>
      <c r="I345" s="357">
        <f t="shared" si="28"/>
        <v>1.8200000000000001E-2</v>
      </c>
      <c r="J345" s="357">
        <f t="shared" si="28"/>
        <v>1.8200000000000001E-2</v>
      </c>
      <c r="K345" s="357">
        <f t="shared" si="28"/>
        <v>1.8200000000000001E-2</v>
      </c>
    </row>
    <row r="346" spans="1:11" x14ac:dyDescent="0.25">
      <c r="A346" s="338" t="s">
        <v>11205</v>
      </c>
      <c r="B346" s="397" t="str">
        <f t="shared" si="29"/>
        <v>MFCL TECoSA</v>
      </c>
      <c r="C346" s="361" t="s">
        <v>11191</v>
      </c>
      <c r="D346" s="348" t="s">
        <v>383</v>
      </c>
      <c r="E346" s="358">
        <f>E318</f>
        <v>6.8900000000000003E-2</v>
      </c>
      <c r="F346" s="358">
        <f t="shared" si="28"/>
        <v>6.8900000000000003E-2</v>
      </c>
      <c r="G346" s="358">
        <f t="shared" si="28"/>
        <v>6.8900000000000003E-2</v>
      </c>
      <c r="H346" s="358">
        <f t="shared" si="28"/>
        <v>6.8900000000000003E-2</v>
      </c>
      <c r="I346" s="358">
        <f t="shared" si="28"/>
        <v>6.8900000000000003E-2</v>
      </c>
      <c r="J346" s="358">
        <f t="shared" si="28"/>
        <v>6.8900000000000003E-2</v>
      </c>
      <c r="K346" s="358">
        <f t="shared" si="28"/>
        <v>6.8900000000000003E-2</v>
      </c>
    </row>
    <row r="347" spans="1:11" x14ac:dyDescent="0.25">
      <c r="A347" s="338" t="s">
        <v>11205</v>
      </c>
      <c r="B347" s="395" t="str">
        <f t="shared" si="29"/>
        <v>MFCL TECoSA</v>
      </c>
      <c r="C347" s="362" t="s">
        <v>11212</v>
      </c>
      <c r="D347" s="354" t="s">
        <v>11145</v>
      </c>
      <c r="E347" s="355">
        <v>0</v>
      </c>
      <c r="F347" s="355">
        <f t="shared" si="28"/>
        <v>0</v>
      </c>
      <c r="G347" s="355">
        <f t="shared" si="28"/>
        <v>0</v>
      </c>
      <c r="H347" s="355">
        <f t="shared" si="28"/>
        <v>0</v>
      </c>
      <c r="I347" s="355">
        <f t="shared" si="28"/>
        <v>0</v>
      </c>
      <c r="J347" s="355">
        <f t="shared" si="28"/>
        <v>0</v>
      </c>
      <c r="K347" s="355">
        <f t="shared" si="28"/>
        <v>0</v>
      </c>
    </row>
    <row r="348" spans="1:11" x14ac:dyDescent="0.25">
      <c r="A348" s="338" t="s">
        <v>11205</v>
      </c>
      <c r="B348" s="396" t="str">
        <f t="shared" si="29"/>
        <v>MFCL TECoSA</v>
      </c>
      <c r="C348" s="363" t="s">
        <v>11212</v>
      </c>
      <c r="D348" s="356" t="s">
        <v>381</v>
      </c>
      <c r="E348" s="357">
        <v>0</v>
      </c>
      <c r="F348" s="357">
        <f t="shared" si="28"/>
        <v>0</v>
      </c>
      <c r="G348" s="357">
        <f t="shared" si="28"/>
        <v>0</v>
      </c>
      <c r="H348" s="357">
        <f t="shared" si="28"/>
        <v>0</v>
      </c>
      <c r="I348" s="357">
        <f t="shared" si="28"/>
        <v>0</v>
      </c>
      <c r="J348" s="357">
        <f t="shared" si="28"/>
        <v>0</v>
      </c>
      <c r="K348" s="357">
        <f t="shared" si="28"/>
        <v>0</v>
      </c>
    </row>
    <row r="349" spans="1:11" x14ac:dyDescent="0.25">
      <c r="A349" s="338" t="s">
        <v>11205</v>
      </c>
      <c r="B349" s="396" t="str">
        <f t="shared" si="29"/>
        <v>MFCL TECoSA</v>
      </c>
      <c r="C349" s="363" t="s">
        <v>11212</v>
      </c>
      <c r="D349" s="356" t="s">
        <v>382</v>
      </c>
      <c r="E349" s="357">
        <v>0</v>
      </c>
      <c r="F349" s="357">
        <f t="shared" si="28"/>
        <v>0</v>
      </c>
      <c r="G349" s="357">
        <f t="shared" si="28"/>
        <v>0</v>
      </c>
      <c r="H349" s="357">
        <f t="shared" si="28"/>
        <v>0</v>
      </c>
      <c r="I349" s="357">
        <f t="shared" si="28"/>
        <v>0</v>
      </c>
      <c r="J349" s="357">
        <f t="shared" si="28"/>
        <v>0</v>
      </c>
      <c r="K349" s="357">
        <f t="shared" si="28"/>
        <v>0</v>
      </c>
    </row>
    <row r="350" spans="1:11" x14ac:dyDescent="0.25">
      <c r="A350" s="338" t="s">
        <v>11205</v>
      </c>
      <c r="B350" s="397" t="str">
        <f t="shared" si="29"/>
        <v>MFCL TECoSA</v>
      </c>
      <c r="C350" s="364" t="s">
        <v>11212</v>
      </c>
      <c r="D350" s="348" t="s">
        <v>383</v>
      </c>
      <c r="E350" s="358">
        <v>0</v>
      </c>
      <c r="F350" s="358">
        <f t="shared" si="28"/>
        <v>0</v>
      </c>
      <c r="G350" s="358">
        <f t="shared" si="28"/>
        <v>0</v>
      </c>
      <c r="H350" s="358">
        <f t="shared" si="28"/>
        <v>0</v>
      </c>
      <c r="I350" s="358">
        <f t="shared" si="28"/>
        <v>0</v>
      </c>
      <c r="J350" s="358">
        <f t="shared" si="28"/>
        <v>0</v>
      </c>
      <c r="K350" s="358">
        <f t="shared" si="28"/>
        <v>0</v>
      </c>
    </row>
    <row r="351" spans="1:11" x14ac:dyDescent="0.25">
      <c r="A351" s="338" t="s">
        <v>11205</v>
      </c>
      <c r="B351" s="395" t="s">
        <v>11159</v>
      </c>
      <c r="C351" s="412" t="s">
        <v>11187</v>
      </c>
      <c r="D351" s="356" t="s">
        <v>11145</v>
      </c>
      <c r="E351" s="355">
        <f>E303</f>
        <v>0.30599999999999999</v>
      </c>
      <c r="F351" s="357">
        <f t="shared" ref="F351:K374" si="30">E351</f>
        <v>0.30599999999999999</v>
      </c>
      <c r="G351" s="357">
        <f t="shared" si="30"/>
        <v>0.30599999999999999</v>
      </c>
      <c r="H351" s="357">
        <f t="shared" si="30"/>
        <v>0.30599999999999999</v>
      </c>
      <c r="I351" s="357">
        <f t="shared" si="30"/>
        <v>0.30599999999999999</v>
      </c>
      <c r="J351" s="357">
        <f t="shared" si="30"/>
        <v>0.30599999999999999</v>
      </c>
      <c r="K351" s="357">
        <f t="shared" si="30"/>
        <v>0.30599999999999999</v>
      </c>
    </row>
    <row r="352" spans="1:11" x14ac:dyDescent="0.25">
      <c r="A352" s="338" t="s">
        <v>11205</v>
      </c>
      <c r="B352" s="396" t="str">
        <f>B351</f>
        <v>MFD Förbränningsmotorteknik</v>
      </c>
      <c r="C352" s="325" t="s">
        <v>11187</v>
      </c>
      <c r="D352" s="356" t="s">
        <v>381</v>
      </c>
      <c r="E352" s="357">
        <f>E304</f>
        <v>0.73180000000000001</v>
      </c>
      <c r="F352" s="357">
        <f t="shared" si="30"/>
        <v>0.73180000000000001</v>
      </c>
      <c r="G352" s="357">
        <f t="shared" si="30"/>
        <v>0.73180000000000001</v>
      </c>
      <c r="H352" s="357">
        <f t="shared" si="30"/>
        <v>0.73180000000000001</v>
      </c>
      <c r="I352" s="357">
        <f t="shared" si="30"/>
        <v>0.73180000000000001</v>
      </c>
      <c r="J352" s="357">
        <f t="shared" si="30"/>
        <v>0.73180000000000001</v>
      </c>
      <c r="K352" s="357">
        <f t="shared" si="30"/>
        <v>0.73180000000000001</v>
      </c>
    </row>
    <row r="353" spans="1:11" x14ac:dyDescent="0.25">
      <c r="A353" s="338" t="s">
        <v>11205</v>
      </c>
      <c r="B353" s="396" t="str">
        <f t="shared" ref="B353:B374" si="31">B352</f>
        <v>MFD Förbränningsmotorteknik</v>
      </c>
      <c r="C353" s="325" t="s">
        <v>11187</v>
      </c>
      <c r="D353" s="356" t="s">
        <v>382</v>
      </c>
      <c r="E353" s="357">
        <f>E305</f>
        <v>5.96E-2</v>
      </c>
      <c r="F353" s="357">
        <f t="shared" si="30"/>
        <v>5.96E-2</v>
      </c>
      <c r="G353" s="357">
        <f t="shared" si="30"/>
        <v>5.96E-2</v>
      </c>
      <c r="H353" s="357">
        <f t="shared" si="30"/>
        <v>5.96E-2</v>
      </c>
      <c r="I353" s="357">
        <f t="shared" si="30"/>
        <v>5.96E-2</v>
      </c>
      <c r="J353" s="357">
        <f t="shared" si="30"/>
        <v>5.96E-2</v>
      </c>
      <c r="K353" s="357">
        <f t="shared" si="30"/>
        <v>5.96E-2</v>
      </c>
    </row>
    <row r="354" spans="1:11" x14ac:dyDescent="0.25">
      <c r="A354" s="338" t="s">
        <v>11205</v>
      </c>
      <c r="B354" s="397" t="str">
        <f t="shared" si="31"/>
        <v>MFD Förbränningsmotorteknik</v>
      </c>
      <c r="C354" s="413" t="s">
        <v>11187</v>
      </c>
      <c r="D354" s="348" t="s">
        <v>383</v>
      </c>
      <c r="E354" s="358">
        <f>E306</f>
        <v>9.3600000000000003E-2</v>
      </c>
      <c r="F354" s="358">
        <f t="shared" si="30"/>
        <v>9.3600000000000003E-2</v>
      </c>
      <c r="G354" s="358">
        <f t="shared" si="30"/>
        <v>9.3600000000000003E-2</v>
      </c>
      <c r="H354" s="358">
        <f t="shared" si="30"/>
        <v>9.3600000000000003E-2</v>
      </c>
      <c r="I354" s="358">
        <f t="shared" si="30"/>
        <v>9.3600000000000003E-2</v>
      </c>
      <c r="J354" s="358">
        <f t="shared" si="30"/>
        <v>9.3600000000000003E-2</v>
      </c>
      <c r="K354" s="358">
        <f t="shared" si="30"/>
        <v>9.3600000000000003E-2</v>
      </c>
    </row>
    <row r="355" spans="1:11" x14ac:dyDescent="0.25">
      <c r="A355" s="338" t="s">
        <v>11205</v>
      </c>
      <c r="B355" s="398" t="str">
        <f t="shared" si="31"/>
        <v>MFD Förbränningsmotorteknik</v>
      </c>
      <c r="C355" s="353" t="s">
        <v>11188</v>
      </c>
      <c r="D355" s="354" t="s">
        <v>11145</v>
      </c>
      <c r="E355" s="355">
        <f>E351</f>
        <v>0.30599999999999999</v>
      </c>
      <c r="F355" s="355">
        <f t="shared" si="30"/>
        <v>0.30599999999999999</v>
      </c>
      <c r="G355" s="355">
        <f t="shared" si="30"/>
        <v>0.30599999999999999</v>
      </c>
      <c r="H355" s="355">
        <f t="shared" si="30"/>
        <v>0.30599999999999999</v>
      </c>
      <c r="I355" s="355">
        <f t="shared" si="30"/>
        <v>0.30599999999999999</v>
      </c>
      <c r="J355" s="355">
        <f t="shared" si="30"/>
        <v>0.30599999999999999</v>
      </c>
      <c r="K355" s="355">
        <f t="shared" si="30"/>
        <v>0.30599999999999999</v>
      </c>
    </row>
    <row r="356" spans="1:11" x14ac:dyDescent="0.25">
      <c r="A356" s="338" t="s">
        <v>11205</v>
      </c>
      <c r="B356" s="398" t="str">
        <f t="shared" si="31"/>
        <v>MFD Förbränningsmotorteknik</v>
      </c>
      <c r="C356" s="353" t="s">
        <v>11188</v>
      </c>
      <c r="D356" s="356" t="s">
        <v>381</v>
      </c>
      <c r="E356" s="357">
        <v>0.35</v>
      </c>
      <c r="F356" s="357">
        <f t="shared" si="30"/>
        <v>0.35</v>
      </c>
      <c r="G356" s="357">
        <f t="shared" si="30"/>
        <v>0.35</v>
      </c>
      <c r="H356" s="357">
        <f t="shared" si="30"/>
        <v>0.35</v>
      </c>
      <c r="I356" s="357">
        <f t="shared" si="30"/>
        <v>0.35</v>
      </c>
      <c r="J356" s="357">
        <f t="shared" si="30"/>
        <v>0.35</v>
      </c>
      <c r="K356" s="357">
        <f t="shared" si="30"/>
        <v>0.35</v>
      </c>
    </row>
    <row r="357" spans="1:11" x14ac:dyDescent="0.25">
      <c r="A357" s="338" t="s">
        <v>11205</v>
      </c>
      <c r="B357" s="398" t="str">
        <f t="shared" si="31"/>
        <v>MFD Förbränningsmotorteknik</v>
      </c>
      <c r="C357" s="353" t="s">
        <v>11188</v>
      </c>
      <c r="D357" s="356" t="s">
        <v>382</v>
      </c>
      <c r="E357" s="357">
        <f>E353</f>
        <v>5.96E-2</v>
      </c>
      <c r="F357" s="357">
        <f t="shared" si="30"/>
        <v>5.96E-2</v>
      </c>
      <c r="G357" s="357">
        <f t="shared" si="30"/>
        <v>5.96E-2</v>
      </c>
      <c r="H357" s="357">
        <f t="shared" si="30"/>
        <v>5.96E-2</v>
      </c>
      <c r="I357" s="357">
        <f t="shared" si="30"/>
        <v>5.96E-2</v>
      </c>
      <c r="J357" s="357">
        <f t="shared" si="30"/>
        <v>5.96E-2</v>
      </c>
      <c r="K357" s="357">
        <f t="shared" si="30"/>
        <v>5.96E-2</v>
      </c>
    </row>
    <row r="358" spans="1:11" x14ac:dyDescent="0.25">
      <c r="A358" s="338" t="s">
        <v>11205</v>
      </c>
      <c r="B358" s="398" t="str">
        <f t="shared" si="31"/>
        <v>MFD Förbränningsmotorteknik</v>
      </c>
      <c r="C358" s="353" t="s">
        <v>11188</v>
      </c>
      <c r="D358" s="348" t="s">
        <v>383</v>
      </c>
      <c r="E358" s="358">
        <f>E354</f>
        <v>9.3600000000000003E-2</v>
      </c>
      <c r="F358" s="358">
        <f t="shared" si="30"/>
        <v>9.3600000000000003E-2</v>
      </c>
      <c r="G358" s="358">
        <f t="shared" si="30"/>
        <v>9.3600000000000003E-2</v>
      </c>
      <c r="H358" s="358">
        <f t="shared" si="30"/>
        <v>9.3600000000000003E-2</v>
      </c>
      <c r="I358" s="358">
        <f t="shared" si="30"/>
        <v>9.3600000000000003E-2</v>
      </c>
      <c r="J358" s="358">
        <f t="shared" si="30"/>
        <v>9.3600000000000003E-2</v>
      </c>
      <c r="K358" s="358">
        <f t="shared" si="30"/>
        <v>9.3600000000000003E-2</v>
      </c>
    </row>
    <row r="359" spans="1:11" x14ac:dyDescent="0.25">
      <c r="A359" s="338" t="s">
        <v>11205</v>
      </c>
      <c r="B359" s="395" t="str">
        <f t="shared" si="31"/>
        <v>MFD Förbränningsmotorteknik</v>
      </c>
      <c r="C359" s="359" t="s">
        <v>11189</v>
      </c>
      <c r="D359" s="354" t="s">
        <v>11145</v>
      </c>
      <c r="E359" s="355">
        <f>E351</f>
        <v>0.30599999999999999</v>
      </c>
      <c r="F359" s="355">
        <f t="shared" si="30"/>
        <v>0.30599999999999999</v>
      </c>
      <c r="G359" s="355">
        <f t="shared" si="30"/>
        <v>0.30599999999999999</v>
      </c>
      <c r="H359" s="355">
        <f t="shared" si="30"/>
        <v>0.30599999999999999</v>
      </c>
      <c r="I359" s="355">
        <f t="shared" si="30"/>
        <v>0.30599999999999999</v>
      </c>
      <c r="J359" s="355">
        <f t="shared" si="30"/>
        <v>0.30599999999999999</v>
      </c>
      <c r="K359" s="355">
        <f t="shared" si="30"/>
        <v>0.30599999999999999</v>
      </c>
    </row>
    <row r="360" spans="1:11" x14ac:dyDescent="0.25">
      <c r="A360" s="338" t="s">
        <v>11205</v>
      </c>
      <c r="B360" s="396" t="str">
        <f t="shared" si="31"/>
        <v>MFD Förbränningsmotorteknik</v>
      </c>
      <c r="C360" s="360" t="s">
        <v>11189</v>
      </c>
      <c r="D360" s="356" t="s">
        <v>381</v>
      </c>
      <c r="E360" s="357">
        <v>0.35</v>
      </c>
      <c r="F360" s="357">
        <f t="shared" si="30"/>
        <v>0.35</v>
      </c>
      <c r="G360" s="357">
        <f t="shared" si="30"/>
        <v>0.35</v>
      </c>
      <c r="H360" s="357">
        <f t="shared" si="30"/>
        <v>0.35</v>
      </c>
      <c r="I360" s="357">
        <f t="shared" si="30"/>
        <v>0.35</v>
      </c>
      <c r="J360" s="357">
        <f t="shared" si="30"/>
        <v>0.35</v>
      </c>
      <c r="K360" s="357">
        <f t="shared" si="30"/>
        <v>0.35</v>
      </c>
    </row>
    <row r="361" spans="1:11" x14ac:dyDescent="0.25">
      <c r="A361" s="338" t="s">
        <v>11205</v>
      </c>
      <c r="B361" s="396" t="str">
        <f t="shared" si="31"/>
        <v>MFD Förbränningsmotorteknik</v>
      </c>
      <c r="C361" s="360" t="s">
        <v>11189</v>
      </c>
      <c r="D361" s="356" t="s">
        <v>382</v>
      </c>
      <c r="E361" s="357">
        <f>E353</f>
        <v>5.96E-2</v>
      </c>
      <c r="F361" s="357">
        <f t="shared" si="30"/>
        <v>5.96E-2</v>
      </c>
      <c r="G361" s="357">
        <f t="shared" si="30"/>
        <v>5.96E-2</v>
      </c>
      <c r="H361" s="357">
        <f t="shared" si="30"/>
        <v>5.96E-2</v>
      </c>
      <c r="I361" s="357">
        <f t="shared" si="30"/>
        <v>5.96E-2</v>
      </c>
      <c r="J361" s="357">
        <f t="shared" si="30"/>
        <v>5.96E-2</v>
      </c>
      <c r="K361" s="357">
        <f t="shared" si="30"/>
        <v>5.96E-2</v>
      </c>
    </row>
    <row r="362" spans="1:11" x14ac:dyDescent="0.25">
      <c r="A362" s="338" t="s">
        <v>11205</v>
      </c>
      <c r="B362" s="397" t="str">
        <f t="shared" si="31"/>
        <v>MFD Förbränningsmotorteknik</v>
      </c>
      <c r="C362" s="361" t="s">
        <v>11189</v>
      </c>
      <c r="D362" s="348" t="s">
        <v>383</v>
      </c>
      <c r="E362" s="358">
        <f>E354</f>
        <v>9.3600000000000003E-2</v>
      </c>
      <c r="F362" s="358">
        <f t="shared" si="30"/>
        <v>9.3600000000000003E-2</v>
      </c>
      <c r="G362" s="358">
        <f t="shared" si="30"/>
        <v>9.3600000000000003E-2</v>
      </c>
      <c r="H362" s="358">
        <f t="shared" si="30"/>
        <v>9.3600000000000003E-2</v>
      </c>
      <c r="I362" s="358">
        <f t="shared" si="30"/>
        <v>9.3600000000000003E-2</v>
      </c>
      <c r="J362" s="358">
        <f t="shared" si="30"/>
        <v>9.3600000000000003E-2</v>
      </c>
      <c r="K362" s="358">
        <f t="shared" si="30"/>
        <v>9.3600000000000003E-2</v>
      </c>
    </row>
    <row r="363" spans="1:11" x14ac:dyDescent="0.25">
      <c r="A363" s="338" t="s">
        <v>11205</v>
      </c>
      <c r="B363" s="398" t="str">
        <f t="shared" si="31"/>
        <v>MFD Förbränningsmotorteknik</v>
      </c>
      <c r="C363" s="353" t="s">
        <v>11190</v>
      </c>
      <c r="D363" s="354" t="s">
        <v>11145</v>
      </c>
      <c r="E363" s="355">
        <f>E351</f>
        <v>0.30599999999999999</v>
      </c>
      <c r="F363" s="355">
        <f t="shared" si="30"/>
        <v>0.30599999999999999</v>
      </c>
      <c r="G363" s="355">
        <f t="shared" si="30"/>
        <v>0.30599999999999999</v>
      </c>
      <c r="H363" s="355">
        <f t="shared" si="30"/>
        <v>0.30599999999999999</v>
      </c>
      <c r="I363" s="355">
        <f t="shared" si="30"/>
        <v>0.30599999999999999</v>
      </c>
      <c r="J363" s="355">
        <f t="shared" si="30"/>
        <v>0.30599999999999999</v>
      </c>
      <c r="K363" s="355">
        <f t="shared" si="30"/>
        <v>0.30599999999999999</v>
      </c>
    </row>
    <row r="364" spans="1:11" x14ac:dyDescent="0.25">
      <c r="A364" s="338" t="s">
        <v>11205</v>
      </c>
      <c r="B364" s="398" t="str">
        <f t="shared" si="31"/>
        <v>MFD Förbränningsmotorteknik</v>
      </c>
      <c r="C364" s="353" t="s">
        <v>11190</v>
      </c>
      <c r="D364" s="356" t="s">
        <v>381</v>
      </c>
      <c r="E364" s="357">
        <f>E316</f>
        <v>0.40260000000000001</v>
      </c>
      <c r="F364" s="357">
        <f t="shared" si="30"/>
        <v>0.40260000000000001</v>
      </c>
      <c r="G364" s="357">
        <f t="shared" si="30"/>
        <v>0.40260000000000001</v>
      </c>
      <c r="H364" s="357">
        <f t="shared" si="30"/>
        <v>0.40260000000000001</v>
      </c>
      <c r="I364" s="357">
        <f t="shared" si="30"/>
        <v>0.40260000000000001</v>
      </c>
      <c r="J364" s="357">
        <f t="shared" si="30"/>
        <v>0.40260000000000001</v>
      </c>
      <c r="K364" s="357">
        <f t="shared" si="30"/>
        <v>0.40260000000000001</v>
      </c>
    </row>
    <row r="365" spans="1:11" x14ac:dyDescent="0.25">
      <c r="A365" s="338" t="s">
        <v>11205</v>
      </c>
      <c r="B365" s="398" t="str">
        <f t="shared" si="31"/>
        <v>MFD Förbränningsmotorteknik</v>
      </c>
      <c r="C365" s="360" t="s">
        <v>11190</v>
      </c>
      <c r="D365" s="356" t="s">
        <v>382</v>
      </c>
      <c r="E365" s="357">
        <f>E317</f>
        <v>1.8200000000000001E-2</v>
      </c>
      <c r="F365" s="357">
        <f t="shared" si="30"/>
        <v>1.8200000000000001E-2</v>
      </c>
      <c r="G365" s="357">
        <f t="shared" si="30"/>
        <v>1.8200000000000001E-2</v>
      </c>
      <c r="H365" s="357">
        <f t="shared" si="30"/>
        <v>1.8200000000000001E-2</v>
      </c>
      <c r="I365" s="357">
        <f t="shared" si="30"/>
        <v>1.8200000000000001E-2</v>
      </c>
      <c r="J365" s="357">
        <f t="shared" si="30"/>
        <v>1.8200000000000001E-2</v>
      </c>
      <c r="K365" s="357">
        <f t="shared" si="30"/>
        <v>1.8200000000000001E-2</v>
      </c>
    </row>
    <row r="366" spans="1:11" x14ac:dyDescent="0.25">
      <c r="A366" s="338" t="s">
        <v>11205</v>
      </c>
      <c r="B366" s="398" t="str">
        <f t="shared" si="31"/>
        <v>MFD Förbränningsmotorteknik</v>
      </c>
      <c r="C366" s="360" t="s">
        <v>11190</v>
      </c>
      <c r="D366" s="348" t="s">
        <v>383</v>
      </c>
      <c r="E366" s="358">
        <f>E318</f>
        <v>6.8900000000000003E-2</v>
      </c>
      <c r="F366" s="358">
        <f t="shared" si="30"/>
        <v>6.8900000000000003E-2</v>
      </c>
      <c r="G366" s="358">
        <f t="shared" si="30"/>
        <v>6.8900000000000003E-2</v>
      </c>
      <c r="H366" s="358">
        <f t="shared" si="30"/>
        <v>6.8900000000000003E-2</v>
      </c>
      <c r="I366" s="358">
        <f t="shared" si="30"/>
        <v>6.8900000000000003E-2</v>
      </c>
      <c r="J366" s="358">
        <f t="shared" si="30"/>
        <v>6.8900000000000003E-2</v>
      </c>
      <c r="K366" s="358">
        <f t="shared" si="30"/>
        <v>6.8900000000000003E-2</v>
      </c>
    </row>
    <row r="367" spans="1:11" x14ac:dyDescent="0.25">
      <c r="A367" s="338" t="s">
        <v>11205</v>
      </c>
      <c r="B367" s="395" t="str">
        <f t="shared" si="31"/>
        <v>MFD Förbränningsmotorteknik</v>
      </c>
      <c r="C367" s="359" t="s">
        <v>11191</v>
      </c>
      <c r="D367" s="354" t="s">
        <v>11145</v>
      </c>
      <c r="E367" s="355">
        <f>E351</f>
        <v>0.30599999999999999</v>
      </c>
      <c r="F367" s="355">
        <f t="shared" si="30"/>
        <v>0.30599999999999999</v>
      </c>
      <c r="G367" s="355">
        <f t="shared" si="30"/>
        <v>0.30599999999999999</v>
      </c>
      <c r="H367" s="355">
        <f t="shared" si="30"/>
        <v>0.30599999999999999</v>
      </c>
      <c r="I367" s="355">
        <f t="shared" si="30"/>
        <v>0.30599999999999999</v>
      </c>
      <c r="J367" s="355">
        <f t="shared" si="30"/>
        <v>0.30599999999999999</v>
      </c>
      <c r="K367" s="355">
        <f t="shared" si="30"/>
        <v>0.30599999999999999</v>
      </c>
    </row>
    <row r="368" spans="1:11" x14ac:dyDescent="0.25">
      <c r="A368" s="338" t="s">
        <v>11205</v>
      </c>
      <c r="B368" s="396" t="str">
        <f t="shared" si="31"/>
        <v>MFD Förbränningsmotorteknik</v>
      </c>
      <c r="C368" s="360" t="s">
        <v>11191</v>
      </c>
      <c r="D368" s="356" t="s">
        <v>381</v>
      </c>
      <c r="E368" s="357">
        <f>E316</f>
        <v>0.40260000000000001</v>
      </c>
      <c r="F368" s="357">
        <f t="shared" si="30"/>
        <v>0.40260000000000001</v>
      </c>
      <c r="G368" s="357">
        <f t="shared" si="30"/>
        <v>0.40260000000000001</v>
      </c>
      <c r="H368" s="357">
        <f t="shared" si="30"/>
        <v>0.40260000000000001</v>
      </c>
      <c r="I368" s="357">
        <f t="shared" si="30"/>
        <v>0.40260000000000001</v>
      </c>
      <c r="J368" s="357">
        <f t="shared" si="30"/>
        <v>0.40260000000000001</v>
      </c>
      <c r="K368" s="357">
        <f t="shared" si="30"/>
        <v>0.40260000000000001</v>
      </c>
    </row>
    <row r="369" spans="1:11" x14ac:dyDescent="0.25">
      <c r="A369" s="338" t="s">
        <v>11205</v>
      </c>
      <c r="B369" s="396" t="str">
        <f t="shared" si="31"/>
        <v>MFD Förbränningsmotorteknik</v>
      </c>
      <c r="C369" s="360" t="s">
        <v>11191</v>
      </c>
      <c r="D369" s="356" t="s">
        <v>382</v>
      </c>
      <c r="E369" s="357">
        <f>E317</f>
        <v>1.8200000000000001E-2</v>
      </c>
      <c r="F369" s="357">
        <f t="shared" si="30"/>
        <v>1.8200000000000001E-2</v>
      </c>
      <c r="G369" s="357">
        <f t="shared" si="30"/>
        <v>1.8200000000000001E-2</v>
      </c>
      <c r="H369" s="357">
        <f t="shared" si="30"/>
        <v>1.8200000000000001E-2</v>
      </c>
      <c r="I369" s="357">
        <f t="shared" si="30"/>
        <v>1.8200000000000001E-2</v>
      </c>
      <c r="J369" s="357">
        <f t="shared" si="30"/>
        <v>1.8200000000000001E-2</v>
      </c>
      <c r="K369" s="357">
        <f t="shared" si="30"/>
        <v>1.8200000000000001E-2</v>
      </c>
    </row>
    <row r="370" spans="1:11" x14ac:dyDescent="0.25">
      <c r="A370" s="338" t="s">
        <v>11205</v>
      </c>
      <c r="B370" s="397" t="str">
        <f t="shared" si="31"/>
        <v>MFD Förbränningsmotorteknik</v>
      </c>
      <c r="C370" s="361" t="s">
        <v>11191</v>
      </c>
      <c r="D370" s="348" t="s">
        <v>383</v>
      </c>
      <c r="E370" s="358">
        <f>E318</f>
        <v>6.8900000000000003E-2</v>
      </c>
      <c r="F370" s="358">
        <f t="shared" si="30"/>
        <v>6.8900000000000003E-2</v>
      </c>
      <c r="G370" s="358">
        <f t="shared" si="30"/>
        <v>6.8900000000000003E-2</v>
      </c>
      <c r="H370" s="358">
        <f t="shared" si="30"/>
        <v>6.8900000000000003E-2</v>
      </c>
      <c r="I370" s="358">
        <f t="shared" si="30"/>
        <v>6.8900000000000003E-2</v>
      </c>
      <c r="J370" s="358">
        <f t="shared" si="30"/>
        <v>6.8900000000000003E-2</v>
      </c>
      <c r="K370" s="358">
        <f t="shared" si="30"/>
        <v>6.8900000000000003E-2</v>
      </c>
    </row>
    <row r="371" spans="1:11" x14ac:dyDescent="0.25">
      <c r="A371" s="338" t="s">
        <v>11205</v>
      </c>
      <c r="B371" s="395" t="str">
        <f t="shared" si="31"/>
        <v>MFD Förbränningsmotorteknik</v>
      </c>
      <c r="C371" s="362" t="s">
        <v>11212</v>
      </c>
      <c r="D371" s="354" t="s">
        <v>11145</v>
      </c>
      <c r="E371" s="355">
        <v>0</v>
      </c>
      <c r="F371" s="355">
        <f t="shared" si="30"/>
        <v>0</v>
      </c>
      <c r="G371" s="355">
        <f t="shared" si="30"/>
        <v>0</v>
      </c>
      <c r="H371" s="355">
        <f t="shared" si="30"/>
        <v>0</v>
      </c>
      <c r="I371" s="355">
        <f t="shared" si="30"/>
        <v>0</v>
      </c>
      <c r="J371" s="355">
        <f t="shared" si="30"/>
        <v>0</v>
      </c>
      <c r="K371" s="355">
        <f t="shared" si="30"/>
        <v>0</v>
      </c>
    </row>
    <row r="372" spans="1:11" x14ac:dyDescent="0.25">
      <c r="A372" s="338" t="s">
        <v>11205</v>
      </c>
      <c r="B372" s="396" t="str">
        <f t="shared" si="31"/>
        <v>MFD Förbränningsmotorteknik</v>
      </c>
      <c r="C372" s="363" t="s">
        <v>11212</v>
      </c>
      <c r="D372" s="356" t="s">
        <v>381</v>
      </c>
      <c r="E372" s="357">
        <v>0</v>
      </c>
      <c r="F372" s="357">
        <f t="shared" si="30"/>
        <v>0</v>
      </c>
      <c r="G372" s="357">
        <f t="shared" si="30"/>
        <v>0</v>
      </c>
      <c r="H372" s="357">
        <f t="shared" si="30"/>
        <v>0</v>
      </c>
      <c r="I372" s="357">
        <f t="shared" si="30"/>
        <v>0</v>
      </c>
      <c r="J372" s="357">
        <f t="shared" si="30"/>
        <v>0</v>
      </c>
      <c r="K372" s="357">
        <f t="shared" si="30"/>
        <v>0</v>
      </c>
    </row>
    <row r="373" spans="1:11" x14ac:dyDescent="0.25">
      <c r="A373" s="338" t="s">
        <v>11205</v>
      </c>
      <c r="B373" s="396" t="str">
        <f t="shared" si="31"/>
        <v>MFD Förbränningsmotorteknik</v>
      </c>
      <c r="C373" s="363" t="s">
        <v>11212</v>
      </c>
      <c r="D373" s="356" t="s">
        <v>382</v>
      </c>
      <c r="E373" s="357">
        <v>0</v>
      </c>
      <c r="F373" s="357">
        <f t="shared" si="30"/>
        <v>0</v>
      </c>
      <c r="G373" s="357">
        <f t="shared" si="30"/>
        <v>0</v>
      </c>
      <c r="H373" s="357">
        <f t="shared" si="30"/>
        <v>0</v>
      </c>
      <c r="I373" s="357">
        <f t="shared" si="30"/>
        <v>0</v>
      </c>
      <c r="J373" s="357">
        <f t="shared" si="30"/>
        <v>0</v>
      </c>
      <c r="K373" s="357">
        <f t="shared" si="30"/>
        <v>0</v>
      </c>
    </row>
    <row r="374" spans="1:11" x14ac:dyDescent="0.25">
      <c r="A374" s="338" t="s">
        <v>11205</v>
      </c>
      <c r="B374" s="397" t="str">
        <f t="shared" si="31"/>
        <v>MFD Förbränningsmotorteknik</v>
      </c>
      <c r="C374" s="364" t="s">
        <v>11212</v>
      </c>
      <c r="D374" s="348" t="s">
        <v>383</v>
      </c>
      <c r="E374" s="358">
        <v>0</v>
      </c>
      <c r="F374" s="358">
        <f t="shared" si="30"/>
        <v>0</v>
      </c>
      <c r="G374" s="358">
        <f t="shared" si="30"/>
        <v>0</v>
      </c>
      <c r="H374" s="358">
        <f t="shared" si="30"/>
        <v>0</v>
      </c>
      <c r="I374" s="358">
        <f t="shared" si="30"/>
        <v>0</v>
      </c>
      <c r="J374" s="358">
        <f t="shared" si="30"/>
        <v>0</v>
      </c>
      <c r="K374" s="358">
        <f t="shared" si="30"/>
        <v>0</v>
      </c>
    </row>
    <row r="375" spans="1:11" x14ac:dyDescent="0.25">
      <c r="A375" s="338" t="s">
        <v>11205</v>
      </c>
      <c r="B375" s="395" t="s">
        <v>11160</v>
      </c>
      <c r="C375" s="412" t="s">
        <v>11187</v>
      </c>
      <c r="D375" s="356" t="s">
        <v>11145</v>
      </c>
      <c r="E375" s="355">
        <f>E351</f>
        <v>0.30599999999999999</v>
      </c>
      <c r="F375" s="357">
        <f t="shared" ref="F375:K398" si="32">E375</f>
        <v>0.30599999999999999</v>
      </c>
      <c r="G375" s="357">
        <f t="shared" si="32"/>
        <v>0.30599999999999999</v>
      </c>
      <c r="H375" s="357">
        <f t="shared" si="32"/>
        <v>0.30599999999999999</v>
      </c>
      <c r="I375" s="357">
        <f t="shared" si="32"/>
        <v>0.30599999999999999</v>
      </c>
      <c r="J375" s="357">
        <f t="shared" si="32"/>
        <v>0.30599999999999999</v>
      </c>
      <c r="K375" s="357">
        <f t="shared" si="32"/>
        <v>0.30599999999999999</v>
      </c>
    </row>
    <row r="376" spans="1:11" x14ac:dyDescent="0.25">
      <c r="A376" s="338" t="s">
        <v>11205</v>
      </c>
      <c r="B376" s="396" t="str">
        <f>B375</f>
        <v>MFE System- &amp; komponentdesign</v>
      </c>
      <c r="C376" s="325" t="s">
        <v>11187</v>
      </c>
      <c r="D376" s="356" t="s">
        <v>381</v>
      </c>
      <c r="E376" s="357">
        <f>E352</f>
        <v>0.73180000000000001</v>
      </c>
      <c r="F376" s="357">
        <f t="shared" si="32"/>
        <v>0.73180000000000001</v>
      </c>
      <c r="G376" s="357">
        <f t="shared" si="32"/>
        <v>0.73180000000000001</v>
      </c>
      <c r="H376" s="357">
        <f t="shared" si="32"/>
        <v>0.73180000000000001</v>
      </c>
      <c r="I376" s="357">
        <f t="shared" si="32"/>
        <v>0.73180000000000001</v>
      </c>
      <c r="J376" s="357">
        <f t="shared" si="32"/>
        <v>0.73180000000000001</v>
      </c>
      <c r="K376" s="357">
        <f t="shared" si="32"/>
        <v>0.73180000000000001</v>
      </c>
    </row>
    <row r="377" spans="1:11" x14ac:dyDescent="0.25">
      <c r="A377" s="338" t="s">
        <v>11205</v>
      </c>
      <c r="B377" s="396" t="str">
        <f t="shared" ref="B377:B398" si="33">B376</f>
        <v>MFE System- &amp; komponentdesign</v>
      </c>
      <c r="C377" s="325" t="s">
        <v>11187</v>
      </c>
      <c r="D377" s="356" t="s">
        <v>382</v>
      </c>
      <c r="E377" s="357">
        <f>E353</f>
        <v>5.96E-2</v>
      </c>
      <c r="F377" s="357">
        <f t="shared" si="32"/>
        <v>5.96E-2</v>
      </c>
      <c r="G377" s="357">
        <f t="shared" si="32"/>
        <v>5.96E-2</v>
      </c>
      <c r="H377" s="357">
        <f t="shared" si="32"/>
        <v>5.96E-2</v>
      </c>
      <c r="I377" s="357">
        <f t="shared" si="32"/>
        <v>5.96E-2</v>
      </c>
      <c r="J377" s="357">
        <f t="shared" si="32"/>
        <v>5.96E-2</v>
      </c>
      <c r="K377" s="357">
        <f t="shared" si="32"/>
        <v>5.96E-2</v>
      </c>
    </row>
    <row r="378" spans="1:11" x14ac:dyDescent="0.25">
      <c r="A378" s="338" t="s">
        <v>11205</v>
      </c>
      <c r="B378" s="397" t="str">
        <f t="shared" si="33"/>
        <v>MFE System- &amp; komponentdesign</v>
      </c>
      <c r="C378" s="413" t="s">
        <v>11187</v>
      </c>
      <c r="D378" s="348" t="s">
        <v>383</v>
      </c>
      <c r="E378" s="358">
        <f>E354</f>
        <v>9.3600000000000003E-2</v>
      </c>
      <c r="F378" s="358">
        <f t="shared" si="32"/>
        <v>9.3600000000000003E-2</v>
      </c>
      <c r="G378" s="358">
        <f t="shared" si="32"/>
        <v>9.3600000000000003E-2</v>
      </c>
      <c r="H378" s="358">
        <f t="shared" si="32"/>
        <v>9.3600000000000003E-2</v>
      </c>
      <c r="I378" s="358">
        <f t="shared" si="32"/>
        <v>9.3600000000000003E-2</v>
      </c>
      <c r="J378" s="358">
        <f t="shared" si="32"/>
        <v>9.3600000000000003E-2</v>
      </c>
      <c r="K378" s="358">
        <f t="shared" si="32"/>
        <v>9.3600000000000003E-2</v>
      </c>
    </row>
    <row r="379" spans="1:11" x14ac:dyDescent="0.25">
      <c r="A379" s="338" t="s">
        <v>11205</v>
      </c>
      <c r="B379" s="398" t="str">
        <f t="shared" si="33"/>
        <v>MFE System- &amp; komponentdesign</v>
      </c>
      <c r="C379" s="353" t="s">
        <v>11188</v>
      </c>
      <c r="D379" s="354" t="s">
        <v>11145</v>
      </c>
      <c r="E379" s="355">
        <f>E375</f>
        <v>0.30599999999999999</v>
      </c>
      <c r="F379" s="355">
        <f t="shared" si="32"/>
        <v>0.30599999999999999</v>
      </c>
      <c r="G379" s="355">
        <f t="shared" si="32"/>
        <v>0.30599999999999999</v>
      </c>
      <c r="H379" s="355">
        <f t="shared" si="32"/>
        <v>0.30599999999999999</v>
      </c>
      <c r="I379" s="355">
        <f t="shared" si="32"/>
        <v>0.30599999999999999</v>
      </c>
      <c r="J379" s="355">
        <f t="shared" si="32"/>
        <v>0.30599999999999999</v>
      </c>
      <c r="K379" s="355">
        <f t="shared" si="32"/>
        <v>0.30599999999999999</v>
      </c>
    </row>
    <row r="380" spans="1:11" x14ac:dyDescent="0.25">
      <c r="A380" s="338" t="s">
        <v>11205</v>
      </c>
      <c r="B380" s="398" t="str">
        <f t="shared" si="33"/>
        <v>MFE System- &amp; komponentdesign</v>
      </c>
      <c r="C380" s="353" t="s">
        <v>11188</v>
      </c>
      <c r="D380" s="356" t="s">
        <v>381</v>
      </c>
      <c r="E380" s="357">
        <v>0.35</v>
      </c>
      <c r="F380" s="357">
        <f t="shared" si="32"/>
        <v>0.35</v>
      </c>
      <c r="G380" s="357">
        <f t="shared" si="32"/>
        <v>0.35</v>
      </c>
      <c r="H380" s="357">
        <f t="shared" si="32"/>
        <v>0.35</v>
      </c>
      <c r="I380" s="357">
        <f t="shared" si="32"/>
        <v>0.35</v>
      </c>
      <c r="J380" s="357">
        <f t="shared" si="32"/>
        <v>0.35</v>
      </c>
      <c r="K380" s="357">
        <f t="shared" si="32"/>
        <v>0.35</v>
      </c>
    </row>
    <row r="381" spans="1:11" x14ac:dyDescent="0.25">
      <c r="A381" s="338" t="s">
        <v>11205</v>
      </c>
      <c r="B381" s="398" t="str">
        <f t="shared" si="33"/>
        <v>MFE System- &amp; komponentdesign</v>
      </c>
      <c r="C381" s="353" t="s">
        <v>11188</v>
      </c>
      <c r="D381" s="356" t="s">
        <v>382</v>
      </c>
      <c r="E381" s="357">
        <f>E377</f>
        <v>5.96E-2</v>
      </c>
      <c r="F381" s="357">
        <f t="shared" si="32"/>
        <v>5.96E-2</v>
      </c>
      <c r="G381" s="357">
        <f t="shared" si="32"/>
        <v>5.96E-2</v>
      </c>
      <c r="H381" s="357">
        <f t="shared" si="32"/>
        <v>5.96E-2</v>
      </c>
      <c r="I381" s="357">
        <f t="shared" si="32"/>
        <v>5.96E-2</v>
      </c>
      <c r="J381" s="357">
        <f t="shared" si="32"/>
        <v>5.96E-2</v>
      </c>
      <c r="K381" s="357">
        <f t="shared" si="32"/>
        <v>5.96E-2</v>
      </c>
    </row>
    <row r="382" spans="1:11" x14ac:dyDescent="0.25">
      <c r="A382" s="338" t="s">
        <v>11205</v>
      </c>
      <c r="B382" s="398" t="str">
        <f t="shared" si="33"/>
        <v>MFE System- &amp; komponentdesign</v>
      </c>
      <c r="C382" s="353" t="s">
        <v>11188</v>
      </c>
      <c r="D382" s="348" t="s">
        <v>383</v>
      </c>
      <c r="E382" s="358">
        <f>E378</f>
        <v>9.3600000000000003E-2</v>
      </c>
      <c r="F382" s="358">
        <f t="shared" si="32"/>
        <v>9.3600000000000003E-2</v>
      </c>
      <c r="G382" s="358">
        <f t="shared" si="32"/>
        <v>9.3600000000000003E-2</v>
      </c>
      <c r="H382" s="358">
        <f t="shared" si="32"/>
        <v>9.3600000000000003E-2</v>
      </c>
      <c r="I382" s="358">
        <f t="shared" si="32"/>
        <v>9.3600000000000003E-2</v>
      </c>
      <c r="J382" s="358">
        <f t="shared" si="32"/>
        <v>9.3600000000000003E-2</v>
      </c>
      <c r="K382" s="358">
        <f t="shared" si="32"/>
        <v>9.3600000000000003E-2</v>
      </c>
    </row>
    <row r="383" spans="1:11" x14ac:dyDescent="0.25">
      <c r="A383" s="338" t="s">
        <v>11205</v>
      </c>
      <c r="B383" s="395" t="str">
        <f t="shared" si="33"/>
        <v>MFE System- &amp; komponentdesign</v>
      </c>
      <c r="C383" s="359" t="s">
        <v>11189</v>
      </c>
      <c r="D383" s="354" t="s">
        <v>11145</v>
      </c>
      <c r="E383" s="355">
        <f>E375</f>
        <v>0.30599999999999999</v>
      </c>
      <c r="F383" s="355">
        <f t="shared" si="32"/>
        <v>0.30599999999999999</v>
      </c>
      <c r="G383" s="355">
        <f t="shared" si="32"/>
        <v>0.30599999999999999</v>
      </c>
      <c r="H383" s="355">
        <f t="shared" si="32"/>
        <v>0.30599999999999999</v>
      </c>
      <c r="I383" s="355">
        <f t="shared" si="32"/>
        <v>0.30599999999999999</v>
      </c>
      <c r="J383" s="355">
        <f t="shared" si="32"/>
        <v>0.30599999999999999</v>
      </c>
      <c r="K383" s="355">
        <f t="shared" si="32"/>
        <v>0.30599999999999999</v>
      </c>
    </row>
    <row r="384" spans="1:11" x14ac:dyDescent="0.25">
      <c r="A384" s="338" t="s">
        <v>11205</v>
      </c>
      <c r="B384" s="396" t="str">
        <f t="shared" si="33"/>
        <v>MFE System- &amp; komponentdesign</v>
      </c>
      <c r="C384" s="360" t="s">
        <v>11189</v>
      </c>
      <c r="D384" s="356" t="s">
        <v>381</v>
      </c>
      <c r="E384" s="357">
        <v>0.35</v>
      </c>
      <c r="F384" s="357">
        <f t="shared" si="32"/>
        <v>0.35</v>
      </c>
      <c r="G384" s="357">
        <f t="shared" si="32"/>
        <v>0.35</v>
      </c>
      <c r="H384" s="357">
        <f t="shared" si="32"/>
        <v>0.35</v>
      </c>
      <c r="I384" s="357">
        <f t="shared" si="32"/>
        <v>0.35</v>
      </c>
      <c r="J384" s="357">
        <f t="shared" si="32"/>
        <v>0.35</v>
      </c>
      <c r="K384" s="357">
        <f t="shared" si="32"/>
        <v>0.35</v>
      </c>
    </row>
    <row r="385" spans="1:11" x14ac:dyDescent="0.25">
      <c r="A385" s="338" t="s">
        <v>11205</v>
      </c>
      <c r="B385" s="396" t="str">
        <f t="shared" si="33"/>
        <v>MFE System- &amp; komponentdesign</v>
      </c>
      <c r="C385" s="360" t="s">
        <v>11189</v>
      </c>
      <c r="D385" s="356" t="s">
        <v>382</v>
      </c>
      <c r="E385" s="357">
        <f>E377</f>
        <v>5.96E-2</v>
      </c>
      <c r="F385" s="357">
        <f t="shared" si="32"/>
        <v>5.96E-2</v>
      </c>
      <c r="G385" s="357">
        <f t="shared" si="32"/>
        <v>5.96E-2</v>
      </c>
      <c r="H385" s="357">
        <f t="shared" si="32"/>
        <v>5.96E-2</v>
      </c>
      <c r="I385" s="357">
        <f t="shared" si="32"/>
        <v>5.96E-2</v>
      </c>
      <c r="J385" s="357">
        <f t="shared" si="32"/>
        <v>5.96E-2</v>
      </c>
      <c r="K385" s="357">
        <f t="shared" si="32"/>
        <v>5.96E-2</v>
      </c>
    </row>
    <row r="386" spans="1:11" x14ac:dyDescent="0.25">
      <c r="A386" s="338" t="s">
        <v>11205</v>
      </c>
      <c r="B386" s="397" t="str">
        <f t="shared" si="33"/>
        <v>MFE System- &amp; komponentdesign</v>
      </c>
      <c r="C386" s="361" t="s">
        <v>11189</v>
      </c>
      <c r="D386" s="348" t="s">
        <v>383</v>
      </c>
      <c r="E386" s="358">
        <f>E378</f>
        <v>9.3600000000000003E-2</v>
      </c>
      <c r="F386" s="358">
        <f t="shared" si="32"/>
        <v>9.3600000000000003E-2</v>
      </c>
      <c r="G386" s="358">
        <f t="shared" si="32"/>
        <v>9.3600000000000003E-2</v>
      </c>
      <c r="H386" s="358">
        <f t="shared" si="32"/>
        <v>9.3600000000000003E-2</v>
      </c>
      <c r="I386" s="358">
        <f t="shared" si="32"/>
        <v>9.3600000000000003E-2</v>
      </c>
      <c r="J386" s="358">
        <f t="shared" si="32"/>
        <v>9.3600000000000003E-2</v>
      </c>
      <c r="K386" s="358">
        <f t="shared" si="32"/>
        <v>9.3600000000000003E-2</v>
      </c>
    </row>
    <row r="387" spans="1:11" x14ac:dyDescent="0.25">
      <c r="A387" s="338" t="s">
        <v>11205</v>
      </c>
      <c r="B387" s="398" t="str">
        <f t="shared" si="33"/>
        <v>MFE System- &amp; komponentdesign</v>
      </c>
      <c r="C387" s="353" t="s">
        <v>11190</v>
      </c>
      <c r="D387" s="354" t="s">
        <v>11145</v>
      </c>
      <c r="E387" s="355">
        <f>E375</f>
        <v>0.30599999999999999</v>
      </c>
      <c r="F387" s="355">
        <f t="shared" si="32"/>
        <v>0.30599999999999999</v>
      </c>
      <c r="G387" s="355">
        <f t="shared" si="32"/>
        <v>0.30599999999999999</v>
      </c>
      <c r="H387" s="355">
        <f t="shared" si="32"/>
        <v>0.30599999999999999</v>
      </c>
      <c r="I387" s="355">
        <f t="shared" si="32"/>
        <v>0.30599999999999999</v>
      </c>
      <c r="J387" s="355">
        <f t="shared" si="32"/>
        <v>0.30599999999999999</v>
      </c>
      <c r="K387" s="355">
        <f t="shared" si="32"/>
        <v>0.30599999999999999</v>
      </c>
    </row>
    <row r="388" spans="1:11" x14ac:dyDescent="0.25">
      <c r="A388" s="338" t="s">
        <v>11205</v>
      </c>
      <c r="B388" s="398" t="str">
        <f t="shared" si="33"/>
        <v>MFE System- &amp; komponentdesign</v>
      </c>
      <c r="C388" s="353" t="s">
        <v>11190</v>
      </c>
      <c r="D388" s="356" t="s">
        <v>381</v>
      </c>
      <c r="E388" s="357">
        <f>E364</f>
        <v>0.40260000000000001</v>
      </c>
      <c r="F388" s="357">
        <f t="shared" si="32"/>
        <v>0.40260000000000001</v>
      </c>
      <c r="G388" s="357">
        <f t="shared" si="32"/>
        <v>0.40260000000000001</v>
      </c>
      <c r="H388" s="357">
        <f t="shared" si="32"/>
        <v>0.40260000000000001</v>
      </c>
      <c r="I388" s="357">
        <f t="shared" si="32"/>
        <v>0.40260000000000001</v>
      </c>
      <c r="J388" s="357">
        <f t="shared" si="32"/>
        <v>0.40260000000000001</v>
      </c>
      <c r="K388" s="357">
        <f t="shared" si="32"/>
        <v>0.40260000000000001</v>
      </c>
    </row>
    <row r="389" spans="1:11" x14ac:dyDescent="0.25">
      <c r="A389" s="338" t="s">
        <v>11205</v>
      </c>
      <c r="B389" s="398" t="str">
        <f t="shared" si="33"/>
        <v>MFE System- &amp; komponentdesign</v>
      </c>
      <c r="C389" s="360" t="s">
        <v>11190</v>
      </c>
      <c r="D389" s="356" t="s">
        <v>382</v>
      </c>
      <c r="E389" s="357">
        <f>E365</f>
        <v>1.8200000000000001E-2</v>
      </c>
      <c r="F389" s="357">
        <f t="shared" si="32"/>
        <v>1.8200000000000001E-2</v>
      </c>
      <c r="G389" s="357">
        <f t="shared" si="32"/>
        <v>1.8200000000000001E-2</v>
      </c>
      <c r="H389" s="357">
        <f t="shared" si="32"/>
        <v>1.8200000000000001E-2</v>
      </c>
      <c r="I389" s="357">
        <f t="shared" si="32"/>
        <v>1.8200000000000001E-2</v>
      </c>
      <c r="J389" s="357">
        <f t="shared" si="32"/>
        <v>1.8200000000000001E-2</v>
      </c>
      <c r="K389" s="357">
        <f t="shared" si="32"/>
        <v>1.8200000000000001E-2</v>
      </c>
    </row>
    <row r="390" spans="1:11" x14ac:dyDescent="0.25">
      <c r="A390" s="338" t="s">
        <v>11205</v>
      </c>
      <c r="B390" s="398" t="str">
        <f t="shared" si="33"/>
        <v>MFE System- &amp; komponentdesign</v>
      </c>
      <c r="C390" s="360" t="s">
        <v>11190</v>
      </c>
      <c r="D390" s="348" t="s">
        <v>383</v>
      </c>
      <c r="E390" s="358">
        <f>E366</f>
        <v>6.8900000000000003E-2</v>
      </c>
      <c r="F390" s="358">
        <f t="shared" si="32"/>
        <v>6.8900000000000003E-2</v>
      </c>
      <c r="G390" s="358">
        <f t="shared" si="32"/>
        <v>6.8900000000000003E-2</v>
      </c>
      <c r="H390" s="358">
        <f t="shared" si="32"/>
        <v>6.8900000000000003E-2</v>
      </c>
      <c r="I390" s="358">
        <f t="shared" si="32"/>
        <v>6.8900000000000003E-2</v>
      </c>
      <c r="J390" s="358">
        <f t="shared" si="32"/>
        <v>6.8900000000000003E-2</v>
      </c>
      <c r="K390" s="358">
        <f t="shared" si="32"/>
        <v>6.8900000000000003E-2</v>
      </c>
    </row>
    <row r="391" spans="1:11" x14ac:dyDescent="0.25">
      <c r="A391" s="338" t="s">
        <v>11205</v>
      </c>
      <c r="B391" s="395" t="str">
        <f t="shared" si="33"/>
        <v>MFE System- &amp; komponentdesign</v>
      </c>
      <c r="C391" s="359" t="s">
        <v>11191</v>
      </c>
      <c r="D391" s="354" t="s">
        <v>11145</v>
      </c>
      <c r="E391" s="355">
        <f>E375</f>
        <v>0.30599999999999999</v>
      </c>
      <c r="F391" s="355">
        <f t="shared" si="32"/>
        <v>0.30599999999999999</v>
      </c>
      <c r="G391" s="355">
        <f t="shared" si="32"/>
        <v>0.30599999999999999</v>
      </c>
      <c r="H391" s="355">
        <f t="shared" si="32"/>
        <v>0.30599999999999999</v>
      </c>
      <c r="I391" s="355">
        <f t="shared" si="32"/>
        <v>0.30599999999999999</v>
      </c>
      <c r="J391" s="355">
        <f t="shared" si="32"/>
        <v>0.30599999999999999</v>
      </c>
      <c r="K391" s="355">
        <f t="shared" si="32"/>
        <v>0.30599999999999999</v>
      </c>
    </row>
    <row r="392" spans="1:11" x14ac:dyDescent="0.25">
      <c r="A392" s="338" t="s">
        <v>11205</v>
      </c>
      <c r="B392" s="396" t="str">
        <f t="shared" si="33"/>
        <v>MFE System- &amp; komponentdesign</v>
      </c>
      <c r="C392" s="360" t="s">
        <v>11191</v>
      </c>
      <c r="D392" s="356" t="s">
        <v>381</v>
      </c>
      <c r="E392" s="357">
        <f>E364</f>
        <v>0.40260000000000001</v>
      </c>
      <c r="F392" s="357">
        <f t="shared" si="32"/>
        <v>0.40260000000000001</v>
      </c>
      <c r="G392" s="357">
        <f t="shared" si="32"/>
        <v>0.40260000000000001</v>
      </c>
      <c r="H392" s="357">
        <f t="shared" si="32"/>
        <v>0.40260000000000001</v>
      </c>
      <c r="I392" s="357">
        <f t="shared" si="32"/>
        <v>0.40260000000000001</v>
      </c>
      <c r="J392" s="357">
        <f t="shared" si="32"/>
        <v>0.40260000000000001</v>
      </c>
      <c r="K392" s="357">
        <f t="shared" si="32"/>
        <v>0.40260000000000001</v>
      </c>
    </row>
    <row r="393" spans="1:11" x14ac:dyDescent="0.25">
      <c r="A393" s="338" t="s">
        <v>11205</v>
      </c>
      <c r="B393" s="396" t="str">
        <f t="shared" si="33"/>
        <v>MFE System- &amp; komponentdesign</v>
      </c>
      <c r="C393" s="360" t="s">
        <v>11191</v>
      </c>
      <c r="D393" s="356" t="s">
        <v>382</v>
      </c>
      <c r="E393" s="357">
        <f>E365</f>
        <v>1.8200000000000001E-2</v>
      </c>
      <c r="F393" s="357">
        <f t="shared" si="32"/>
        <v>1.8200000000000001E-2</v>
      </c>
      <c r="G393" s="357">
        <f t="shared" si="32"/>
        <v>1.8200000000000001E-2</v>
      </c>
      <c r="H393" s="357">
        <f t="shared" si="32"/>
        <v>1.8200000000000001E-2</v>
      </c>
      <c r="I393" s="357">
        <f t="shared" si="32"/>
        <v>1.8200000000000001E-2</v>
      </c>
      <c r="J393" s="357">
        <f t="shared" si="32"/>
        <v>1.8200000000000001E-2</v>
      </c>
      <c r="K393" s="357">
        <f t="shared" si="32"/>
        <v>1.8200000000000001E-2</v>
      </c>
    </row>
    <row r="394" spans="1:11" x14ac:dyDescent="0.25">
      <c r="A394" s="338" t="s">
        <v>11205</v>
      </c>
      <c r="B394" s="397" t="str">
        <f t="shared" si="33"/>
        <v>MFE System- &amp; komponentdesign</v>
      </c>
      <c r="C394" s="361" t="s">
        <v>11191</v>
      </c>
      <c r="D394" s="348" t="s">
        <v>383</v>
      </c>
      <c r="E394" s="358">
        <f>E366</f>
        <v>6.8900000000000003E-2</v>
      </c>
      <c r="F394" s="358">
        <f t="shared" si="32"/>
        <v>6.8900000000000003E-2</v>
      </c>
      <c r="G394" s="358">
        <f t="shared" si="32"/>
        <v>6.8900000000000003E-2</v>
      </c>
      <c r="H394" s="358">
        <f t="shared" si="32"/>
        <v>6.8900000000000003E-2</v>
      </c>
      <c r="I394" s="358">
        <f t="shared" si="32"/>
        <v>6.8900000000000003E-2</v>
      </c>
      <c r="J394" s="358">
        <f t="shared" si="32"/>
        <v>6.8900000000000003E-2</v>
      </c>
      <c r="K394" s="358">
        <f t="shared" si="32"/>
        <v>6.8900000000000003E-2</v>
      </c>
    </row>
    <row r="395" spans="1:11" x14ac:dyDescent="0.25">
      <c r="A395" s="338" t="s">
        <v>11205</v>
      </c>
      <c r="B395" s="395" t="str">
        <f t="shared" si="33"/>
        <v>MFE System- &amp; komponentdesign</v>
      </c>
      <c r="C395" s="362" t="s">
        <v>11212</v>
      </c>
      <c r="D395" s="354" t="s">
        <v>11145</v>
      </c>
      <c r="E395" s="355">
        <v>0</v>
      </c>
      <c r="F395" s="355">
        <f t="shared" si="32"/>
        <v>0</v>
      </c>
      <c r="G395" s="355">
        <f t="shared" si="32"/>
        <v>0</v>
      </c>
      <c r="H395" s="355">
        <f t="shared" si="32"/>
        <v>0</v>
      </c>
      <c r="I395" s="355">
        <f t="shared" si="32"/>
        <v>0</v>
      </c>
      <c r="J395" s="355">
        <f t="shared" si="32"/>
        <v>0</v>
      </c>
      <c r="K395" s="355">
        <f t="shared" si="32"/>
        <v>0</v>
      </c>
    </row>
    <row r="396" spans="1:11" x14ac:dyDescent="0.25">
      <c r="A396" s="338" t="s">
        <v>11205</v>
      </c>
      <c r="B396" s="396" t="str">
        <f t="shared" si="33"/>
        <v>MFE System- &amp; komponentdesign</v>
      </c>
      <c r="C396" s="363" t="s">
        <v>11212</v>
      </c>
      <c r="D396" s="356" t="s">
        <v>381</v>
      </c>
      <c r="E396" s="357">
        <v>0</v>
      </c>
      <c r="F396" s="357">
        <f t="shared" si="32"/>
        <v>0</v>
      </c>
      <c r="G396" s="357">
        <f t="shared" si="32"/>
        <v>0</v>
      </c>
      <c r="H396" s="357">
        <f t="shared" si="32"/>
        <v>0</v>
      </c>
      <c r="I396" s="357">
        <f t="shared" si="32"/>
        <v>0</v>
      </c>
      <c r="J396" s="357">
        <f t="shared" si="32"/>
        <v>0</v>
      </c>
      <c r="K396" s="357">
        <f t="shared" si="32"/>
        <v>0</v>
      </c>
    </row>
    <row r="397" spans="1:11" x14ac:dyDescent="0.25">
      <c r="A397" s="338" t="s">
        <v>11205</v>
      </c>
      <c r="B397" s="396" t="str">
        <f t="shared" si="33"/>
        <v>MFE System- &amp; komponentdesign</v>
      </c>
      <c r="C397" s="363" t="s">
        <v>11212</v>
      </c>
      <c r="D397" s="356" t="s">
        <v>382</v>
      </c>
      <c r="E397" s="357">
        <v>0</v>
      </c>
      <c r="F397" s="357">
        <f t="shared" si="32"/>
        <v>0</v>
      </c>
      <c r="G397" s="357">
        <f t="shared" si="32"/>
        <v>0</v>
      </c>
      <c r="H397" s="357">
        <f t="shared" si="32"/>
        <v>0</v>
      </c>
      <c r="I397" s="357">
        <f t="shared" si="32"/>
        <v>0</v>
      </c>
      <c r="J397" s="357">
        <f t="shared" si="32"/>
        <v>0</v>
      </c>
      <c r="K397" s="357">
        <f t="shared" si="32"/>
        <v>0</v>
      </c>
    </row>
    <row r="398" spans="1:11" x14ac:dyDescent="0.25">
      <c r="A398" s="338" t="s">
        <v>11205</v>
      </c>
      <c r="B398" s="397" t="str">
        <f t="shared" si="33"/>
        <v>MFE System- &amp; komponentdesign</v>
      </c>
      <c r="C398" s="364" t="s">
        <v>11212</v>
      </c>
      <c r="D398" s="348" t="s">
        <v>383</v>
      </c>
      <c r="E398" s="358">
        <v>0</v>
      </c>
      <c r="F398" s="358">
        <f t="shared" si="32"/>
        <v>0</v>
      </c>
      <c r="G398" s="358">
        <f t="shared" si="32"/>
        <v>0</v>
      </c>
      <c r="H398" s="358">
        <f t="shared" si="32"/>
        <v>0</v>
      </c>
      <c r="I398" s="358">
        <f t="shared" si="32"/>
        <v>0</v>
      </c>
      <c r="J398" s="358">
        <f t="shared" si="32"/>
        <v>0</v>
      </c>
      <c r="K398" s="358">
        <f t="shared" si="32"/>
        <v>0</v>
      </c>
    </row>
    <row r="399" spans="1:11" x14ac:dyDescent="0.25">
      <c r="A399" s="338" t="s">
        <v>11205</v>
      </c>
      <c r="B399" s="395" t="s">
        <v>11161</v>
      </c>
      <c r="C399" s="412" t="s">
        <v>11187</v>
      </c>
      <c r="D399" s="356" t="s">
        <v>11145</v>
      </c>
      <c r="E399" s="355">
        <f>E375</f>
        <v>0.30599999999999999</v>
      </c>
      <c r="F399" s="357">
        <f t="shared" ref="F399:K422" si="34">E399</f>
        <v>0.30599999999999999</v>
      </c>
      <c r="G399" s="357">
        <f t="shared" si="34"/>
        <v>0.30599999999999999</v>
      </c>
      <c r="H399" s="357">
        <f t="shared" si="34"/>
        <v>0.30599999999999999</v>
      </c>
      <c r="I399" s="357">
        <f t="shared" si="34"/>
        <v>0.30599999999999999</v>
      </c>
      <c r="J399" s="357">
        <f t="shared" si="34"/>
        <v>0.30599999999999999</v>
      </c>
      <c r="K399" s="357">
        <f t="shared" si="34"/>
        <v>0.30599999999999999</v>
      </c>
    </row>
    <row r="400" spans="1:11" x14ac:dyDescent="0.25">
      <c r="A400" s="338" t="s">
        <v>11205</v>
      </c>
      <c r="B400" s="396" t="str">
        <f>B399</f>
        <v>MFEE SKD GRU</v>
      </c>
      <c r="C400" s="325" t="s">
        <v>11187</v>
      </c>
      <c r="D400" s="356" t="s">
        <v>381</v>
      </c>
      <c r="E400" s="357">
        <f>E376</f>
        <v>0.73180000000000001</v>
      </c>
      <c r="F400" s="357">
        <f t="shared" si="34"/>
        <v>0.73180000000000001</v>
      </c>
      <c r="G400" s="357">
        <f t="shared" si="34"/>
        <v>0.73180000000000001</v>
      </c>
      <c r="H400" s="357">
        <f t="shared" si="34"/>
        <v>0.73180000000000001</v>
      </c>
      <c r="I400" s="357">
        <f t="shared" si="34"/>
        <v>0.73180000000000001</v>
      </c>
      <c r="J400" s="357">
        <f t="shared" si="34"/>
        <v>0.73180000000000001</v>
      </c>
      <c r="K400" s="357">
        <f t="shared" si="34"/>
        <v>0.73180000000000001</v>
      </c>
    </row>
    <row r="401" spans="1:11" x14ac:dyDescent="0.25">
      <c r="A401" s="338" t="s">
        <v>11205</v>
      </c>
      <c r="B401" s="396" t="str">
        <f t="shared" ref="B401:B422" si="35">B400</f>
        <v>MFEE SKD GRU</v>
      </c>
      <c r="C401" s="325" t="s">
        <v>11187</v>
      </c>
      <c r="D401" s="356" t="s">
        <v>382</v>
      </c>
      <c r="E401" s="357">
        <f>E377</f>
        <v>5.96E-2</v>
      </c>
      <c r="F401" s="357">
        <f t="shared" si="34"/>
        <v>5.96E-2</v>
      </c>
      <c r="G401" s="357">
        <f t="shared" si="34"/>
        <v>5.96E-2</v>
      </c>
      <c r="H401" s="357">
        <f t="shared" si="34"/>
        <v>5.96E-2</v>
      </c>
      <c r="I401" s="357">
        <f t="shared" si="34"/>
        <v>5.96E-2</v>
      </c>
      <c r="J401" s="357">
        <f t="shared" si="34"/>
        <v>5.96E-2</v>
      </c>
      <c r="K401" s="357">
        <f t="shared" si="34"/>
        <v>5.96E-2</v>
      </c>
    </row>
    <row r="402" spans="1:11" x14ac:dyDescent="0.25">
      <c r="A402" s="338" t="s">
        <v>11205</v>
      </c>
      <c r="B402" s="397" t="str">
        <f t="shared" si="35"/>
        <v>MFEE SKD GRU</v>
      </c>
      <c r="C402" s="413" t="s">
        <v>11187</v>
      </c>
      <c r="D402" s="348" t="s">
        <v>383</v>
      </c>
      <c r="E402" s="358">
        <f>E378</f>
        <v>9.3600000000000003E-2</v>
      </c>
      <c r="F402" s="358">
        <f t="shared" si="34"/>
        <v>9.3600000000000003E-2</v>
      </c>
      <c r="G402" s="358">
        <f t="shared" si="34"/>
        <v>9.3600000000000003E-2</v>
      </c>
      <c r="H402" s="358">
        <f t="shared" si="34"/>
        <v>9.3600000000000003E-2</v>
      </c>
      <c r="I402" s="358">
        <f t="shared" si="34"/>
        <v>9.3600000000000003E-2</v>
      </c>
      <c r="J402" s="358">
        <f t="shared" si="34"/>
        <v>9.3600000000000003E-2</v>
      </c>
      <c r="K402" s="358">
        <f t="shared" si="34"/>
        <v>9.3600000000000003E-2</v>
      </c>
    </row>
    <row r="403" spans="1:11" x14ac:dyDescent="0.25">
      <c r="A403" s="338" t="s">
        <v>11205</v>
      </c>
      <c r="B403" s="398" t="str">
        <f t="shared" si="35"/>
        <v>MFEE SKD GRU</v>
      </c>
      <c r="C403" s="353" t="s">
        <v>11188</v>
      </c>
      <c r="D403" s="354" t="s">
        <v>11145</v>
      </c>
      <c r="E403" s="355">
        <f>E399</f>
        <v>0.30599999999999999</v>
      </c>
      <c r="F403" s="355">
        <f t="shared" si="34"/>
        <v>0.30599999999999999</v>
      </c>
      <c r="G403" s="355">
        <f t="shared" si="34"/>
        <v>0.30599999999999999</v>
      </c>
      <c r="H403" s="355">
        <f t="shared" si="34"/>
        <v>0.30599999999999999</v>
      </c>
      <c r="I403" s="355">
        <f t="shared" si="34"/>
        <v>0.30599999999999999</v>
      </c>
      <c r="J403" s="355">
        <f t="shared" si="34"/>
        <v>0.30599999999999999</v>
      </c>
      <c r="K403" s="355">
        <f t="shared" si="34"/>
        <v>0.30599999999999999</v>
      </c>
    </row>
    <row r="404" spans="1:11" x14ac:dyDescent="0.25">
      <c r="A404" s="338" t="s">
        <v>11205</v>
      </c>
      <c r="B404" s="398" t="str">
        <f t="shared" si="35"/>
        <v>MFEE SKD GRU</v>
      </c>
      <c r="C404" s="353" t="s">
        <v>11188</v>
      </c>
      <c r="D404" s="356" t="s">
        <v>381</v>
      </c>
      <c r="E404" s="357">
        <v>0.35</v>
      </c>
      <c r="F404" s="357">
        <f t="shared" si="34"/>
        <v>0.35</v>
      </c>
      <c r="G404" s="357">
        <f t="shared" si="34"/>
        <v>0.35</v>
      </c>
      <c r="H404" s="357">
        <f t="shared" si="34"/>
        <v>0.35</v>
      </c>
      <c r="I404" s="357">
        <f t="shared" si="34"/>
        <v>0.35</v>
      </c>
      <c r="J404" s="357">
        <f t="shared" si="34"/>
        <v>0.35</v>
      </c>
      <c r="K404" s="357">
        <f t="shared" si="34"/>
        <v>0.35</v>
      </c>
    </row>
    <row r="405" spans="1:11" x14ac:dyDescent="0.25">
      <c r="A405" s="338" t="s">
        <v>11205</v>
      </c>
      <c r="B405" s="398" t="str">
        <f t="shared" si="35"/>
        <v>MFEE SKD GRU</v>
      </c>
      <c r="C405" s="353" t="s">
        <v>11188</v>
      </c>
      <c r="D405" s="356" t="s">
        <v>382</v>
      </c>
      <c r="E405" s="357">
        <f>E401</f>
        <v>5.96E-2</v>
      </c>
      <c r="F405" s="357">
        <f t="shared" si="34"/>
        <v>5.96E-2</v>
      </c>
      <c r="G405" s="357">
        <f t="shared" si="34"/>
        <v>5.96E-2</v>
      </c>
      <c r="H405" s="357">
        <f t="shared" si="34"/>
        <v>5.96E-2</v>
      </c>
      <c r="I405" s="357">
        <f t="shared" si="34"/>
        <v>5.96E-2</v>
      </c>
      <c r="J405" s="357">
        <f t="shared" si="34"/>
        <v>5.96E-2</v>
      </c>
      <c r="K405" s="357">
        <f t="shared" si="34"/>
        <v>5.96E-2</v>
      </c>
    </row>
    <row r="406" spans="1:11" x14ac:dyDescent="0.25">
      <c r="A406" s="338" t="s">
        <v>11205</v>
      </c>
      <c r="B406" s="398" t="str">
        <f t="shared" si="35"/>
        <v>MFEE SKD GRU</v>
      </c>
      <c r="C406" s="353" t="s">
        <v>11188</v>
      </c>
      <c r="D406" s="348" t="s">
        <v>383</v>
      </c>
      <c r="E406" s="358">
        <f>E402</f>
        <v>9.3600000000000003E-2</v>
      </c>
      <c r="F406" s="358">
        <f t="shared" si="34"/>
        <v>9.3600000000000003E-2</v>
      </c>
      <c r="G406" s="358">
        <f t="shared" si="34"/>
        <v>9.3600000000000003E-2</v>
      </c>
      <c r="H406" s="358">
        <f t="shared" si="34"/>
        <v>9.3600000000000003E-2</v>
      </c>
      <c r="I406" s="358">
        <f t="shared" si="34"/>
        <v>9.3600000000000003E-2</v>
      </c>
      <c r="J406" s="358">
        <f t="shared" si="34"/>
        <v>9.3600000000000003E-2</v>
      </c>
      <c r="K406" s="358">
        <f t="shared" si="34"/>
        <v>9.3600000000000003E-2</v>
      </c>
    </row>
    <row r="407" spans="1:11" x14ac:dyDescent="0.25">
      <c r="A407" s="338" t="s">
        <v>11205</v>
      </c>
      <c r="B407" s="395" t="str">
        <f t="shared" si="35"/>
        <v>MFEE SKD GRU</v>
      </c>
      <c r="C407" s="359" t="s">
        <v>11189</v>
      </c>
      <c r="D407" s="354" t="s">
        <v>11145</v>
      </c>
      <c r="E407" s="355">
        <f>E399</f>
        <v>0.30599999999999999</v>
      </c>
      <c r="F407" s="355">
        <f t="shared" si="34"/>
        <v>0.30599999999999999</v>
      </c>
      <c r="G407" s="355">
        <f t="shared" si="34"/>
        <v>0.30599999999999999</v>
      </c>
      <c r="H407" s="355">
        <f t="shared" si="34"/>
        <v>0.30599999999999999</v>
      </c>
      <c r="I407" s="355">
        <f t="shared" si="34"/>
        <v>0.30599999999999999</v>
      </c>
      <c r="J407" s="355">
        <f t="shared" si="34"/>
        <v>0.30599999999999999</v>
      </c>
      <c r="K407" s="355">
        <f t="shared" si="34"/>
        <v>0.30599999999999999</v>
      </c>
    </row>
    <row r="408" spans="1:11" x14ac:dyDescent="0.25">
      <c r="A408" s="338" t="s">
        <v>11205</v>
      </c>
      <c r="B408" s="396" t="str">
        <f t="shared" si="35"/>
        <v>MFEE SKD GRU</v>
      </c>
      <c r="C408" s="360" t="s">
        <v>11189</v>
      </c>
      <c r="D408" s="356" t="s">
        <v>381</v>
      </c>
      <c r="E408" s="357">
        <v>0.35</v>
      </c>
      <c r="F408" s="357">
        <f t="shared" si="34"/>
        <v>0.35</v>
      </c>
      <c r="G408" s="357">
        <f t="shared" si="34"/>
        <v>0.35</v>
      </c>
      <c r="H408" s="357">
        <f t="shared" si="34"/>
        <v>0.35</v>
      </c>
      <c r="I408" s="357">
        <f t="shared" si="34"/>
        <v>0.35</v>
      </c>
      <c r="J408" s="357">
        <f t="shared" si="34"/>
        <v>0.35</v>
      </c>
      <c r="K408" s="357">
        <f t="shared" si="34"/>
        <v>0.35</v>
      </c>
    </row>
    <row r="409" spans="1:11" x14ac:dyDescent="0.25">
      <c r="A409" s="338" t="s">
        <v>11205</v>
      </c>
      <c r="B409" s="396" t="str">
        <f t="shared" si="35"/>
        <v>MFEE SKD GRU</v>
      </c>
      <c r="C409" s="360" t="s">
        <v>11189</v>
      </c>
      <c r="D409" s="356" t="s">
        <v>382</v>
      </c>
      <c r="E409" s="357">
        <f>E401</f>
        <v>5.96E-2</v>
      </c>
      <c r="F409" s="357">
        <f t="shared" si="34"/>
        <v>5.96E-2</v>
      </c>
      <c r="G409" s="357">
        <f t="shared" si="34"/>
        <v>5.96E-2</v>
      </c>
      <c r="H409" s="357">
        <f t="shared" si="34"/>
        <v>5.96E-2</v>
      </c>
      <c r="I409" s="357">
        <f t="shared" si="34"/>
        <v>5.96E-2</v>
      </c>
      <c r="J409" s="357">
        <f t="shared" si="34"/>
        <v>5.96E-2</v>
      </c>
      <c r="K409" s="357">
        <f t="shared" si="34"/>
        <v>5.96E-2</v>
      </c>
    </row>
    <row r="410" spans="1:11" x14ac:dyDescent="0.25">
      <c r="A410" s="338" t="s">
        <v>11205</v>
      </c>
      <c r="B410" s="397" t="str">
        <f t="shared" si="35"/>
        <v>MFEE SKD GRU</v>
      </c>
      <c r="C410" s="361" t="s">
        <v>11189</v>
      </c>
      <c r="D410" s="348" t="s">
        <v>383</v>
      </c>
      <c r="E410" s="358">
        <f>E402</f>
        <v>9.3600000000000003E-2</v>
      </c>
      <c r="F410" s="358">
        <f t="shared" si="34"/>
        <v>9.3600000000000003E-2</v>
      </c>
      <c r="G410" s="358">
        <f t="shared" si="34"/>
        <v>9.3600000000000003E-2</v>
      </c>
      <c r="H410" s="358">
        <f t="shared" si="34"/>
        <v>9.3600000000000003E-2</v>
      </c>
      <c r="I410" s="358">
        <f t="shared" si="34"/>
        <v>9.3600000000000003E-2</v>
      </c>
      <c r="J410" s="358">
        <f t="shared" si="34"/>
        <v>9.3600000000000003E-2</v>
      </c>
      <c r="K410" s="358">
        <f t="shared" si="34"/>
        <v>9.3600000000000003E-2</v>
      </c>
    </row>
    <row r="411" spans="1:11" x14ac:dyDescent="0.25">
      <c r="A411" s="338" t="s">
        <v>11205</v>
      </c>
      <c r="B411" s="398" t="str">
        <f t="shared" si="35"/>
        <v>MFEE SKD GRU</v>
      </c>
      <c r="C411" s="353" t="s">
        <v>11190</v>
      </c>
      <c r="D411" s="354" t="s">
        <v>11145</v>
      </c>
      <c r="E411" s="355">
        <f>E399</f>
        <v>0.30599999999999999</v>
      </c>
      <c r="F411" s="355">
        <f t="shared" si="34"/>
        <v>0.30599999999999999</v>
      </c>
      <c r="G411" s="355">
        <f t="shared" si="34"/>
        <v>0.30599999999999999</v>
      </c>
      <c r="H411" s="355">
        <f t="shared" si="34"/>
        <v>0.30599999999999999</v>
      </c>
      <c r="I411" s="355">
        <f t="shared" si="34"/>
        <v>0.30599999999999999</v>
      </c>
      <c r="J411" s="355">
        <f t="shared" si="34"/>
        <v>0.30599999999999999</v>
      </c>
      <c r="K411" s="355">
        <f t="shared" si="34"/>
        <v>0.30599999999999999</v>
      </c>
    </row>
    <row r="412" spans="1:11" x14ac:dyDescent="0.25">
      <c r="A412" s="338" t="s">
        <v>11205</v>
      </c>
      <c r="B412" s="398" t="str">
        <f t="shared" si="35"/>
        <v>MFEE SKD GRU</v>
      </c>
      <c r="C412" s="353" t="s">
        <v>11190</v>
      </c>
      <c r="D412" s="356" t="s">
        <v>381</v>
      </c>
      <c r="E412" s="357">
        <f>E388</f>
        <v>0.40260000000000001</v>
      </c>
      <c r="F412" s="357">
        <f t="shared" si="34"/>
        <v>0.40260000000000001</v>
      </c>
      <c r="G412" s="357">
        <f t="shared" si="34"/>
        <v>0.40260000000000001</v>
      </c>
      <c r="H412" s="357">
        <f t="shared" si="34"/>
        <v>0.40260000000000001</v>
      </c>
      <c r="I412" s="357">
        <f t="shared" si="34"/>
        <v>0.40260000000000001</v>
      </c>
      <c r="J412" s="357">
        <f t="shared" si="34"/>
        <v>0.40260000000000001</v>
      </c>
      <c r="K412" s="357">
        <f t="shared" si="34"/>
        <v>0.40260000000000001</v>
      </c>
    </row>
    <row r="413" spans="1:11" x14ac:dyDescent="0.25">
      <c r="A413" s="338" t="s">
        <v>11205</v>
      </c>
      <c r="B413" s="398" t="str">
        <f t="shared" si="35"/>
        <v>MFEE SKD GRU</v>
      </c>
      <c r="C413" s="360" t="s">
        <v>11190</v>
      </c>
      <c r="D413" s="356" t="s">
        <v>382</v>
      </c>
      <c r="E413" s="357">
        <f>E389</f>
        <v>1.8200000000000001E-2</v>
      </c>
      <c r="F413" s="357">
        <f t="shared" si="34"/>
        <v>1.8200000000000001E-2</v>
      </c>
      <c r="G413" s="357">
        <f t="shared" si="34"/>
        <v>1.8200000000000001E-2</v>
      </c>
      <c r="H413" s="357">
        <f t="shared" si="34"/>
        <v>1.8200000000000001E-2</v>
      </c>
      <c r="I413" s="357">
        <f t="shared" si="34"/>
        <v>1.8200000000000001E-2</v>
      </c>
      <c r="J413" s="357">
        <f t="shared" si="34"/>
        <v>1.8200000000000001E-2</v>
      </c>
      <c r="K413" s="357">
        <f t="shared" si="34"/>
        <v>1.8200000000000001E-2</v>
      </c>
    </row>
    <row r="414" spans="1:11" x14ac:dyDescent="0.25">
      <c r="A414" s="338" t="s">
        <v>11205</v>
      </c>
      <c r="B414" s="398" t="str">
        <f t="shared" si="35"/>
        <v>MFEE SKD GRU</v>
      </c>
      <c r="C414" s="360" t="s">
        <v>11190</v>
      </c>
      <c r="D414" s="348" t="s">
        <v>383</v>
      </c>
      <c r="E414" s="358">
        <f>E390</f>
        <v>6.8900000000000003E-2</v>
      </c>
      <c r="F414" s="358">
        <f t="shared" si="34"/>
        <v>6.8900000000000003E-2</v>
      </c>
      <c r="G414" s="358">
        <f t="shared" si="34"/>
        <v>6.8900000000000003E-2</v>
      </c>
      <c r="H414" s="358">
        <f t="shared" si="34"/>
        <v>6.8900000000000003E-2</v>
      </c>
      <c r="I414" s="358">
        <f t="shared" si="34"/>
        <v>6.8900000000000003E-2</v>
      </c>
      <c r="J414" s="358">
        <f t="shared" si="34"/>
        <v>6.8900000000000003E-2</v>
      </c>
      <c r="K414" s="358">
        <f t="shared" si="34"/>
        <v>6.8900000000000003E-2</v>
      </c>
    </row>
    <row r="415" spans="1:11" x14ac:dyDescent="0.25">
      <c r="A415" s="338" t="s">
        <v>11205</v>
      </c>
      <c r="B415" s="395" t="str">
        <f t="shared" si="35"/>
        <v>MFEE SKD GRU</v>
      </c>
      <c r="C415" s="359" t="s">
        <v>11191</v>
      </c>
      <c r="D415" s="354" t="s">
        <v>11145</v>
      </c>
      <c r="E415" s="355">
        <f>E399</f>
        <v>0.30599999999999999</v>
      </c>
      <c r="F415" s="355">
        <f t="shared" si="34"/>
        <v>0.30599999999999999</v>
      </c>
      <c r="G415" s="355">
        <f t="shared" si="34"/>
        <v>0.30599999999999999</v>
      </c>
      <c r="H415" s="355">
        <f t="shared" si="34"/>
        <v>0.30599999999999999</v>
      </c>
      <c r="I415" s="355">
        <f t="shared" si="34"/>
        <v>0.30599999999999999</v>
      </c>
      <c r="J415" s="355">
        <f t="shared" si="34"/>
        <v>0.30599999999999999</v>
      </c>
      <c r="K415" s="355">
        <f t="shared" si="34"/>
        <v>0.30599999999999999</v>
      </c>
    </row>
    <row r="416" spans="1:11" x14ac:dyDescent="0.25">
      <c r="A416" s="338" t="s">
        <v>11205</v>
      </c>
      <c r="B416" s="396" t="str">
        <f t="shared" si="35"/>
        <v>MFEE SKD GRU</v>
      </c>
      <c r="C416" s="360" t="s">
        <v>11191</v>
      </c>
      <c r="D416" s="356" t="s">
        <v>381</v>
      </c>
      <c r="E416" s="357">
        <f>E388</f>
        <v>0.40260000000000001</v>
      </c>
      <c r="F416" s="357">
        <f t="shared" si="34"/>
        <v>0.40260000000000001</v>
      </c>
      <c r="G416" s="357">
        <f t="shared" si="34"/>
        <v>0.40260000000000001</v>
      </c>
      <c r="H416" s="357">
        <f t="shared" si="34"/>
        <v>0.40260000000000001</v>
      </c>
      <c r="I416" s="357">
        <f t="shared" si="34"/>
        <v>0.40260000000000001</v>
      </c>
      <c r="J416" s="357">
        <f t="shared" si="34"/>
        <v>0.40260000000000001</v>
      </c>
      <c r="K416" s="357">
        <f t="shared" si="34"/>
        <v>0.40260000000000001</v>
      </c>
    </row>
    <row r="417" spans="1:11" x14ac:dyDescent="0.25">
      <c r="A417" s="338" t="s">
        <v>11205</v>
      </c>
      <c r="B417" s="396" t="str">
        <f t="shared" si="35"/>
        <v>MFEE SKD GRU</v>
      </c>
      <c r="C417" s="360" t="s">
        <v>11191</v>
      </c>
      <c r="D417" s="356" t="s">
        <v>382</v>
      </c>
      <c r="E417" s="357">
        <f>E389</f>
        <v>1.8200000000000001E-2</v>
      </c>
      <c r="F417" s="357">
        <f t="shared" si="34"/>
        <v>1.8200000000000001E-2</v>
      </c>
      <c r="G417" s="357">
        <f t="shared" si="34"/>
        <v>1.8200000000000001E-2</v>
      </c>
      <c r="H417" s="357">
        <f t="shared" si="34"/>
        <v>1.8200000000000001E-2</v>
      </c>
      <c r="I417" s="357">
        <f t="shared" si="34"/>
        <v>1.8200000000000001E-2</v>
      </c>
      <c r="J417" s="357">
        <f t="shared" si="34"/>
        <v>1.8200000000000001E-2</v>
      </c>
      <c r="K417" s="357">
        <f t="shared" si="34"/>
        <v>1.8200000000000001E-2</v>
      </c>
    </row>
    <row r="418" spans="1:11" x14ac:dyDescent="0.25">
      <c r="A418" s="338" t="s">
        <v>11205</v>
      </c>
      <c r="B418" s="397" t="str">
        <f t="shared" si="35"/>
        <v>MFEE SKD GRU</v>
      </c>
      <c r="C418" s="361" t="s">
        <v>11191</v>
      </c>
      <c r="D418" s="348" t="s">
        <v>383</v>
      </c>
      <c r="E418" s="358">
        <f>E390</f>
        <v>6.8900000000000003E-2</v>
      </c>
      <c r="F418" s="358">
        <f t="shared" si="34"/>
        <v>6.8900000000000003E-2</v>
      </c>
      <c r="G418" s="358">
        <f t="shared" si="34"/>
        <v>6.8900000000000003E-2</v>
      </c>
      <c r="H418" s="358">
        <f t="shared" si="34"/>
        <v>6.8900000000000003E-2</v>
      </c>
      <c r="I418" s="358">
        <f t="shared" si="34"/>
        <v>6.8900000000000003E-2</v>
      </c>
      <c r="J418" s="358">
        <f t="shared" si="34"/>
        <v>6.8900000000000003E-2</v>
      </c>
      <c r="K418" s="358">
        <f t="shared" si="34"/>
        <v>6.8900000000000003E-2</v>
      </c>
    </row>
    <row r="419" spans="1:11" x14ac:dyDescent="0.25">
      <c r="A419" s="338" t="s">
        <v>11205</v>
      </c>
      <c r="B419" s="395" t="str">
        <f t="shared" si="35"/>
        <v>MFEE SKD GRU</v>
      </c>
      <c r="C419" s="362" t="s">
        <v>11212</v>
      </c>
      <c r="D419" s="354" t="s">
        <v>11145</v>
      </c>
      <c r="E419" s="355">
        <v>0</v>
      </c>
      <c r="F419" s="355">
        <f t="shared" si="34"/>
        <v>0</v>
      </c>
      <c r="G419" s="355">
        <f t="shared" si="34"/>
        <v>0</v>
      </c>
      <c r="H419" s="355">
        <f t="shared" si="34"/>
        <v>0</v>
      </c>
      <c r="I419" s="355">
        <f t="shared" si="34"/>
        <v>0</v>
      </c>
      <c r="J419" s="355">
        <f t="shared" si="34"/>
        <v>0</v>
      </c>
      <c r="K419" s="355">
        <f t="shared" si="34"/>
        <v>0</v>
      </c>
    </row>
    <row r="420" spans="1:11" x14ac:dyDescent="0.25">
      <c r="A420" s="338" t="s">
        <v>11205</v>
      </c>
      <c r="B420" s="396" t="str">
        <f t="shared" si="35"/>
        <v>MFEE SKD GRU</v>
      </c>
      <c r="C420" s="363" t="s">
        <v>11212</v>
      </c>
      <c r="D420" s="356" t="s">
        <v>381</v>
      </c>
      <c r="E420" s="357">
        <v>0</v>
      </c>
      <c r="F420" s="357">
        <f t="shared" si="34"/>
        <v>0</v>
      </c>
      <c r="G420" s="357">
        <f t="shared" si="34"/>
        <v>0</v>
      </c>
      <c r="H420" s="357">
        <f t="shared" si="34"/>
        <v>0</v>
      </c>
      <c r="I420" s="357">
        <f t="shared" si="34"/>
        <v>0</v>
      </c>
      <c r="J420" s="357">
        <f t="shared" si="34"/>
        <v>0</v>
      </c>
      <c r="K420" s="357">
        <f t="shared" si="34"/>
        <v>0</v>
      </c>
    </row>
    <row r="421" spans="1:11" x14ac:dyDescent="0.25">
      <c r="A421" s="338" t="s">
        <v>11205</v>
      </c>
      <c r="B421" s="396" t="str">
        <f t="shared" si="35"/>
        <v>MFEE SKD GRU</v>
      </c>
      <c r="C421" s="363" t="s">
        <v>11212</v>
      </c>
      <c r="D421" s="356" t="s">
        <v>382</v>
      </c>
      <c r="E421" s="357">
        <v>0</v>
      </c>
      <c r="F421" s="357">
        <f t="shared" si="34"/>
        <v>0</v>
      </c>
      <c r="G421" s="357">
        <f t="shared" si="34"/>
        <v>0</v>
      </c>
      <c r="H421" s="357">
        <f t="shared" si="34"/>
        <v>0</v>
      </c>
      <c r="I421" s="357">
        <f t="shared" si="34"/>
        <v>0</v>
      </c>
      <c r="J421" s="357">
        <f t="shared" si="34"/>
        <v>0</v>
      </c>
      <c r="K421" s="357">
        <f t="shared" si="34"/>
        <v>0</v>
      </c>
    </row>
    <row r="422" spans="1:11" x14ac:dyDescent="0.25">
      <c r="A422" s="338" t="s">
        <v>11205</v>
      </c>
      <c r="B422" s="397" t="str">
        <f t="shared" si="35"/>
        <v>MFEE SKD GRU</v>
      </c>
      <c r="C422" s="364" t="s">
        <v>11212</v>
      </c>
      <c r="D422" s="348" t="s">
        <v>383</v>
      </c>
      <c r="E422" s="358">
        <v>0</v>
      </c>
      <c r="F422" s="358">
        <f t="shared" si="34"/>
        <v>0</v>
      </c>
      <c r="G422" s="358">
        <f t="shared" si="34"/>
        <v>0</v>
      </c>
      <c r="H422" s="358">
        <f t="shared" si="34"/>
        <v>0</v>
      </c>
      <c r="I422" s="358">
        <f t="shared" si="34"/>
        <v>0</v>
      </c>
      <c r="J422" s="358">
        <f t="shared" si="34"/>
        <v>0</v>
      </c>
      <c r="K422" s="358">
        <f t="shared" si="34"/>
        <v>0</v>
      </c>
    </row>
    <row r="423" spans="1:11" x14ac:dyDescent="0.25">
      <c r="A423" s="338" t="s">
        <v>11205</v>
      </c>
      <c r="B423" s="395" t="s">
        <v>11162</v>
      </c>
      <c r="C423" s="412" t="s">
        <v>11187</v>
      </c>
      <c r="D423" s="356" t="s">
        <v>11145</v>
      </c>
      <c r="E423" s="355">
        <f>E399</f>
        <v>0.30599999999999999</v>
      </c>
      <c r="F423" s="357">
        <f t="shared" ref="F423:K446" si="36">E423</f>
        <v>0.30599999999999999</v>
      </c>
      <c r="G423" s="357">
        <f t="shared" si="36"/>
        <v>0.30599999999999999</v>
      </c>
      <c r="H423" s="357">
        <f t="shared" si="36"/>
        <v>0.30599999999999999</v>
      </c>
      <c r="I423" s="357">
        <f t="shared" si="36"/>
        <v>0.30599999999999999</v>
      </c>
      <c r="J423" s="357">
        <f t="shared" si="36"/>
        <v>0.30599999999999999</v>
      </c>
      <c r="K423" s="357">
        <f t="shared" si="36"/>
        <v>0.30599999999999999</v>
      </c>
    </row>
    <row r="424" spans="1:11" x14ac:dyDescent="0.25">
      <c r="A424" s="338" t="s">
        <v>11205</v>
      </c>
      <c r="B424" s="396" t="str">
        <f>B423</f>
        <v>MFG Integrerad produktutveckling</v>
      </c>
      <c r="C424" s="325" t="s">
        <v>11187</v>
      </c>
      <c r="D424" s="356" t="s">
        <v>381</v>
      </c>
      <c r="E424" s="357">
        <f>E400</f>
        <v>0.73180000000000001</v>
      </c>
      <c r="F424" s="357">
        <f t="shared" si="36"/>
        <v>0.73180000000000001</v>
      </c>
      <c r="G424" s="357">
        <f t="shared" si="36"/>
        <v>0.73180000000000001</v>
      </c>
      <c r="H424" s="357">
        <f t="shared" si="36"/>
        <v>0.73180000000000001</v>
      </c>
      <c r="I424" s="357">
        <f t="shared" si="36"/>
        <v>0.73180000000000001</v>
      </c>
      <c r="J424" s="357">
        <f t="shared" si="36"/>
        <v>0.73180000000000001</v>
      </c>
      <c r="K424" s="357">
        <f t="shared" si="36"/>
        <v>0.73180000000000001</v>
      </c>
    </row>
    <row r="425" spans="1:11" x14ac:dyDescent="0.25">
      <c r="A425" s="338" t="s">
        <v>11205</v>
      </c>
      <c r="B425" s="396" t="str">
        <f t="shared" ref="B425:B446" si="37">B424</f>
        <v>MFG Integrerad produktutveckling</v>
      </c>
      <c r="C425" s="325" t="s">
        <v>11187</v>
      </c>
      <c r="D425" s="356" t="s">
        <v>382</v>
      </c>
      <c r="E425" s="357">
        <f>E401</f>
        <v>5.96E-2</v>
      </c>
      <c r="F425" s="357">
        <f t="shared" si="36"/>
        <v>5.96E-2</v>
      </c>
      <c r="G425" s="357">
        <f t="shared" si="36"/>
        <v>5.96E-2</v>
      </c>
      <c r="H425" s="357">
        <f t="shared" si="36"/>
        <v>5.96E-2</v>
      </c>
      <c r="I425" s="357">
        <f t="shared" si="36"/>
        <v>5.96E-2</v>
      </c>
      <c r="J425" s="357">
        <f t="shared" si="36"/>
        <v>5.96E-2</v>
      </c>
      <c r="K425" s="357">
        <f t="shared" si="36"/>
        <v>5.96E-2</v>
      </c>
    </row>
    <row r="426" spans="1:11" x14ac:dyDescent="0.25">
      <c r="A426" s="338" t="s">
        <v>11205</v>
      </c>
      <c r="B426" s="397" t="str">
        <f t="shared" si="37"/>
        <v>MFG Integrerad produktutveckling</v>
      </c>
      <c r="C426" s="413" t="s">
        <v>11187</v>
      </c>
      <c r="D426" s="348" t="s">
        <v>383</v>
      </c>
      <c r="E426" s="358">
        <f>E402</f>
        <v>9.3600000000000003E-2</v>
      </c>
      <c r="F426" s="358">
        <f t="shared" si="36"/>
        <v>9.3600000000000003E-2</v>
      </c>
      <c r="G426" s="358">
        <f t="shared" si="36"/>
        <v>9.3600000000000003E-2</v>
      </c>
      <c r="H426" s="358">
        <f t="shared" si="36"/>
        <v>9.3600000000000003E-2</v>
      </c>
      <c r="I426" s="358">
        <f t="shared" si="36"/>
        <v>9.3600000000000003E-2</v>
      </c>
      <c r="J426" s="358">
        <f t="shared" si="36"/>
        <v>9.3600000000000003E-2</v>
      </c>
      <c r="K426" s="358">
        <f t="shared" si="36"/>
        <v>9.3600000000000003E-2</v>
      </c>
    </row>
    <row r="427" spans="1:11" x14ac:dyDescent="0.25">
      <c r="A427" s="338" t="s">
        <v>11205</v>
      </c>
      <c r="B427" s="398" t="str">
        <f t="shared" si="37"/>
        <v>MFG Integrerad produktutveckling</v>
      </c>
      <c r="C427" s="353" t="s">
        <v>11188</v>
      </c>
      <c r="D427" s="354" t="s">
        <v>11145</v>
      </c>
      <c r="E427" s="355">
        <f>E423</f>
        <v>0.30599999999999999</v>
      </c>
      <c r="F427" s="355">
        <f t="shared" si="36"/>
        <v>0.30599999999999999</v>
      </c>
      <c r="G427" s="355">
        <f t="shared" si="36"/>
        <v>0.30599999999999999</v>
      </c>
      <c r="H427" s="355">
        <f t="shared" si="36"/>
        <v>0.30599999999999999</v>
      </c>
      <c r="I427" s="355">
        <f t="shared" si="36"/>
        <v>0.30599999999999999</v>
      </c>
      <c r="J427" s="355">
        <f t="shared" si="36"/>
        <v>0.30599999999999999</v>
      </c>
      <c r="K427" s="355">
        <f t="shared" si="36"/>
        <v>0.30599999999999999</v>
      </c>
    </row>
    <row r="428" spans="1:11" x14ac:dyDescent="0.25">
      <c r="A428" s="338" t="s">
        <v>11205</v>
      </c>
      <c r="B428" s="398" t="str">
        <f t="shared" si="37"/>
        <v>MFG Integrerad produktutveckling</v>
      </c>
      <c r="C428" s="353" t="s">
        <v>11188</v>
      </c>
      <c r="D428" s="356" t="s">
        <v>381</v>
      </c>
      <c r="E428" s="357">
        <v>0.35</v>
      </c>
      <c r="F428" s="357">
        <f t="shared" si="36"/>
        <v>0.35</v>
      </c>
      <c r="G428" s="357">
        <f t="shared" si="36"/>
        <v>0.35</v>
      </c>
      <c r="H428" s="357">
        <f t="shared" si="36"/>
        <v>0.35</v>
      </c>
      <c r="I428" s="357">
        <f t="shared" si="36"/>
        <v>0.35</v>
      </c>
      <c r="J428" s="357">
        <f t="shared" si="36"/>
        <v>0.35</v>
      </c>
      <c r="K428" s="357">
        <f t="shared" si="36"/>
        <v>0.35</v>
      </c>
    </row>
    <row r="429" spans="1:11" x14ac:dyDescent="0.25">
      <c r="A429" s="338" t="s">
        <v>11205</v>
      </c>
      <c r="B429" s="398" t="str">
        <f t="shared" si="37"/>
        <v>MFG Integrerad produktutveckling</v>
      </c>
      <c r="C429" s="353" t="s">
        <v>11188</v>
      </c>
      <c r="D429" s="356" t="s">
        <v>382</v>
      </c>
      <c r="E429" s="357">
        <f>E425</f>
        <v>5.96E-2</v>
      </c>
      <c r="F429" s="357">
        <f t="shared" si="36"/>
        <v>5.96E-2</v>
      </c>
      <c r="G429" s="357">
        <f t="shared" si="36"/>
        <v>5.96E-2</v>
      </c>
      <c r="H429" s="357">
        <f t="shared" si="36"/>
        <v>5.96E-2</v>
      </c>
      <c r="I429" s="357">
        <f t="shared" si="36"/>
        <v>5.96E-2</v>
      </c>
      <c r="J429" s="357">
        <f t="shared" si="36"/>
        <v>5.96E-2</v>
      </c>
      <c r="K429" s="357">
        <f t="shared" si="36"/>
        <v>5.96E-2</v>
      </c>
    </row>
    <row r="430" spans="1:11" x14ac:dyDescent="0.25">
      <c r="A430" s="338" t="s">
        <v>11205</v>
      </c>
      <c r="B430" s="398" t="str">
        <f t="shared" si="37"/>
        <v>MFG Integrerad produktutveckling</v>
      </c>
      <c r="C430" s="353" t="s">
        <v>11188</v>
      </c>
      <c r="D430" s="348" t="s">
        <v>383</v>
      </c>
      <c r="E430" s="358">
        <f>E426</f>
        <v>9.3600000000000003E-2</v>
      </c>
      <c r="F430" s="358">
        <f t="shared" si="36"/>
        <v>9.3600000000000003E-2</v>
      </c>
      <c r="G430" s="358">
        <f t="shared" si="36"/>
        <v>9.3600000000000003E-2</v>
      </c>
      <c r="H430" s="358">
        <f t="shared" si="36"/>
        <v>9.3600000000000003E-2</v>
      </c>
      <c r="I430" s="358">
        <f t="shared" si="36"/>
        <v>9.3600000000000003E-2</v>
      </c>
      <c r="J430" s="358">
        <f t="shared" si="36"/>
        <v>9.3600000000000003E-2</v>
      </c>
      <c r="K430" s="358">
        <f t="shared" si="36"/>
        <v>9.3600000000000003E-2</v>
      </c>
    </row>
    <row r="431" spans="1:11" x14ac:dyDescent="0.25">
      <c r="A431" s="338" t="s">
        <v>11205</v>
      </c>
      <c r="B431" s="395" t="str">
        <f t="shared" si="37"/>
        <v>MFG Integrerad produktutveckling</v>
      </c>
      <c r="C431" s="359" t="s">
        <v>11189</v>
      </c>
      <c r="D431" s="354" t="s">
        <v>11145</v>
      </c>
      <c r="E431" s="355">
        <f>E423</f>
        <v>0.30599999999999999</v>
      </c>
      <c r="F431" s="355">
        <f t="shared" si="36"/>
        <v>0.30599999999999999</v>
      </c>
      <c r="G431" s="355">
        <f t="shared" si="36"/>
        <v>0.30599999999999999</v>
      </c>
      <c r="H431" s="355">
        <f t="shared" si="36"/>
        <v>0.30599999999999999</v>
      </c>
      <c r="I431" s="355">
        <f t="shared" si="36"/>
        <v>0.30599999999999999</v>
      </c>
      <c r="J431" s="355">
        <f t="shared" si="36"/>
        <v>0.30599999999999999</v>
      </c>
      <c r="K431" s="355">
        <f t="shared" si="36"/>
        <v>0.30599999999999999</v>
      </c>
    </row>
    <row r="432" spans="1:11" x14ac:dyDescent="0.25">
      <c r="A432" s="338" t="s">
        <v>11205</v>
      </c>
      <c r="B432" s="396" t="str">
        <f t="shared" si="37"/>
        <v>MFG Integrerad produktutveckling</v>
      </c>
      <c r="C432" s="360" t="s">
        <v>11189</v>
      </c>
      <c r="D432" s="356" t="s">
        <v>381</v>
      </c>
      <c r="E432" s="357">
        <v>0.35</v>
      </c>
      <c r="F432" s="357">
        <f t="shared" si="36"/>
        <v>0.35</v>
      </c>
      <c r="G432" s="357">
        <f t="shared" si="36"/>
        <v>0.35</v>
      </c>
      <c r="H432" s="357">
        <f t="shared" si="36"/>
        <v>0.35</v>
      </c>
      <c r="I432" s="357">
        <f t="shared" si="36"/>
        <v>0.35</v>
      </c>
      <c r="J432" s="357">
        <f t="shared" si="36"/>
        <v>0.35</v>
      </c>
      <c r="K432" s="357">
        <f t="shared" si="36"/>
        <v>0.35</v>
      </c>
    </row>
    <row r="433" spans="1:11" x14ac:dyDescent="0.25">
      <c r="A433" s="338" t="s">
        <v>11205</v>
      </c>
      <c r="B433" s="396" t="str">
        <f t="shared" si="37"/>
        <v>MFG Integrerad produktutveckling</v>
      </c>
      <c r="C433" s="360" t="s">
        <v>11189</v>
      </c>
      <c r="D433" s="356" t="s">
        <v>382</v>
      </c>
      <c r="E433" s="357">
        <f>E425</f>
        <v>5.96E-2</v>
      </c>
      <c r="F433" s="357">
        <f t="shared" si="36"/>
        <v>5.96E-2</v>
      </c>
      <c r="G433" s="357">
        <f t="shared" si="36"/>
        <v>5.96E-2</v>
      </c>
      <c r="H433" s="357">
        <f t="shared" si="36"/>
        <v>5.96E-2</v>
      </c>
      <c r="I433" s="357">
        <f t="shared" si="36"/>
        <v>5.96E-2</v>
      </c>
      <c r="J433" s="357">
        <f t="shared" si="36"/>
        <v>5.96E-2</v>
      </c>
      <c r="K433" s="357">
        <f t="shared" si="36"/>
        <v>5.96E-2</v>
      </c>
    </row>
    <row r="434" spans="1:11" x14ac:dyDescent="0.25">
      <c r="A434" s="338" t="s">
        <v>11205</v>
      </c>
      <c r="B434" s="397" t="str">
        <f t="shared" si="37"/>
        <v>MFG Integrerad produktutveckling</v>
      </c>
      <c r="C434" s="361" t="s">
        <v>11189</v>
      </c>
      <c r="D434" s="348" t="s">
        <v>383</v>
      </c>
      <c r="E434" s="358">
        <f>E426</f>
        <v>9.3600000000000003E-2</v>
      </c>
      <c r="F434" s="358">
        <f t="shared" si="36"/>
        <v>9.3600000000000003E-2</v>
      </c>
      <c r="G434" s="358">
        <f t="shared" si="36"/>
        <v>9.3600000000000003E-2</v>
      </c>
      <c r="H434" s="358">
        <f t="shared" si="36"/>
        <v>9.3600000000000003E-2</v>
      </c>
      <c r="I434" s="358">
        <f t="shared" si="36"/>
        <v>9.3600000000000003E-2</v>
      </c>
      <c r="J434" s="358">
        <f t="shared" si="36"/>
        <v>9.3600000000000003E-2</v>
      </c>
      <c r="K434" s="358">
        <f t="shared" si="36"/>
        <v>9.3600000000000003E-2</v>
      </c>
    </row>
    <row r="435" spans="1:11" x14ac:dyDescent="0.25">
      <c r="A435" s="338" t="s">
        <v>11205</v>
      </c>
      <c r="B435" s="398" t="str">
        <f t="shared" si="37"/>
        <v>MFG Integrerad produktutveckling</v>
      </c>
      <c r="C435" s="353" t="s">
        <v>11190</v>
      </c>
      <c r="D435" s="354" t="s">
        <v>11145</v>
      </c>
      <c r="E435" s="355">
        <f>E423</f>
        <v>0.30599999999999999</v>
      </c>
      <c r="F435" s="355">
        <f t="shared" si="36"/>
        <v>0.30599999999999999</v>
      </c>
      <c r="G435" s="355">
        <f t="shared" si="36"/>
        <v>0.30599999999999999</v>
      </c>
      <c r="H435" s="355">
        <f t="shared" si="36"/>
        <v>0.30599999999999999</v>
      </c>
      <c r="I435" s="355">
        <f t="shared" si="36"/>
        <v>0.30599999999999999</v>
      </c>
      <c r="J435" s="355">
        <f t="shared" si="36"/>
        <v>0.30599999999999999</v>
      </c>
      <c r="K435" s="355">
        <f t="shared" si="36"/>
        <v>0.30599999999999999</v>
      </c>
    </row>
    <row r="436" spans="1:11" x14ac:dyDescent="0.25">
      <c r="A436" s="338" t="s">
        <v>11205</v>
      </c>
      <c r="B436" s="398" t="str">
        <f t="shared" si="37"/>
        <v>MFG Integrerad produktutveckling</v>
      </c>
      <c r="C436" s="353" t="s">
        <v>11190</v>
      </c>
      <c r="D436" s="356" t="s">
        <v>381</v>
      </c>
      <c r="E436" s="357">
        <f>E412</f>
        <v>0.40260000000000001</v>
      </c>
      <c r="F436" s="357">
        <f t="shared" si="36"/>
        <v>0.40260000000000001</v>
      </c>
      <c r="G436" s="357">
        <f t="shared" si="36"/>
        <v>0.40260000000000001</v>
      </c>
      <c r="H436" s="357">
        <f t="shared" si="36"/>
        <v>0.40260000000000001</v>
      </c>
      <c r="I436" s="357">
        <f t="shared" si="36"/>
        <v>0.40260000000000001</v>
      </c>
      <c r="J436" s="357">
        <f t="shared" si="36"/>
        <v>0.40260000000000001</v>
      </c>
      <c r="K436" s="357">
        <f t="shared" si="36"/>
        <v>0.40260000000000001</v>
      </c>
    </row>
    <row r="437" spans="1:11" x14ac:dyDescent="0.25">
      <c r="A437" s="338" t="s">
        <v>11205</v>
      </c>
      <c r="B437" s="398" t="str">
        <f t="shared" si="37"/>
        <v>MFG Integrerad produktutveckling</v>
      </c>
      <c r="C437" s="360" t="s">
        <v>11190</v>
      </c>
      <c r="D437" s="356" t="s">
        <v>382</v>
      </c>
      <c r="E437" s="357">
        <f>E413</f>
        <v>1.8200000000000001E-2</v>
      </c>
      <c r="F437" s="357">
        <f t="shared" si="36"/>
        <v>1.8200000000000001E-2</v>
      </c>
      <c r="G437" s="357">
        <f t="shared" si="36"/>
        <v>1.8200000000000001E-2</v>
      </c>
      <c r="H437" s="357">
        <f t="shared" si="36"/>
        <v>1.8200000000000001E-2</v>
      </c>
      <c r="I437" s="357">
        <f t="shared" si="36"/>
        <v>1.8200000000000001E-2</v>
      </c>
      <c r="J437" s="357">
        <f t="shared" si="36"/>
        <v>1.8200000000000001E-2</v>
      </c>
      <c r="K437" s="357">
        <f t="shared" si="36"/>
        <v>1.8200000000000001E-2</v>
      </c>
    </row>
    <row r="438" spans="1:11" x14ac:dyDescent="0.25">
      <c r="A438" s="338" t="s">
        <v>11205</v>
      </c>
      <c r="B438" s="398" t="str">
        <f t="shared" si="37"/>
        <v>MFG Integrerad produktutveckling</v>
      </c>
      <c r="C438" s="360" t="s">
        <v>11190</v>
      </c>
      <c r="D438" s="348" t="s">
        <v>383</v>
      </c>
      <c r="E438" s="358">
        <f>E414</f>
        <v>6.8900000000000003E-2</v>
      </c>
      <c r="F438" s="358">
        <f t="shared" si="36"/>
        <v>6.8900000000000003E-2</v>
      </c>
      <c r="G438" s="358">
        <f t="shared" si="36"/>
        <v>6.8900000000000003E-2</v>
      </c>
      <c r="H438" s="358">
        <f t="shared" si="36"/>
        <v>6.8900000000000003E-2</v>
      </c>
      <c r="I438" s="358">
        <f t="shared" si="36"/>
        <v>6.8900000000000003E-2</v>
      </c>
      <c r="J438" s="358">
        <f t="shared" si="36"/>
        <v>6.8900000000000003E-2</v>
      </c>
      <c r="K438" s="358">
        <f t="shared" si="36"/>
        <v>6.8900000000000003E-2</v>
      </c>
    </row>
    <row r="439" spans="1:11" x14ac:dyDescent="0.25">
      <c r="A439" s="338" t="s">
        <v>11205</v>
      </c>
      <c r="B439" s="395" t="str">
        <f t="shared" si="37"/>
        <v>MFG Integrerad produktutveckling</v>
      </c>
      <c r="C439" s="359" t="s">
        <v>11191</v>
      </c>
      <c r="D439" s="354" t="s">
        <v>11145</v>
      </c>
      <c r="E439" s="355">
        <f>E423</f>
        <v>0.30599999999999999</v>
      </c>
      <c r="F439" s="355">
        <f t="shared" si="36"/>
        <v>0.30599999999999999</v>
      </c>
      <c r="G439" s="355">
        <f t="shared" si="36"/>
        <v>0.30599999999999999</v>
      </c>
      <c r="H439" s="355">
        <f t="shared" si="36"/>
        <v>0.30599999999999999</v>
      </c>
      <c r="I439" s="355">
        <f t="shared" si="36"/>
        <v>0.30599999999999999</v>
      </c>
      <c r="J439" s="355">
        <f t="shared" si="36"/>
        <v>0.30599999999999999</v>
      </c>
      <c r="K439" s="355">
        <f t="shared" si="36"/>
        <v>0.30599999999999999</v>
      </c>
    </row>
    <row r="440" spans="1:11" x14ac:dyDescent="0.25">
      <c r="A440" s="338" t="s">
        <v>11205</v>
      </c>
      <c r="B440" s="396" t="str">
        <f t="shared" si="37"/>
        <v>MFG Integrerad produktutveckling</v>
      </c>
      <c r="C440" s="360" t="s">
        <v>11191</v>
      </c>
      <c r="D440" s="356" t="s">
        <v>381</v>
      </c>
      <c r="E440" s="357">
        <f>E412</f>
        <v>0.40260000000000001</v>
      </c>
      <c r="F440" s="357">
        <f t="shared" si="36"/>
        <v>0.40260000000000001</v>
      </c>
      <c r="G440" s="357">
        <f t="shared" si="36"/>
        <v>0.40260000000000001</v>
      </c>
      <c r="H440" s="357">
        <f t="shared" si="36"/>
        <v>0.40260000000000001</v>
      </c>
      <c r="I440" s="357">
        <f t="shared" si="36"/>
        <v>0.40260000000000001</v>
      </c>
      <c r="J440" s="357">
        <f t="shared" si="36"/>
        <v>0.40260000000000001</v>
      </c>
      <c r="K440" s="357">
        <f t="shared" si="36"/>
        <v>0.40260000000000001</v>
      </c>
    </row>
    <row r="441" spans="1:11" x14ac:dyDescent="0.25">
      <c r="A441" s="338" t="s">
        <v>11205</v>
      </c>
      <c r="B441" s="396" t="str">
        <f t="shared" si="37"/>
        <v>MFG Integrerad produktutveckling</v>
      </c>
      <c r="C441" s="360" t="s">
        <v>11191</v>
      </c>
      <c r="D441" s="356" t="s">
        <v>382</v>
      </c>
      <c r="E441" s="357">
        <f>E413</f>
        <v>1.8200000000000001E-2</v>
      </c>
      <c r="F441" s="357">
        <f t="shared" si="36"/>
        <v>1.8200000000000001E-2</v>
      </c>
      <c r="G441" s="357">
        <f t="shared" si="36"/>
        <v>1.8200000000000001E-2</v>
      </c>
      <c r="H441" s="357">
        <f t="shared" si="36"/>
        <v>1.8200000000000001E-2</v>
      </c>
      <c r="I441" s="357">
        <f t="shared" si="36"/>
        <v>1.8200000000000001E-2</v>
      </c>
      <c r="J441" s="357">
        <f t="shared" si="36"/>
        <v>1.8200000000000001E-2</v>
      </c>
      <c r="K441" s="357">
        <f t="shared" si="36"/>
        <v>1.8200000000000001E-2</v>
      </c>
    </row>
    <row r="442" spans="1:11" x14ac:dyDescent="0.25">
      <c r="A442" s="338" t="s">
        <v>11205</v>
      </c>
      <c r="B442" s="397" t="str">
        <f t="shared" si="37"/>
        <v>MFG Integrerad produktutveckling</v>
      </c>
      <c r="C442" s="361" t="s">
        <v>11191</v>
      </c>
      <c r="D442" s="348" t="s">
        <v>383</v>
      </c>
      <c r="E442" s="358">
        <f>E414</f>
        <v>6.8900000000000003E-2</v>
      </c>
      <c r="F442" s="358">
        <f t="shared" si="36"/>
        <v>6.8900000000000003E-2</v>
      </c>
      <c r="G442" s="358">
        <f t="shared" si="36"/>
        <v>6.8900000000000003E-2</v>
      </c>
      <c r="H442" s="358">
        <f t="shared" si="36"/>
        <v>6.8900000000000003E-2</v>
      </c>
      <c r="I442" s="358">
        <f t="shared" si="36"/>
        <v>6.8900000000000003E-2</v>
      </c>
      <c r="J442" s="358">
        <f t="shared" si="36"/>
        <v>6.8900000000000003E-2</v>
      </c>
      <c r="K442" s="358">
        <f t="shared" si="36"/>
        <v>6.8900000000000003E-2</v>
      </c>
    </row>
    <row r="443" spans="1:11" x14ac:dyDescent="0.25">
      <c r="A443" s="338" t="s">
        <v>11205</v>
      </c>
      <c r="B443" s="395" t="str">
        <f t="shared" si="37"/>
        <v>MFG Integrerad produktutveckling</v>
      </c>
      <c r="C443" s="362" t="s">
        <v>11212</v>
      </c>
      <c r="D443" s="354" t="s">
        <v>11145</v>
      </c>
      <c r="E443" s="355">
        <v>0</v>
      </c>
      <c r="F443" s="355">
        <f t="shared" si="36"/>
        <v>0</v>
      </c>
      <c r="G443" s="355">
        <f t="shared" si="36"/>
        <v>0</v>
      </c>
      <c r="H443" s="355">
        <f t="shared" si="36"/>
        <v>0</v>
      </c>
      <c r="I443" s="355">
        <f t="shared" si="36"/>
        <v>0</v>
      </c>
      <c r="J443" s="355">
        <f t="shared" si="36"/>
        <v>0</v>
      </c>
      <c r="K443" s="355">
        <f t="shared" si="36"/>
        <v>0</v>
      </c>
    </row>
    <row r="444" spans="1:11" x14ac:dyDescent="0.25">
      <c r="A444" s="338" t="s">
        <v>11205</v>
      </c>
      <c r="B444" s="396" t="str">
        <f t="shared" si="37"/>
        <v>MFG Integrerad produktutveckling</v>
      </c>
      <c r="C444" s="363" t="s">
        <v>11212</v>
      </c>
      <c r="D444" s="356" t="s">
        <v>381</v>
      </c>
      <c r="E444" s="357">
        <v>0</v>
      </c>
      <c r="F444" s="357">
        <f t="shared" si="36"/>
        <v>0</v>
      </c>
      <c r="G444" s="357">
        <f t="shared" si="36"/>
        <v>0</v>
      </c>
      <c r="H444" s="357">
        <f t="shared" si="36"/>
        <v>0</v>
      </c>
      <c r="I444" s="357">
        <f t="shared" si="36"/>
        <v>0</v>
      </c>
      <c r="J444" s="357">
        <f t="shared" si="36"/>
        <v>0</v>
      </c>
      <c r="K444" s="357">
        <f t="shared" si="36"/>
        <v>0</v>
      </c>
    </row>
    <row r="445" spans="1:11" x14ac:dyDescent="0.25">
      <c r="A445" s="338" t="s">
        <v>11205</v>
      </c>
      <c r="B445" s="396" t="str">
        <f t="shared" si="37"/>
        <v>MFG Integrerad produktutveckling</v>
      </c>
      <c r="C445" s="363" t="s">
        <v>11212</v>
      </c>
      <c r="D445" s="356" t="s">
        <v>382</v>
      </c>
      <c r="E445" s="357">
        <v>0</v>
      </c>
      <c r="F445" s="357">
        <f t="shared" si="36"/>
        <v>0</v>
      </c>
      <c r="G445" s="357">
        <f t="shared" si="36"/>
        <v>0</v>
      </c>
      <c r="H445" s="357">
        <f t="shared" si="36"/>
        <v>0</v>
      </c>
      <c r="I445" s="357">
        <f t="shared" si="36"/>
        <v>0</v>
      </c>
      <c r="J445" s="357">
        <f t="shared" si="36"/>
        <v>0</v>
      </c>
      <c r="K445" s="357">
        <f t="shared" si="36"/>
        <v>0</v>
      </c>
    </row>
    <row r="446" spans="1:11" x14ac:dyDescent="0.25">
      <c r="A446" s="338" t="s">
        <v>11205</v>
      </c>
      <c r="B446" s="397" t="str">
        <f t="shared" si="37"/>
        <v>MFG Integrerad produktutveckling</v>
      </c>
      <c r="C446" s="364" t="s">
        <v>11212</v>
      </c>
      <c r="D446" s="348" t="s">
        <v>383</v>
      </c>
      <c r="E446" s="358">
        <v>0</v>
      </c>
      <c r="F446" s="358">
        <f t="shared" si="36"/>
        <v>0</v>
      </c>
      <c r="G446" s="358">
        <f t="shared" si="36"/>
        <v>0</v>
      </c>
      <c r="H446" s="358">
        <f t="shared" si="36"/>
        <v>0</v>
      </c>
      <c r="I446" s="358">
        <f t="shared" si="36"/>
        <v>0</v>
      </c>
      <c r="J446" s="358">
        <f t="shared" si="36"/>
        <v>0</v>
      </c>
      <c r="K446" s="358">
        <f t="shared" si="36"/>
        <v>0</v>
      </c>
    </row>
    <row r="447" spans="1:11" x14ac:dyDescent="0.25">
      <c r="A447" s="338" t="s">
        <v>11205</v>
      </c>
      <c r="B447" s="395" t="s">
        <v>11163</v>
      </c>
      <c r="C447" s="412" t="s">
        <v>11187</v>
      </c>
      <c r="D447" s="356" t="s">
        <v>11145</v>
      </c>
      <c r="E447" s="355">
        <f>E423</f>
        <v>0.30599999999999999</v>
      </c>
      <c r="F447" s="357">
        <f t="shared" ref="F447:K470" si="38">E447</f>
        <v>0.30599999999999999</v>
      </c>
      <c r="G447" s="357">
        <f t="shared" si="38"/>
        <v>0.30599999999999999</v>
      </c>
      <c r="H447" s="357">
        <f t="shared" si="38"/>
        <v>0.30599999999999999</v>
      </c>
      <c r="I447" s="357">
        <f t="shared" si="38"/>
        <v>0.30599999999999999</v>
      </c>
      <c r="J447" s="357">
        <f t="shared" si="38"/>
        <v>0.30599999999999999</v>
      </c>
      <c r="K447" s="357">
        <f t="shared" si="38"/>
        <v>0.30599999999999999</v>
      </c>
    </row>
    <row r="448" spans="1:11" x14ac:dyDescent="0.25">
      <c r="A448" s="338" t="s">
        <v>11205</v>
      </c>
      <c r="B448" s="396" t="str">
        <f>B447</f>
        <v>MFGG Produkt- &amp; tjänstedesign</v>
      </c>
      <c r="C448" s="325" t="s">
        <v>11187</v>
      </c>
      <c r="D448" s="356" t="s">
        <v>381</v>
      </c>
      <c r="E448" s="357">
        <f>E424</f>
        <v>0.73180000000000001</v>
      </c>
      <c r="F448" s="357">
        <f t="shared" si="38"/>
        <v>0.73180000000000001</v>
      </c>
      <c r="G448" s="357">
        <f t="shared" si="38"/>
        <v>0.73180000000000001</v>
      </c>
      <c r="H448" s="357">
        <f t="shared" si="38"/>
        <v>0.73180000000000001</v>
      </c>
      <c r="I448" s="357">
        <f t="shared" si="38"/>
        <v>0.73180000000000001</v>
      </c>
      <c r="J448" s="357">
        <f t="shared" si="38"/>
        <v>0.73180000000000001</v>
      </c>
      <c r="K448" s="357">
        <f t="shared" si="38"/>
        <v>0.73180000000000001</v>
      </c>
    </row>
    <row r="449" spans="1:11" x14ac:dyDescent="0.25">
      <c r="A449" s="338" t="s">
        <v>11205</v>
      </c>
      <c r="B449" s="396" t="str">
        <f t="shared" ref="B449:B470" si="39">B448</f>
        <v>MFGG Produkt- &amp; tjänstedesign</v>
      </c>
      <c r="C449" s="325" t="s">
        <v>11187</v>
      </c>
      <c r="D449" s="356" t="s">
        <v>382</v>
      </c>
      <c r="E449" s="357">
        <f>E425</f>
        <v>5.96E-2</v>
      </c>
      <c r="F449" s="357">
        <f t="shared" si="38"/>
        <v>5.96E-2</v>
      </c>
      <c r="G449" s="357">
        <f t="shared" si="38"/>
        <v>5.96E-2</v>
      </c>
      <c r="H449" s="357">
        <f t="shared" si="38"/>
        <v>5.96E-2</v>
      </c>
      <c r="I449" s="357">
        <f t="shared" si="38"/>
        <v>5.96E-2</v>
      </c>
      <c r="J449" s="357">
        <f t="shared" si="38"/>
        <v>5.96E-2</v>
      </c>
      <c r="K449" s="357">
        <f t="shared" si="38"/>
        <v>5.96E-2</v>
      </c>
    </row>
    <row r="450" spans="1:11" x14ac:dyDescent="0.25">
      <c r="A450" s="338" t="s">
        <v>11205</v>
      </c>
      <c r="B450" s="397" t="str">
        <f t="shared" si="39"/>
        <v>MFGG Produkt- &amp; tjänstedesign</v>
      </c>
      <c r="C450" s="413" t="s">
        <v>11187</v>
      </c>
      <c r="D450" s="348" t="s">
        <v>383</v>
      </c>
      <c r="E450" s="358">
        <f>E426</f>
        <v>9.3600000000000003E-2</v>
      </c>
      <c r="F450" s="358">
        <f t="shared" si="38"/>
        <v>9.3600000000000003E-2</v>
      </c>
      <c r="G450" s="358">
        <f t="shared" si="38"/>
        <v>9.3600000000000003E-2</v>
      </c>
      <c r="H450" s="358">
        <f t="shared" si="38"/>
        <v>9.3600000000000003E-2</v>
      </c>
      <c r="I450" s="358">
        <f t="shared" si="38"/>
        <v>9.3600000000000003E-2</v>
      </c>
      <c r="J450" s="358">
        <f t="shared" si="38"/>
        <v>9.3600000000000003E-2</v>
      </c>
      <c r="K450" s="358">
        <f t="shared" si="38"/>
        <v>9.3600000000000003E-2</v>
      </c>
    </row>
    <row r="451" spans="1:11" x14ac:dyDescent="0.25">
      <c r="A451" s="338" t="s">
        <v>11205</v>
      </c>
      <c r="B451" s="398" t="str">
        <f t="shared" si="39"/>
        <v>MFGG Produkt- &amp; tjänstedesign</v>
      </c>
      <c r="C451" s="353" t="s">
        <v>11188</v>
      </c>
      <c r="D451" s="354" t="s">
        <v>11145</v>
      </c>
      <c r="E451" s="355">
        <f>E447</f>
        <v>0.30599999999999999</v>
      </c>
      <c r="F451" s="355">
        <f t="shared" si="38"/>
        <v>0.30599999999999999</v>
      </c>
      <c r="G451" s="355">
        <f t="shared" si="38"/>
        <v>0.30599999999999999</v>
      </c>
      <c r="H451" s="355">
        <f t="shared" si="38"/>
        <v>0.30599999999999999</v>
      </c>
      <c r="I451" s="355">
        <f t="shared" si="38"/>
        <v>0.30599999999999999</v>
      </c>
      <c r="J451" s="355">
        <f t="shared" si="38"/>
        <v>0.30599999999999999</v>
      </c>
      <c r="K451" s="355">
        <f t="shared" si="38"/>
        <v>0.30599999999999999</v>
      </c>
    </row>
    <row r="452" spans="1:11" x14ac:dyDescent="0.25">
      <c r="A452" s="338" t="s">
        <v>11205</v>
      </c>
      <c r="B452" s="398" t="str">
        <f t="shared" si="39"/>
        <v>MFGG Produkt- &amp; tjänstedesign</v>
      </c>
      <c r="C452" s="353" t="s">
        <v>11188</v>
      </c>
      <c r="D452" s="356" t="s">
        <v>381</v>
      </c>
      <c r="E452" s="357">
        <v>0.35</v>
      </c>
      <c r="F452" s="357">
        <f t="shared" si="38"/>
        <v>0.35</v>
      </c>
      <c r="G452" s="357">
        <f t="shared" si="38"/>
        <v>0.35</v>
      </c>
      <c r="H452" s="357">
        <f t="shared" si="38"/>
        <v>0.35</v>
      </c>
      <c r="I452" s="357">
        <f t="shared" si="38"/>
        <v>0.35</v>
      </c>
      <c r="J452" s="357">
        <f t="shared" si="38"/>
        <v>0.35</v>
      </c>
      <c r="K452" s="357">
        <f t="shared" si="38"/>
        <v>0.35</v>
      </c>
    </row>
    <row r="453" spans="1:11" x14ac:dyDescent="0.25">
      <c r="A453" s="338" t="s">
        <v>11205</v>
      </c>
      <c r="B453" s="398" t="str">
        <f t="shared" si="39"/>
        <v>MFGG Produkt- &amp; tjänstedesign</v>
      </c>
      <c r="C453" s="353" t="s">
        <v>11188</v>
      </c>
      <c r="D453" s="356" t="s">
        <v>382</v>
      </c>
      <c r="E453" s="357">
        <f>E449</f>
        <v>5.96E-2</v>
      </c>
      <c r="F453" s="357">
        <f t="shared" si="38"/>
        <v>5.96E-2</v>
      </c>
      <c r="G453" s="357">
        <f t="shared" si="38"/>
        <v>5.96E-2</v>
      </c>
      <c r="H453" s="357">
        <f t="shared" si="38"/>
        <v>5.96E-2</v>
      </c>
      <c r="I453" s="357">
        <f t="shared" si="38"/>
        <v>5.96E-2</v>
      </c>
      <c r="J453" s="357">
        <f t="shared" si="38"/>
        <v>5.96E-2</v>
      </c>
      <c r="K453" s="357">
        <f t="shared" si="38"/>
        <v>5.96E-2</v>
      </c>
    </row>
    <row r="454" spans="1:11" x14ac:dyDescent="0.25">
      <c r="A454" s="338" t="s">
        <v>11205</v>
      </c>
      <c r="B454" s="398" t="str">
        <f t="shared" si="39"/>
        <v>MFGG Produkt- &amp; tjänstedesign</v>
      </c>
      <c r="C454" s="353" t="s">
        <v>11188</v>
      </c>
      <c r="D454" s="348" t="s">
        <v>383</v>
      </c>
      <c r="E454" s="358">
        <f>E450</f>
        <v>9.3600000000000003E-2</v>
      </c>
      <c r="F454" s="358">
        <f t="shared" si="38"/>
        <v>9.3600000000000003E-2</v>
      </c>
      <c r="G454" s="358">
        <f t="shared" si="38"/>
        <v>9.3600000000000003E-2</v>
      </c>
      <c r="H454" s="358">
        <f t="shared" si="38"/>
        <v>9.3600000000000003E-2</v>
      </c>
      <c r="I454" s="358">
        <f t="shared" si="38"/>
        <v>9.3600000000000003E-2</v>
      </c>
      <c r="J454" s="358">
        <f t="shared" si="38"/>
        <v>9.3600000000000003E-2</v>
      </c>
      <c r="K454" s="358">
        <f t="shared" si="38"/>
        <v>9.3600000000000003E-2</v>
      </c>
    </row>
    <row r="455" spans="1:11" x14ac:dyDescent="0.25">
      <c r="A455" s="338" t="s">
        <v>11205</v>
      </c>
      <c r="B455" s="395" t="str">
        <f t="shared" si="39"/>
        <v>MFGG Produkt- &amp; tjänstedesign</v>
      </c>
      <c r="C455" s="359" t="s">
        <v>11189</v>
      </c>
      <c r="D455" s="354" t="s">
        <v>11145</v>
      </c>
      <c r="E455" s="355">
        <f>E447</f>
        <v>0.30599999999999999</v>
      </c>
      <c r="F455" s="355">
        <f t="shared" si="38"/>
        <v>0.30599999999999999</v>
      </c>
      <c r="G455" s="355">
        <f t="shared" si="38"/>
        <v>0.30599999999999999</v>
      </c>
      <c r="H455" s="355">
        <f t="shared" si="38"/>
        <v>0.30599999999999999</v>
      </c>
      <c r="I455" s="355">
        <f t="shared" si="38"/>
        <v>0.30599999999999999</v>
      </c>
      <c r="J455" s="355">
        <f t="shared" si="38"/>
        <v>0.30599999999999999</v>
      </c>
      <c r="K455" s="355">
        <f t="shared" si="38"/>
        <v>0.30599999999999999</v>
      </c>
    </row>
    <row r="456" spans="1:11" x14ac:dyDescent="0.25">
      <c r="A456" s="338" t="s">
        <v>11205</v>
      </c>
      <c r="B456" s="396" t="str">
        <f t="shared" si="39"/>
        <v>MFGG Produkt- &amp; tjänstedesign</v>
      </c>
      <c r="C456" s="360" t="s">
        <v>11189</v>
      </c>
      <c r="D456" s="356" t="s">
        <v>381</v>
      </c>
      <c r="E456" s="357">
        <v>0.35</v>
      </c>
      <c r="F456" s="357">
        <f t="shared" si="38"/>
        <v>0.35</v>
      </c>
      <c r="G456" s="357">
        <f t="shared" si="38"/>
        <v>0.35</v>
      </c>
      <c r="H456" s="357">
        <f t="shared" si="38"/>
        <v>0.35</v>
      </c>
      <c r="I456" s="357">
        <f t="shared" si="38"/>
        <v>0.35</v>
      </c>
      <c r="J456" s="357">
        <f t="shared" si="38"/>
        <v>0.35</v>
      </c>
      <c r="K456" s="357">
        <f t="shared" si="38"/>
        <v>0.35</v>
      </c>
    </row>
    <row r="457" spans="1:11" x14ac:dyDescent="0.25">
      <c r="A457" s="338" t="s">
        <v>11205</v>
      </c>
      <c r="B457" s="396" t="str">
        <f t="shared" si="39"/>
        <v>MFGG Produkt- &amp; tjänstedesign</v>
      </c>
      <c r="C457" s="360" t="s">
        <v>11189</v>
      </c>
      <c r="D457" s="356" t="s">
        <v>382</v>
      </c>
      <c r="E457" s="357">
        <f>E449</f>
        <v>5.96E-2</v>
      </c>
      <c r="F457" s="357">
        <f t="shared" si="38"/>
        <v>5.96E-2</v>
      </c>
      <c r="G457" s="357">
        <f t="shared" si="38"/>
        <v>5.96E-2</v>
      </c>
      <c r="H457" s="357">
        <f t="shared" si="38"/>
        <v>5.96E-2</v>
      </c>
      <c r="I457" s="357">
        <f t="shared" si="38"/>
        <v>5.96E-2</v>
      </c>
      <c r="J457" s="357">
        <f t="shared" si="38"/>
        <v>5.96E-2</v>
      </c>
      <c r="K457" s="357">
        <f t="shared" si="38"/>
        <v>5.96E-2</v>
      </c>
    </row>
    <row r="458" spans="1:11" x14ac:dyDescent="0.25">
      <c r="A458" s="338" t="s">
        <v>11205</v>
      </c>
      <c r="B458" s="397" t="str">
        <f t="shared" si="39"/>
        <v>MFGG Produkt- &amp; tjänstedesign</v>
      </c>
      <c r="C458" s="361" t="s">
        <v>11189</v>
      </c>
      <c r="D458" s="348" t="s">
        <v>383</v>
      </c>
      <c r="E458" s="358">
        <f>E450</f>
        <v>9.3600000000000003E-2</v>
      </c>
      <c r="F458" s="358">
        <f t="shared" si="38"/>
        <v>9.3600000000000003E-2</v>
      </c>
      <c r="G458" s="358">
        <f t="shared" si="38"/>
        <v>9.3600000000000003E-2</v>
      </c>
      <c r="H458" s="358">
        <f t="shared" si="38"/>
        <v>9.3600000000000003E-2</v>
      </c>
      <c r="I458" s="358">
        <f t="shared" si="38"/>
        <v>9.3600000000000003E-2</v>
      </c>
      <c r="J458" s="358">
        <f t="shared" si="38"/>
        <v>9.3600000000000003E-2</v>
      </c>
      <c r="K458" s="358">
        <f t="shared" si="38"/>
        <v>9.3600000000000003E-2</v>
      </c>
    </row>
    <row r="459" spans="1:11" x14ac:dyDescent="0.25">
      <c r="A459" s="338" t="s">
        <v>11205</v>
      </c>
      <c r="B459" s="398" t="str">
        <f t="shared" si="39"/>
        <v>MFGG Produkt- &amp; tjänstedesign</v>
      </c>
      <c r="C459" s="353" t="s">
        <v>11190</v>
      </c>
      <c r="D459" s="354" t="s">
        <v>11145</v>
      </c>
      <c r="E459" s="355">
        <f>E447</f>
        <v>0.30599999999999999</v>
      </c>
      <c r="F459" s="355">
        <f t="shared" si="38"/>
        <v>0.30599999999999999</v>
      </c>
      <c r="G459" s="355">
        <f t="shared" si="38"/>
        <v>0.30599999999999999</v>
      </c>
      <c r="H459" s="355">
        <f t="shared" si="38"/>
        <v>0.30599999999999999</v>
      </c>
      <c r="I459" s="355">
        <f t="shared" si="38"/>
        <v>0.30599999999999999</v>
      </c>
      <c r="J459" s="355">
        <f t="shared" si="38"/>
        <v>0.30599999999999999</v>
      </c>
      <c r="K459" s="355">
        <f t="shared" si="38"/>
        <v>0.30599999999999999</v>
      </c>
    </row>
    <row r="460" spans="1:11" x14ac:dyDescent="0.25">
      <c r="A460" s="338" t="s">
        <v>11205</v>
      </c>
      <c r="B460" s="398" t="str">
        <f t="shared" si="39"/>
        <v>MFGG Produkt- &amp; tjänstedesign</v>
      </c>
      <c r="C460" s="353" t="s">
        <v>11190</v>
      </c>
      <c r="D460" s="356" t="s">
        <v>381</v>
      </c>
      <c r="E460" s="357">
        <f>E436</f>
        <v>0.40260000000000001</v>
      </c>
      <c r="F460" s="357">
        <f t="shared" si="38"/>
        <v>0.40260000000000001</v>
      </c>
      <c r="G460" s="357">
        <f t="shared" si="38"/>
        <v>0.40260000000000001</v>
      </c>
      <c r="H460" s="357">
        <f t="shared" si="38"/>
        <v>0.40260000000000001</v>
      </c>
      <c r="I460" s="357">
        <f t="shared" si="38"/>
        <v>0.40260000000000001</v>
      </c>
      <c r="J460" s="357">
        <f t="shared" si="38"/>
        <v>0.40260000000000001</v>
      </c>
      <c r="K460" s="357">
        <f t="shared" si="38"/>
        <v>0.40260000000000001</v>
      </c>
    </row>
    <row r="461" spans="1:11" x14ac:dyDescent="0.25">
      <c r="A461" s="338" t="s">
        <v>11205</v>
      </c>
      <c r="B461" s="398" t="str">
        <f t="shared" si="39"/>
        <v>MFGG Produkt- &amp; tjänstedesign</v>
      </c>
      <c r="C461" s="360" t="s">
        <v>11190</v>
      </c>
      <c r="D461" s="356" t="s">
        <v>382</v>
      </c>
      <c r="E461" s="357">
        <f>E437</f>
        <v>1.8200000000000001E-2</v>
      </c>
      <c r="F461" s="357">
        <f t="shared" si="38"/>
        <v>1.8200000000000001E-2</v>
      </c>
      <c r="G461" s="357">
        <f t="shared" si="38"/>
        <v>1.8200000000000001E-2</v>
      </c>
      <c r="H461" s="357">
        <f t="shared" si="38"/>
        <v>1.8200000000000001E-2</v>
      </c>
      <c r="I461" s="357">
        <f t="shared" si="38"/>
        <v>1.8200000000000001E-2</v>
      </c>
      <c r="J461" s="357">
        <f t="shared" si="38"/>
        <v>1.8200000000000001E-2</v>
      </c>
      <c r="K461" s="357">
        <f t="shared" si="38"/>
        <v>1.8200000000000001E-2</v>
      </c>
    </row>
    <row r="462" spans="1:11" x14ac:dyDescent="0.25">
      <c r="A462" s="338" t="s">
        <v>11205</v>
      </c>
      <c r="B462" s="398" t="str">
        <f t="shared" si="39"/>
        <v>MFGG Produkt- &amp; tjänstedesign</v>
      </c>
      <c r="C462" s="360" t="s">
        <v>11190</v>
      </c>
      <c r="D462" s="348" t="s">
        <v>383</v>
      </c>
      <c r="E462" s="358">
        <f>E438</f>
        <v>6.8900000000000003E-2</v>
      </c>
      <c r="F462" s="358">
        <f t="shared" si="38"/>
        <v>6.8900000000000003E-2</v>
      </c>
      <c r="G462" s="358">
        <f t="shared" si="38"/>
        <v>6.8900000000000003E-2</v>
      </c>
      <c r="H462" s="358">
        <f t="shared" si="38"/>
        <v>6.8900000000000003E-2</v>
      </c>
      <c r="I462" s="358">
        <f t="shared" si="38"/>
        <v>6.8900000000000003E-2</v>
      </c>
      <c r="J462" s="358">
        <f t="shared" si="38"/>
        <v>6.8900000000000003E-2</v>
      </c>
      <c r="K462" s="358">
        <f t="shared" si="38"/>
        <v>6.8900000000000003E-2</v>
      </c>
    </row>
    <row r="463" spans="1:11" x14ac:dyDescent="0.25">
      <c r="A463" s="338" t="s">
        <v>11205</v>
      </c>
      <c r="B463" s="395" t="str">
        <f t="shared" si="39"/>
        <v>MFGG Produkt- &amp; tjänstedesign</v>
      </c>
      <c r="C463" s="359" t="s">
        <v>11191</v>
      </c>
      <c r="D463" s="354" t="s">
        <v>11145</v>
      </c>
      <c r="E463" s="355">
        <f>E447</f>
        <v>0.30599999999999999</v>
      </c>
      <c r="F463" s="355">
        <f t="shared" si="38"/>
        <v>0.30599999999999999</v>
      </c>
      <c r="G463" s="355">
        <f t="shared" si="38"/>
        <v>0.30599999999999999</v>
      </c>
      <c r="H463" s="355">
        <f t="shared" si="38"/>
        <v>0.30599999999999999</v>
      </c>
      <c r="I463" s="355">
        <f t="shared" si="38"/>
        <v>0.30599999999999999</v>
      </c>
      <c r="J463" s="355">
        <f t="shared" si="38"/>
        <v>0.30599999999999999</v>
      </c>
      <c r="K463" s="355">
        <f t="shared" si="38"/>
        <v>0.30599999999999999</v>
      </c>
    </row>
    <row r="464" spans="1:11" x14ac:dyDescent="0.25">
      <c r="A464" s="338" t="s">
        <v>11205</v>
      </c>
      <c r="B464" s="396" t="str">
        <f t="shared" si="39"/>
        <v>MFGG Produkt- &amp; tjänstedesign</v>
      </c>
      <c r="C464" s="360" t="s">
        <v>11191</v>
      </c>
      <c r="D464" s="356" t="s">
        <v>381</v>
      </c>
      <c r="E464" s="357">
        <f>E436</f>
        <v>0.40260000000000001</v>
      </c>
      <c r="F464" s="357">
        <f t="shared" si="38"/>
        <v>0.40260000000000001</v>
      </c>
      <c r="G464" s="357">
        <f t="shared" si="38"/>
        <v>0.40260000000000001</v>
      </c>
      <c r="H464" s="357">
        <f t="shared" si="38"/>
        <v>0.40260000000000001</v>
      </c>
      <c r="I464" s="357">
        <f t="shared" si="38"/>
        <v>0.40260000000000001</v>
      </c>
      <c r="J464" s="357">
        <f t="shared" si="38"/>
        <v>0.40260000000000001</v>
      </c>
      <c r="K464" s="357">
        <f t="shared" si="38"/>
        <v>0.40260000000000001</v>
      </c>
    </row>
    <row r="465" spans="1:11" x14ac:dyDescent="0.25">
      <c r="A465" s="338" t="s">
        <v>11205</v>
      </c>
      <c r="B465" s="396" t="str">
        <f t="shared" si="39"/>
        <v>MFGG Produkt- &amp; tjänstedesign</v>
      </c>
      <c r="C465" s="360" t="s">
        <v>11191</v>
      </c>
      <c r="D465" s="356" t="s">
        <v>382</v>
      </c>
      <c r="E465" s="357">
        <f>E437</f>
        <v>1.8200000000000001E-2</v>
      </c>
      <c r="F465" s="357">
        <f t="shared" si="38"/>
        <v>1.8200000000000001E-2</v>
      </c>
      <c r="G465" s="357">
        <f t="shared" si="38"/>
        <v>1.8200000000000001E-2</v>
      </c>
      <c r="H465" s="357">
        <f t="shared" si="38"/>
        <v>1.8200000000000001E-2</v>
      </c>
      <c r="I465" s="357">
        <f t="shared" si="38"/>
        <v>1.8200000000000001E-2</v>
      </c>
      <c r="J465" s="357">
        <f t="shared" si="38"/>
        <v>1.8200000000000001E-2</v>
      </c>
      <c r="K465" s="357">
        <f t="shared" si="38"/>
        <v>1.8200000000000001E-2</v>
      </c>
    </row>
    <row r="466" spans="1:11" x14ac:dyDescent="0.25">
      <c r="A466" s="338" t="s">
        <v>11205</v>
      </c>
      <c r="B466" s="397" t="str">
        <f t="shared" si="39"/>
        <v>MFGG Produkt- &amp; tjänstedesign</v>
      </c>
      <c r="C466" s="361" t="s">
        <v>11191</v>
      </c>
      <c r="D466" s="348" t="s">
        <v>383</v>
      </c>
      <c r="E466" s="358">
        <f>E438</f>
        <v>6.8900000000000003E-2</v>
      </c>
      <c r="F466" s="358">
        <f t="shared" si="38"/>
        <v>6.8900000000000003E-2</v>
      </c>
      <c r="G466" s="358">
        <f t="shared" si="38"/>
        <v>6.8900000000000003E-2</v>
      </c>
      <c r="H466" s="358">
        <f t="shared" si="38"/>
        <v>6.8900000000000003E-2</v>
      </c>
      <c r="I466" s="358">
        <f t="shared" si="38"/>
        <v>6.8900000000000003E-2</v>
      </c>
      <c r="J466" s="358">
        <f t="shared" si="38"/>
        <v>6.8900000000000003E-2</v>
      </c>
      <c r="K466" s="358">
        <f t="shared" si="38"/>
        <v>6.8900000000000003E-2</v>
      </c>
    </row>
    <row r="467" spans="1:11" x14ac:dyDescent="0.25">
      <c r="A467" s="338" t="s">
        <v>11205</v>
      </c>
      <c r="B467" s="395" t="str">
        <f t="shared" si="39"/>
        <v>MFGG Produkt- &amp; tjänstedesign</v>
      </c>
      <c r="C467" s="362" t="s">
        <v>11212</v>
      </c>
      <c r="D467" s="354" t="s">
        <v>11145</v>
      </c>
      <c r="E467" s="355">
        <v>0</v>
      </c>
      <c r="F467" s="355">
        <f t="shared" si="38"/>
        <v>0</v>
      </c>
      <c r="G467" s="355">
        <f t="shared" si="38"/>
        <v>0</v>
      </c>
      <c r="H467" s="355">
        <f t="shared" si="38"/>
        <v>0</v>
      </c>
      <c r="I467" s="355">
        <f t="shared" si="38"/>
        <v>0</v>
      </c>
      <c r="J467" s="355">
        <f t="shared" si="38"/>
        <v>0</v>
      </c>
      <c r="K467" s="355">
        <f t="shared" si="38"/>
        <v>0</v>
      </c>
    </row>
    <row r="468" spans="1:11" x14ac:dyDescent="0.25">
      <c r="A468" s="338" t="s">
        <v>11205</v>
      </c>
      <c r="B468" s="396" t="str">
        <f t="shared" si="39"/>
        <v>MFGG Produkt- &amp; tjänstedesign</v>
      </c>
      <c r="C468" s="363" t="s">
        <v>11212</v>
      </c>
      <c r="D468" s="356" t="s">
        <v>381</v>
      </c>
      <c r="E468" s="357">
        <v>0</v>
      </c>
      <c r="F468" s="357">
        <f t="shared" si="38"/>
        <v>0</v>
      </c>
      <c r="G468" s="357">
        <f t="shared" si="38"/>
        <v>0</v>
      </c>
      <c r="H468" s="357">
        <f t="shared" si="38"/>
        <v>0</v>
      </c>
      <c r="I468" s="357">
        <f t="shared" si="38"/>
        <v>0</v>
      </c>
      <c r="J468" s="357">
        <f t="shared" si="38"/>
        <v>0</v>
      </c>
      <c r="K468" s="357">
        <f t="shared" si="38"/>
        <v>0</v>
      </c>
    </row>
    <row r="469" spans="1:11" x14ac:dyDescent="0.25">
      <c r="A469" s="338" t="s">
        <v>11205</v>
      </c>
      <c r="B469" s="396" t="str">
        <f t="shared" si="39"/>
        <v>MFGG Produkt- &amp; tjänstedesign</v>
      </c>
      <c r="C469" s="363" t="s">
        <v>11212</v>
      </c>
      <c r="D469" s="356" t="s">
        <v>382</v>
      </c>
      <c r="E469" s="357">
        <v>0</v>
      </c>
      <c r="F469" s="357">
        <f t="shared" si="38"/>
        <v>0</v>
      </c>
      <c r="G469" s="357">
        <f t="shared" si="38"/>
        <v>0</v>
      </c>
      <c r="H469" s="357">
        <f t="shared" si="38"/>
        <v>0</v>
      </c>
      <c r="I469" s="357">
        <f t="shared" si="38"/>
        <v>0</v>
      </c>
      <c r="J469" s="357">
        <f t="shared" si="38"/>
        <v>0</v>
      </c>
      <c r="K469" s="357">
        <f t="shared" si="38"/>
        <v>0</v>
      </c>
    </row>
    <row r="470" spans="1:11" x14ac:dyDescent="0.25">
      <c r="A470" s="338" t="s">
        <v>11205</v>
      </c>
      <c r="B470" s="397" t="str">
        <f t="shared" si="39"/>
        <v>MFGG Produkt- &amp; tjänstedesign</v>
      </c>
      <c r="C470" s="364" t="s">
        <v>11212</v>
      </c>
      <c r="D470" s="348" t="s">
        <v>383</v>
      </c>
      <c r="E470" s="358">
        <v>0</v>
      </c>
      <c r="F470" s="358">
        <f t="shared" si="38"/>
        <v>0</v>
      </c>
      <c r="G470" s="358">
        <f t="shared" si="38"/>
        <v>0</v>
      </c>
      <c r="H470" s="358">
        <f t="shared" si="38"/>
        <v>0</v>
      </c>
      <c r="I470" s="358">
        <f t="shared" si="38"/>
        <v>0</v>
      </c>
      <c r="J470" s="358">
        <f t="shared" si="38"/>
        <v>0</v>
      </c>
      <c r="K470" s="358">
        <f t="shared" si="38"/>
        <v>0</v>
      </c>
    </row>
    <row r="471" spans="1:11" x14ac:dyDescent="0.25">
      <c r="A471" s="338" t="s">
        <v>11205</v>
      </c>
      <c r="B471" s="395" t="s">
        <v>11164</v>
      </c>
      <c r="C471" s="412" t="s">
        <v>11187</v>
      </c>
      <c r="D471" s="356" t="s">
        <v>11145</v>
      </c>
      <c r="E471" s="355">
        <f>E447</f>
        <v>0.30599999999999999</v>
      </c>
      <c r="F471" s="357">
        <f t="shared" ref="F471:K494" si="40">E471</f>
        <v>0.30599999999999999</v>
      </c>
      <c r="G471" s="357">
        <f t="shared" si="40"/>
        <v>0.30599999999999999</v>
      </c>
      <c r="H471" s="357">
        <f t="shared" si="40"/>
        <v>0.30599999999999999</v>
      </c>
      <c r="I471" s="357">
        <f t="shared" si="40"/>
        <v>0.30599999999999999</v>
      </c>
      <c r="J471" s="357">
        <f t="shared" si="40"/>
        <v>0.30599999999999999</v>
      </c>
      <c r="K471" s="357">
        <f t="shared" si="40"/>
        <v>0.30599999999999999</v>
      </c>
    </row>
    <row r="472" spans="1:11" x14ac:dyDescent="0.25">
      <c r="A472" s="338" t="s">
        <v>11205</v>
      </c>
      <c r="B472" s="396" t="str">
        <f>B471</f>
        <v>MFYA CCGEx Competence centre for gas exchange</v>
      </c>
      <c r="C472" s="325" t="s">
        <v>11187</v>
      </c>
      <c r="D472" s="356" t="s">
        <v>381</v>
      </c>
      <c r="E472" s="357">
        <f>E448</f>
        <v>0.73180000000000001</v>
      </c>
      <c r="F472" s="357">
        <f t="shared" si="40"/>
        <v>0.73180000000000001</v>
      </c>
      <c r="G472" s="357">
        <f t="shared" si="40"/>
        <v>0.73180000000000001</v>
      </c>
      <c r="H472" s="357">
        <f t="shared" si="40"/>
        <v>0.73180000000000001</v>
      </c>
      <c r="I472" s="357">
        <f t="shared" si="40"/>
        <v>0.73180000000000001</v>
      </c>
      <c r="J472" s="357">
        <f t="shared" si="40"/>
        <v>0.73180000000000001</v>
      </c>
      <c r="K472" s="357">
        <f t="shared" si="40"/>
        <v>0.73180000000000001</v>
      </c>
    </row>
    <row r="473" spans="1:11" x14ac:dyDescent="0.25">
      <c r="A473" s="338" t="s">
        <v>11205</v>
      </c>
      <c r="B473" s="396" t="str">
        <f t="shared" ref="B473:B494" si="41">B472</f>
        <v>MFYA CCGEx Competence centre for gas exchange</v>
      </c>
      <c r="C473" s="325" t="s">
        <v>11187</v>
      </c>
      <c r="D473" s="356" t="s">
        <v>382</v>
      </c>
      <c r="E473" s="357">
        <f>E449</f>
        <v>5.96E-2</v>
      </c>
      <c r="F473" s="357">
        <f t="shared" si="40"/>
        <v>5.96E-2</v>
      </c>
      <c r="G473" s="357">
        <f t="shared" si="40"/>
        <v>5.96E-2</v>
      </c>
      <c r="H473" s="357">
        <f t="shared" si="40"/>
        <v>5.96E-2</v>
      </c>
      <c r="I473" s="357">
        <f t="shared" si="40"/>
        <v>5.96E-2</v>
      </c>
      <c r="J473" s="357">
        <f t="shared" si="40"/>
        <v>5.96E-2</v>
      </c>
      <c r="K473" s="357">
        <f t="shared" si="40"/>
        <v>5.96E-2</v>
      </c>
    </row>
    <row r="474" spans="1:11" x14ac:dyDescent="0.25">
      <c r="A474" s="338" t="s">
        <v>11205</v>
      </c>
      <c r="B474" s="397" t="str">
        <f t="shared" si="41"/>
        <v>MFYA CCGEx Competence centre for gas exchange</v>
      </c>
      <c r="C474" s="413" t="s">
        <v>11187</v>
      </c>
      <c r="D474" s="348" t="s">
        <v>383</v>
      </c>
      <c r="E474" s="358">
        <f>E450</f>
        <v>9.3600000000000003E-2</v>
      </c>
      <c r="F474" s="358">
        <f t="shared" si="40"/>
        <v>9.3600000000000003E-2</v>
      </c>
      <c r="G474" s="358">
        <f t="shared" si="40"/>
        <v>9.3600000000000003E-2</v>
      </c>
      <c r="H474" s="358">
        <f t="shared" si="40"/>
        <v>9.3600000000000003E-2</v>
      </c>
      <c r="I474" s="358">
        <f t="shared" si="40"/>
        <v>9.3600000000000003E-2</v>
      </c>
      <c r="J474" s="358">
        <f t="shared" si="40"/>
        <v>9.3600000000000003E-2</v>
      </c>
      <c r="K474" s="358">
        <f t="shared" si="40"/>
        <v>9.3600000000000003E-2</v>
      </c>
    </row>
    <row r="475" spans="1:11" x14ac:dyDescent="0.25">
      <c r="A475" s="338" t="s">
        <v>11205</v>
      </c>
      <c r="B475" s="398" t="str">
        <f t="shared" si="41"/>
        <v>MFYA CCGEx Competence centre for gas exchange</v>
      </c>
      <c r="C475" s="353" t="s">
        <v>11188</v>
      </c>
      <c r="D475" s="354" t="s">
        <v>11145</v>
      </c>
      <c r="E475" s="355">
        <f>E471</f>
        <v>0.30599999999999999</v>
      </c>
      <c r="F475" s="355">
        <f t="shared" si="40"/>
        <v>0.30599999999999999</v>
      </c>
      <c r="G475" s="355">
        <f t="shared" si="40"/>
        <v>0.30599999999999999</v>
      </c>
      <c r="H475" s="355">
        <f t="shared" si="40"/>
        <v>0.30599999999999999</v>
      </c>
      <c r="I475" s="355">
        <f t="shared" si="40"/>
        <v>0.30599999999999999</v>
      </c>
      <c r="J475" s="355">
        <f t="shared" si="40"/>
        <v>0.30599999999999999</v>
      </c>
      <c r="K475" s="355">
        <f t="shared" si="40"/>
        <v>0.30599999999999999</v>
      </c>
    </row>
    <row r="476" spans="1:11" x14ac:dyDescent="0.25">
      <c r="A476" s="338" t="s">
        <v>11205</v>
      </c>
      <c r="B476" s="398" t="str">
        <f t="shared" si="41"/>
        <v>MFYA CCGEx Competence centre for gas exchange</v>
      </c>
      <c r="C476" s="353" t="s">
        <v>11188</v>
      </c>
      <c r="D476" s="356" t="s">
        <v>381</v>
      </c>
      <c r="E476" s="357">
        <v>0.35</v>
      </c>
      <c r="F476" s="357">
        <f t="shared" si="40"/>
        <v>0.35</v>
      </c>
      <c r="G476" s="357">
        <f t="shared" si="40"/>
        <v>0.35</v>
      </c>
      <c r="H476" s="357">
        <f t="shared" si="40"/>
        <v>0.35</v>
      </c>
      <c r="I476" s="357">
        <f t="shared" si="40"/>
        <v>0.35</v>
      </c>
      <c r="J476" s="357">
        <f t="shared" si="40"/>
        <v>0.35</v>
      </c>
      <c r="K476" s="357">
        <f t="shared" si="40"/>
        <v>0.35</v>
      </c>
    </row>
    <row r="477" spans="1:11" x14ac:dyDescent="0.25">
      <c r="A477" s="338" t="s">
        <v>11205</v>
      </c>
      <c r="B477" s="398" t="str">
        <f t="shared" si="41"/>
        <v>MFYA CCGEx Competence centre for gas exchange</v>
      </c>
      <c r="C477" s="353" t="s">
        <v>11188</v>
      </c>
      <c r="D477" s="356" t="s">
        <v>382</v>
      </c>
      <c r="E477" s="357">
        <f>E473</f>
        <v>5.96E-2</v>
      </c>
      <c r="F477" s="357">
        <f t="shared" si="40"/>
        <v>5.96E-2</v>
      </c>
      <c r="G477" s="357">
        <f t="shared" si="40"/>
        <v>5.96E-2</v>
      </c>
      <c r="H477" s="357">
        <f t="shared" si="40"/>
        <v>5.96E-2</v>
      </c>
      <c r="I477" s="357">
        <f t="shared" si="40"/>
        <v>5.96E-2</v>
      </c>
      <c r="J477" s="357">
        <f t="shared" si="40"/>
        <v>5.96E-2</v>
      </c>
      <c r="K477" s="357">
        <f t="shared" si="40"/>
        <v>5.96E-2</v>
      </c>
    </row>
    <row r="478" spans="1:11" x14ac:dyDescent="0.25">
      <c r="A478" s="338" t="s">
        <v>11205</v>
      </c>
      <c r="B478" s="398" t="str">
        <f t="shared" si="41"/>
        <v>MFYA CCGEx Competence centre for gas exchange</v>
      </c>
      <c r="C478" s="353" t="s">
        <v>11188</v>
      </c>
      <c r="D478" s="348" t="s">
        <v>383</v>
      </c>
      <c r="E478" s="358">
        <f>E474</f>
        <v>9.3600000000000003E-2</v>
      </c>
      <c r="F478" s="358">
        <f t="shared" si="40"/>
        <v>9.3600000000000003E-2</v>
      </c>
      <c r="G478" s="358">
        <f t="shared" si="40"/>
        <v>9.3600000000000003E-2</v>
      </c>
      <c r="H478" s="358">
        <f t="shared" si="40"/>
        <v>9.3600000000000003E-2</v>
      </c>
      <c r="I478" s="358">
        <f t="shared" si="40"/>
        <v>9.3600000000000003E-2</v>
      </c>
      <c r="J478" s="358">
        <f t="shared" si="40"/>
        <v>9.3600000000000003E-2</v>
      </c>
      <c r="K478" s="358">
        <f t="shared" si="40"/>
        <v>9.3600000000000003E-2</v>
      </c>
    </row>
    <row r="479" spans="1:11" x14ac:dyDescent="0.25">
      <c r="A479" s="338" t="s">
        <v>11205</v>
      </c>
      <c r="B479" s="395" t="str">
        <f t="shared" si="41"/>
        <v>MFYA CCGEx Competence centre for gas exchange</v>
      </c>
      <c r="C479" s="359" t="s">
        <v>11189</v>
      </c>
      <c r="D479" s="354" t="s">
        <v>11145</v>
      </c>
      <c r="E479" s="355">
        <f>E471</f>
        <v>0.30599999999999999</v>
      </c>
      <c r="F479" s="355">
        <f t="shared" si="40"/>
        <v>0.30599999999999999</v>
      </c>
      <c r="G479" s="355">
        <f t="shared" si="40"/>
        <v>0.30599999999999999</v>
      </c>
      <c r="H479" s="355">
        <f t="shared" si="40"/>
        <v>0.30599999999999999</v>
      </c>
      <c r="I479" s="355">
        <f t="shared" si="40"/>
        <v>0.30599999999999999</v>
      </c>
      <c r="J479" s="355">
        <f t="shared" si="40"/>
        <v>0.30599999999999999</v>
      </c>
      <c r="K479" s="355">
        <f t="shared" si="40"/>
        <v>0.30599999999999999</v>
      </c>
    </row>
    <row r="480" spans="1:11" x14ac:dyDescent="0.25">
      <c r="A480" s="338" t="s">
        <v>11205</v>
      </c>
      <c r="B480" s="396" t="str">
        <f t="shared" si="41"/>
        <v>MFYA CCGEx Competence centre for gas exchange</v>
      </c>
      <c r="C480" s="360" t="s">
        <v>11189</v>
      </c>
      <c r="D480" s="356" t="s">
        <v>381</v>
      </c>
      <c r="E480" s="357">
        <v>0.35</v>
      </c>
      <c r="F480" s="357">
        <f t="shared" si="40"/>
        <v>0.35</v>
      </c>
      <c r="G480" s="357">
        <f t="shared" si="40"/>
        <v>0.35</v>
      </c>
      <c r="H480" s="357">
        <f t="shared" si="40"/>
        <v>0.35</v>
      </c>
      <c r="I480" s="357">
        <f t="shared" si="40"/>
        <v>0.35</v>
      </c>
      <c r="J480" s="357">
        <f t="shared" si="40"/>
        <v>0.35</v>
      </c>
      <c r="K480" s="357">
        <f t="shared" si="40"/>
        <v>0.35</v>
      </c>
    </row>
    <row r="481" spans="1:11" x14ac:dyDescent="0.25">
      <c r="A481" s="338" t="s">
        <v>11205</v>
      </c>
      <c r="B481" s="396" t="str">
        <f t="shared" si="41"/>
        <v>MFYA CCGEx Competence centre for gas exchange</v>
      </c>
      <c r="C481" s="360" t="s">
        <v>11189</v>
      </c>
      <c r="D481" s="356" t="s">
        <v>382</v>
      </c>
      <c r="E481" s="357">
        <f>E473</f>
        <v>5.96E-2</v>
      </c>
      <c r="F481" s="357">
        <f t="shared" si="40"/>
        <v>5.96E-2</v>
      </c>
      <c r="G481" s="357">
        <f t="shared" si="40"/>
        <v>5.96E-2</v>
      </c>
      <c r="H481" s="357">
        <f t="shared" si="40"/>
        <v>5.96E-2</v>
      </c>
      <c r="I481" s="357">
        <f t="shared" si="40"/>
        <v>5.96E-2</v>
      </c>
      <c r="J481" s="357">
        <f t="shared" si="40"/>
        <v>5.96E-2</v>
      </c>
      <c r="K481" s="357">
        <f t="shared" si="40"/>
        <v>5.96E-2</v>
      </c>
    </row>
    <row r="482" spans="1:11" x14ac:dyDescent="0.25">
      <c r="A482" s="338" t="s">
        <v>11205</v>
      </c>
      <c r="B482" s="397" t="str">
        <f t="shared" si="41"/>
        <v>MFYA CCGEx Competence centre for gas exchange</v>
      </c>
      <c r="C482" s="361" t="s">
        <v>11189</v>
      </c>
      <c r="D482" s="348" t="s">
        <v>383</v>
      </c>
      <c r="E482" s="358">
        <f>E474</f>
        <v>9.3600000000000003E-2</v>
      </c>
      <c r="F482" s="358">
        <f t="shared" si="40"/>
        <v>9.3600000000000003E-2</v>
      </c>
      <c r="G482" s="358">
        <f t="shared" si="40"/>
        <v>9.3600000000000003E-2</v>
      </c>
      <c r="H482" s="358">
        <f t="shared" si="40"/>
        <v>9.3600000000000003E-2</v>
      </c>
      <c r="I482" s="358">
        <f t="shared" si="40"/>
        <v>9.3600000000000003E-2</v>
      </c>
      <c r="J482" s="358">
        <f t="shared" si="40"/>
        <v>9.3600000000000003E-2</v>
      </c>
      <c r="K482" s="358">
        <f t="shared" si="40"/>
        <v>9.3600000000000003E-2</v>
      </c>
    </row>
    <row r="483" spans="1:11" x14ac:dyDescent="0.25">
      <c r="A483" s="338" t="s">
        <v>11205</v>
      </c>
      <c r="B483" s="398" t="str">
        <f t="shared" si="41"/>
        <v>MFYA CCGEx Competence centre for gas exchange</v>
      </c>
      <c r="C483" s="353" t="s">
        <v>11190</v>
      </c>
      <c r="D483" s="354" t="s">
        <v>11145</v>
      </c>
      <c r="E483" s="355">
        <f>E471</f>
        <v>0.30599999999999999</v>
      </c>
      <c r="F483" s="355">
        <f t="shared" si="40"/>
        <v>0.30599999999999999</v>
      </c>
      <c r="G483" s="355">
        <f t="shared" si="40"/>
        <v>0.30599999999999999</v>
      </c>
      <c r="H483" s="355">
        <f t="shared" si="40"/>
        <v>0.30599999999999999</v>
      </c>
      <c r="I483" s="355">
        <f t="shared" si="40"/>
        <v>0.30599999999999999</v>
      </c>
      <c r="J483" s="355">
        <f t="shared" si="40"/>
        <v>0.30599999999999999</v>
      </c>
      <c r="K483" s="355">
        <f t="shared" si="40"/>
        <v>0.30599999999999999</v>
      </c>
    </row>
    <row r="484" spans="1:11" x14ac:dyDescent="0.25">
      <c r="A484" s="338" t="s">
        <v>11205</v>
      </c>
      <c r="B484" s="398" t="str">
        <f t="shared" si="41"/>
        <v>MFYA CCGEx Competence centre for gas exchange</v>
      </c>
      <c r="C484" s="353" t="s">
        <v>11190</v>
      </c>
      <c r="D484" s="356" t="s">
        <v>381</v>
      </c>
      <c r="E484" s="357">
        <f>E460</f>
        <v>0.40260000000000001</v>
      </c>
      <c r="F484" s="357">
        <f t="shared" si="40"/>
        <v>0.40260000000000001</v>
      </c>
      <c r="G484" s="357">
        <f t="shared" si="40"/>
        <v>0.40260000000000001</v>
      </c>
      <c r="H484" s="357">
        <f t="shared" si="40"/>
        <v>0.40260000000000001</v>
      </c>
      <c r="I484" s="357">
        <f t="shared" si="40"/>
        <v>0.40260000000000001</v>
      </c>
      <c r="J484" s="357">
        <f t="shared" si="40"/>
        <v>0.40260000000000001</v>
      </c>
      <c r="K484" s="357">
        <f t="shared" si="40"/>
        <v>0.40260000000000001</v>
      </c>
    </row>
    <row r="485" spans="1:11" x14ac:dyDescent="0.25">
      <c r="A485" s="338" t="s">
        <v>11205</v>
      </c>
      <c r="B485" s="398" t="str">
        <f t="shared" si="41"/>
        <v>MFYA CCGEx Competence centre for gas exchange</v>
      </c>
      <c r="C485" s="360" t="s">
        <v>11190</v>
      </c>
      <c r="D485" s="356" t="s">
        <v>382</v>
      </c>
      <c r="E485" s="357">
        <f>E461</f>
        <v>1.8200000000000001E-2</v>
      </c>
      <c r="F485" s="357">
        <f t="shared" si="40"/>
        <v>1.8200000000000001E-2</v>
      </c>
      <c r="G485" s="357">
        <f t="shared" si="40"/>
        <v>1.8200000000000001E-2</v>
      </c>
      <c r="H485" s="357">
        <f t="shared" si="40"/>
        <v>1.8200000000000001E-2</v>
      </c>
      <c r="I485" s="357">
        <f t="shared" si="40"/>
        <v>1.8200000000000001E-2</v>
      </c>
      <c r="J485" s="357">
        <f t="shared" si="40"/>
        <v>1.8200000000000001E-2</v>
      </c>
      <c r="K485" s="357">
        <f t="shared" si="40"/>
        <v>1.8200000000000001E-2</v>
      </c>
    </row>
    <row r="486" spans="1:11" x14ac:dyDescent="0.25">
      <c r="A486" s="338" t="s">
        <v>11205</v>
      </c>
      <c r="B486" s="398" t="str">
        <f t="shared" si="41"/>
        <v>MFYA CCGEx Competence centre for gas exchange</v>
      </c>
      <c r="C486" s="360" t="s">
        <v>11190</v>
      </c>
      <c r="D486" s="348" t="s">
        <v>383</v>
      </c>
      <c r="E486" s="358">
        <f>E462</f>
        <v>6.8900000000000003E-2</v>
      </c>
      <c r="F486" s="358">
        <f t="shared" si="40"/>
        <v>6.8900000000000003E-2</v>
      </c>
      <c r="G486" s="358">
        <f t="shared" si="40"/>
        <v>6.8900000000000003E-2</v>
      </c>
      <c r="H486" s="358">
        <f t="shared" si="40"/>
        <v>6.8900000000000003E-2</v>
      </c>
      <c r="I486" s="358">
        <f t="shared" si="40"/>
        <v>6.8900000000000003E-2</v>
      </c>
      <c r="J486" s="358">
        <f t="shared" si="40"/>
        <v>6.8900000000000003E-2</v>
      </c>
      <c r="K486" s="358">
        <f t="shared" si="40"/>
        <v>6.8900000000000003E-2</v>
      </c>
    </row>
    <row r="487" spans="1:11" x14ac:dyDescent="0.25">
      <c r="A487" s="338" t="s">
        <v>11205</v>
      </c>
      <c r="B487" s="395" t="str">
        <f t="shared" si="41"/>
        <v>MFYA CCGEx Competence centre for gas exchange</v>
      </c>
      <c r="C487" s="359" t="s">
        <v>11191</v>
      </c>
      <c r="D487" s="354" t="s">
        <v>11145</v>
      </c>
      <c r="E487" s="355">
        <f>E471</f>
        <v>0.30599999999999999</v>
      </c>
      <c r="F487" s="355">
        <f t="shared" si="40"/>
        <v>0.30599999999999999</v>
      </c>
      <c r="G487" s="355">
        <f t="shared" si="40"/>
        <v>0.30599999999999999</v>
      </c>
      <c r="H487" s="355">
        <f t="shared" si="40"/>
        <v>0.30599999999999999</v>
      </c>
      <c r="I487" s="355">
        <f t="shared" si="40"/>
        <v>0.30599999999999999</v>
      </c>
      <c r="J487" s="355">
        <f t="shared" si="40"/>
        <v>0.30599999999999999</v>
      </c>
      <c r="K487" s="355">
        <f t="shared" si="40"/>
        <v>0.30599999999999999</v>
      </c>
    </row>
    <row r="488" spans="1:11" x14ac:dyDescent="0.25">
      <c r="A488" s="338" t="s">
        <v>11205</v>
      </c>
      <c r="B488" s="396" t="str">
        <f t="shared" si="41"/>
        <v>MFYA CCGEx Competence centre for gas exchange</v>
      </c>
      <c r="C488" s="360" t="s">
        <v>11191</v>
      </c>
      <c r="D488" s="356" t="s">
        <v>381</v>
      </c>
      <c r="E488" s="357">
        <f>E460</f>
        <v>0.40260000000000001</v>
      </c>
      <c r="F488" s="357">
        <f t="shared" si="40"/>
        <v>0.40260000000000001</v>
      </c>
      <c r="G488" s="357">
        <f t="shared" si="40"/>
        <v>0.40260000000000001</v>
      </c>
      <c r="H488" s="357">
        <f t="shared" si="40"/>
        <v>0.40260000000000001</v>
      </c>
      <c r="I488" s="357">
        <f t="shared" si="40"/>
        <v>0.40260000000000001</v>
      </c>
      <c r="J488" s="357">
        <f t="shared" si="40"/>
        <v>0.40260000000000001</v>
      </c>
      <c r="K488" s="357">
        <f t="shared" si="40"/>
        <v>0.40260000000000001</v>
      </c>
    </row>
    <row r="489" spans="1:11" x14ac:dyDescent="0.25">
      <c r="A489" s="338" t="s">
        <v>11205</v>
      </c>
      <c r="B489" s="396" t="str">
        <f t="shared" si="41"/>
        <v>MFYA CCGEx Competence centre for gas exchange</v>
      </c>
      <c r="C489" s="360" t="s">
        <v>11191</v>
      </c>
      <c r="D489" s="356" t="s">
        <v>382</v>
      </c>
      <c r="E489" s="357">
        <f>E461</f>
        <v>1.8200000000000001E-2</v>
      </c>
      <c r="F489" s="357">
        <f t="shared" si="40"/>
        <v>1.8200000000000001E-2</v>
      </c>
      <c r="G489" s="357">
        <f t="shared" si="40"/>
        <v>1.8200000000000001E-2</v>
      </c>
      <c r="H489" s="357">
        <f t="shared" si="40"/>
        <v>1.8200000000000001E-2</v>
      </c>
      <c r="I489" s="357">
        <f t="shared" si="40"/>
        <v>1.8200000000000001E-2</v>
      </c>
      <c r="J489" s="357">
        <f t="shared" si="40"/>
        <v>1.8200000000000001E-2</v>
      </c>
      <c r="K489" s="357">
        <f t="shared" si="40"/>
        <v>1.8200000000000001E-2</v>
      </c>
    </row>
    <row r="490" spans="1:11" x14ac:dyDescent="0.25">
      <c r="A490" s="338" t="s">
        <v>11205</v>
      </c>
      <c r="B490" s="397" t="str">
        <f t="shared" si="41"/>
        <v>MFYA CCGEx Competence centre for gas exchange</v>
      </c>
      <c r="C490" s="361" t="s">
        <v>11191</v>
      </c>
      <c r="D490" s="348" t="s">
        <v>383</v>
      </c>
      <c r="E490" s="358">
        <f>E462</f>
        <v>6.8900000000000003E-2</v>
      </c>
      <c r="F490" s="358">
        <f t="shared" si="40"/>
        <v>6.8900000000000003E-2</v>
      </c>
      <c r="G490" s="358">
        <f t="shared" si="40"/>
        <v>6.8900000000000003E-2</v>
      </c>
      <c r="H490" s="358">
        <f t="shared" si="40"/>
        <v>6.8900000000000003E-2</v>
      </c>
      <c r="I490" s="358">
        <f t="shared" si="40"/>
        <v>6.8900000000000003E-2</v>
      </c>
      <c r="J490" s="358">
        <f t="shared" si="40"/>
        <v>6.8900000000000003E-2</v>
      </c>
      <c r="K490" s="358">
        <f t="shared" si="40"/>
        <v>6.8900000000000003E-2</v>
      </c>
    </row>
    <row r="491" spans="1:11" x14ac:dyDescent="0.25">
      <c r="A491" s="338" t="s">
        <v>11205</v>
      </c>
      <c r="B491" s="395" t="str">
        <f t="shared" si="41"/>
        <v>MFYA CCGEx Competence centre for gas exchange</v>
      </c>
      <c r="C491" s="362" t="s">
        <v>11212</v>
      </c>
      <c r="D491" s="354" t="s">
        <v>11145</v>
      </c>
      <c r="E491" s="355">
        <v>0</v>
      </c>
      <c r="F491" s="355">
        <f t="shared" si="40"/>
        <v>0</v>
      </c>
      <c r="G491" s="355">
        <f t="shared" si="40"/>
        <v>0</v>
      </c>
      <c r="H491" s="355">
        <f t="shared" si="40"/>
        <v>0</v>
      </c>
      <c r="I491" s="355">
        <f t="shared" si="40"/>
        <v>0</v>
      </c>
      <c r="J491" s="355">
        <f t="shared" si="40"/>
        <v>0</v>
      </c>
      <c r="K491" s="355">
        <f t="shared" si="40"/>
        <v>0</v>
      </c>
    </row>
    <row r="492" spans="1:11" x14ac:dyDescent="0.25">
      <c r="A492" s="338" t="s">
        <v>11205</v>
      </c>
      <c r="B492" s="396" t="str">
        <f t="shared" si="41"/>
        <v>MFYA CCGEx Competence centre for gas exchange</v>
      </c>
      <c r="C492" s="363" t="s">
        <v>11212</v>
      </c>
      <c r="D492" s="356" t="s">
        <v>381</v>
      </c>
      <c r="E492" s="357">
        <v>0</v>
      </c>
      <c r="F492" s="357">
        <f t="shared" si="40"/>
        <v>0</v>
      </c>
      <c r="G492" s="357">
        <f t="shared" si="40"/>
        <v>0</v>
      </c>
      <c r="H492" s="357">
        <f t="shared" si="40"/>
        <v>0</v>
      </c>
      <c r="I492" s="357">
        <f t="shared" si="40"/>
        <v>0</v>
      </c>
      <c r="J492" s="357">
        <f t="shared" si="40"/>
        <v>0</v>
      </c>
      <c r="K492" s="357">
        <f t="shared" si="40"/>
        <v>0</v>
      </c>
    </row>
    <row r="493" spans="1:11" x14ac:dyDescent="0.25">
      <c r="A493" s="338" t="s">
        <v>11205</v>
      </c>
      <c r="B493" s="396" t="str">
        <f t="shared" si="41"/>
        <v>MFYA CCGEx Competence centre for gas exchange</v>
      </c>
      <c r="C493" s="363" t="s">
        <v>11212</v>
      </c>
      <c r="D493" s="356" t="s">
        <v>382</v>
      </c>
      <c r="E493" s="357">
        <v>0</v>
      </c>
      <c r="F493" s="357">
        <f t="shared" si="40"/>
        <v>0</v>
      </c>
      <c r="G493" s="357">
        <f t="shared" si="40"/>
        <v>0</v>
      </c>
      <c r="H493" s="357">
        <f t="shared" si="40"/>
        <v>0</v>
      </c>
      <c r="I493" s="357">
        <f t="shared" si="40"/>
        <v>0</v>
      </c>
      <c r="J493" s="357">
        <f t="shared" si="40"/>
        <v>0</v>
      </c>
      <c r="K493" s="357">
        <f t="shared" si="40"/>
        <v>0</v>
      </c>
    </row>
    <row r="494" spans="1:11" x14ac:dyDescent="0.25">
      <c r="A494" s="338" t="s">
        <v>11205</v>
      </c>
      <c r="B494" s="397" t="str">
        <f t="shared" si="41"/>
        <v>MFYA CCGEx Competence centre for gas exchange</v>
      </c>
      <c r="C494" s="364" t="s">
        <v>11212</v>
      </c>
      <c r="D494" s="348" t="s">
        <v>383</v>
      </c>
      <c r="E494" s="358">
        <v>0</v>
      </c>
      <c r="F494" s="358">
        <f t="shared" si="40"/>
        <v>0</v>
      </c>
      <c r="G494" s="358">
        <f t="shared" si="40"/>
        <v>0</v>
      </c>
      <c r="H494" s="358">
        <f t="shared" si="40"/>
        <v>0</v>
      </c>
      <c r="I494" s="358">
        <f t="shared" si="40"/>
        <v>0</v>
      </c>
      <c r="J494" s="358">
        <f t="shared" si="40"/>
        <v>0</v>
      </c>
      <c r="K494" s="358">
        <f t="shared" si="40"/>
        <v>0</v>
      </c>
    </row>
    <row r="495" spans="1:11" x14ac:dyDescent="0.25">
      <c r="A495" s="338" t="s">
        <v>11205</v>
      </c>
      <c r="B495" s="395" t="s">
        <v>11165</v>
      </c>
      <c r="C495" s="412" t="s">
        <v>11187</v>
      </c>
      <c r="D495" s="356" t="s">
        <v>11145</v>
      </c>
      <c r="E495" s="355">
        <f>E471</f>
        <v>0.30599999999999999</v>
      </c>
      <c r="F495" s="357">
        <f t="shared" ref="F495:K518" si="42">E495</f>
        <v>0.30599999999999999</v>
      </c>
      <c r="G495" s="357">
        <f t="shared" si="42"/>
        <v>0.30599999999999999</v>
      </c>
      <c r="H495" s="357">
        <f t="shared" si="42"/>
        <v>0.30599999999999999</v>
      </c>
      <c r="I495" s="357">
        <f t="shared" si="42"/>
        <v>0.30599999999999999</v>
      </c>
      <c r="J495" s="357">
        <f t="shared" si="42"/>
        <v>0.30599999999999999</v>
      </c>
      <c r="K495" s="357">
        <f t="shared" si="42"/>
        <v>0.30599999999999999</v>
      </c>
    </row>
    <row r="496" spans="1:11" x14ac:dyDescent="0.25">
      <c r="A496" s="338" t="s">
        <v>11205</v>
      </c>
      <c r="B496" s="396" t="str">
        <f>B495</f>
        <v>MFYB ITRL</v>
      </c>
      <c r="C496" s="325" t="s">
        <v>11187</v>
      </c>
      <c r="D496" s="356" t="s">
        <v>381</v>
      </c>
      <c r="E496" s="357">
        <f>E472</f>
        <v>0.73180000000000001</v>
      </c>
      <c r="F496" s="357">
        <f t="shared" si="42"/>
        <v>0.73180000000000001</v>
      </c>
      <c r="G496" s="357">
        <f t="shared" si="42"/>
        <v>0.73180000000000001</v>
      </c>
      <c r="H496" s="357">
        <f t="shared" si="42"/>
        <v>0.73180000000000001</v>
      </c>
      <c r="I496" s="357">
        <f t="shared" si="42"/>
        <v>0.73180000000000001</v>
      </c>
      <c r="J496" s="357">
        <f t="shared" si="42"/>
        <v>0.73180000000000001</v>
      </c>
      <c r="K496" s="357">
        <f t="shared" si="42"/>
        <v>0.73180000000000001</v>
      </c>
    </row>
    <row r="497" spans="1:11" x14ac:dyDescent="0.25">
      <c r="A497" s="338" t="s">
        <v>11205</v>
      </c>
      <c r="B497" s="396" t="str">
        <f t="shared" ref="B497:B518" si="43">B496</f>
        <v>MFYB ITRL</v>
      </c>
      <c r="C497" s="325" t="s">
        <v>11187</v>
      </c>
      <c r="D497" s="356" t="s">
        <v>382</v>
      </c>
      <c r="E497" s="357">
        <f>E473</f>
        <v>5.96E-2</v>
      </c>
      <c r="F497" s="357">
        <f t="shared" si="42"/>
        <v>5.96E-2</v>
      </c>
      <c r="G497" s="357">
        <f t="shared" si="42"/>
        <v>5.96E-2</v>
      </c>
      <c r="H497" s="357">
        <f t="shared" si="42"/>
        <v>5.96E-2</v>
      </c>
      <c r="I497" s="357">
        <f t="shared" si="42"/>
        <v>5.96E-2</v>
      </c>
      <c r="J497" s="357">
        <f t="shared" si="42"/>
        <v>5.96E-2</v>
      </c>
      <c r="K497" s="357">
        <f t="shared" si="42"/>
        <v>5.96E-2</v>
      </c>
    </row>
    <row r="498" spans="1:11" x14ac:dyDescent="0.25">
      <c r="A498" s="338" t="s">
        <v>11205</v>
      </c>
      <c r="B498" s="397" t="str">
        <f t="shared" si="43"/>
        <v>MFYB ITRL</v>
      </c>
      <c r="C498" s="413" t="s">
        <v>11187</v>
      </c>
      <c r="D498" s="348" t="s">
        <v>383</v>
      </c>
      <c r="E498" s="358">
        <f>E474</f>
        <v>9.3600000000000003E-2</v>
      </c>
      <c r="F498" s="358">
        <f t="shared" si="42"/>
        <v>9.3600000000000003E-2</v>
      </c>
      <c r="G498" s="358">
        <f t="shared" si="42"/>
        <v>9.3600000000000003E-2</v>
      </c>
      <c r="H498" s="358">
        <f t="shared" si="42"/>
        <v>9.3600000000000003E-2</v>
      </c>
      <c r="I498" s="358">
        <f t="shared" si="42"/>
        <v>9.3600000000000003E-2</v>
      </c>
      <c r="J498" s="358">
        <f t="shared" si="42"/>
        <v>9.3600000000000003E-2</v>
      </c>
      <c r="K498" s="358">
        <f t="shared" si="42"/>
        <v>9.3600000000000003E-2</v>
      </c>
    </row>
    <row r="499" spans="1:11" x14ac:dyDescent="0.25">
      <c r="A499" s="338" t="s">
        <v>11205</v>
      </c>
      <c r="B499" s="398" t="str">
        <f t="shared" si="43"/>
        <v>MFYB ITRL</v>
      </c>
      <c r="C499" s="353" t="s">
        <v>11188</v>
      </c>
      <c r="D499" s="354" t="s">
        <v>11145</v>
      </c>
      <c r="E499" s="355">
        <f>E495</f>
        <v>0.30599999999999999</v>
      </c>
      <c r="F499" s="355">
        <f t="shared" si="42"/>
        <v>0.30599999999999999</v>
      </c>
      <c r="G499" s="355">
        <f t="shared" si="42"/>
        <v>0.30599999999999999</v>
      </c>
      <c r="H499" s="355">
        <f t="shared" si="42"/>
        <v>0.30599999999999999</v>
      </c>
      <c r="I499" s="355">
        <f t="shared" si="42"/>
        <v>0.30599999999999999</v>
      </c>
      <c r="J499" s="355">
        <f t="shared" si="42"/>
        <v>0.30599999999999999</v>
      </c>
      <c r="K499" s="355">
        <f t="shared" si="42"/>
        <v>0.30599999999999999</v>
      </c>
    </row>
    <row r="500" spans="1:11" x14ac:dyDescent="0.25">
      <c r="A500" s="338" t="s">
        <v>11205</v>
      </c>
      <c r="B500" s="398" t="str">
        <f t="shared" si="43"/>
        <v>MFYB ITRL</v>
      </c>
      <c r="C500" s="353" t="s">
        <v>11188</v>
      </c>
      <c r="D500" s="356" t="s">
        <v>381</v>
      </c>
      <c r="E500" s="357">
        <v>0.35</v>
      </c>
      <c r="F500" s="357">
        <f t="shared" si="42"/>
        <v>0.35</v>
      </c>
      <c r="G500" s="357">
        <f t="shared" si="42"/>
        <v>0.35</v>
      </c>
      <c r="H500" s="357">
        <f t="shared" si="42"/>
        <v>0.35</v>
      </c>
      <c r="I500" s="357">
        <f t="shared" si="42"/>
        <v>0.35</v>
      </c>
      <c r="J500" s="357">
        <f t="shared" si="42"/>
        <v>0.35</v>
      </c>
      <c r="K500" s="357">
        <f t="shared" si="42"/>
        <v>0.35</v>
      </c>
    </row>
    <row r="501" spans="1:11" x14ac:dyDescent="0.25">
      <c r="A501" s="338" t="s">
        <v>11205</v>
      </c>
      <c r="B501" s="398" t="str">
        <f t="shared" si="43"/>
        <v>MFYB ITRL</v>
      </c>
      <c r="C501" s="353" t="s">
        <v>11188</v>
      </c>
      <c r="D501" s="356" t="s">
        <v>382</v>
      </c>
      <c r="E501" s="357">
        <f>E497</f>
        <v>5.96E-2</v>
      </c>
      <c r="F501" s="357">
        <f t="shared" si="42"/>
        <v>5.96E-2</v>
      </c>
      <c r="G501" s="357">
        <f t="shared" si="42"/>
        <v>5.96E-2</v>
      </c>
      <c r="H501" s="357">
        <f t="shared" si="42"/>
        <v>5.96E-2</v>
      </c>
      <c r="I501" s="357">
        <f t="shared" si="42"/>
        <v>5.96E-2</v>
      </c>
      <c r="J501" s="357">
        <f t="shared" si="42"/>
        <v>5.96E-2</v>
      </c>
      <c r="K501" s="357">
        <f t="shared" si="42"/>
        <v>5.96E-2</v>
      </c>
    </row>
    <row r="502" spans="1:11" x14ac:dyDescent="0.25">
      <c r="A502" s="338" t="s">
        <v>11205</v>
      </c>
      <c r="B502" s="398" t="str">
        <f t="shared" si="43"/>
        <v>MFYB ITRL</v>
      </c>
      <c r="C502" s="353" t="s">
        <v>11188</v>
      </c>
      <c r="D502" s="348" t="s">
        <v>383</v>
      </c>
      <c r="E502" s="358">
        <f>E498</f>
        <v>9.3600000000000003E-2</v>
      </c>
      <c r="F502" s="358">
        <f t="shared" si="42"/>
        <v>9.3600000000000003E-2</v>
      </c>
      <c r="G502" s="358">
        <f t="shared" si="42"/>
        <v>9.3600000000000003E-2</v>
      </c>
      <c r="H502" s="358">
        <f t="shared" si="42"/>
        <v>9.3600000000000003E-2</v>
      </c>
      <c r="I502" s="358">
        <f t="shared" si="42"/>
        <v>9.3600000000000003E-2</v>
      </c>
      <c r="J502" s="358">
        <f t="shared" si="42"/>
        <v>9.3600000000000003E-2</v>
      </c>
      <c r="K502" s="358">
        <f t="shared" si="42"/>
        <v>9.3600000000000003E-2</v>
      </c>
    </row>
    <row r="503" spans="1:11" x14ac:dyDescent="0.25">
      <c r="A503" s="338" t="s">
        <v>11205</v>
      </c>
      <c r="B503" s="395" t="str">
        <f t="shared" si="43"/>
        <v>MFYB ITRL</v>
      </c>
      <c r="C503" s="359" t="s">
        <v>11189</v>
      </c>
      <c r="D503" s="354" t="s">
        <v>11145</v>
      </c>
      <c r="E503" s="355">
        <f>E495</f>
        <v>0.30599999999999999</v>
      </c>
      <c r="F503" s="355">
        <f t="shared" si="42"/>
        <v>0.30599999999999999</v>
      </c>
      <c r="G503" s="355">
        <f t="shared" si="42"/>
        <v>0.30599999999999999</v>
      </c>
      <c r="H503" s="355">
        <f t="shared" si="42"/>
        <v>0.30599999999999999</v>
      </c>
      <c r="I503" s="355">
        <f t="shared" si="42"/>
        <v>0.30599999999999999</v>
      </c>
      <c r="J503" s="355">
        <f t="shared" si="42"/>
        <v>0.30599999999999999</v>
      </c>
      <c r="K503" s="355">
        <f t="shared" si="42"/>
        <v>0.30599999999999999</v>
      </c>
    </row>
    <row r="504" spans="1:11" x14ac:dyDescent="0.25">
      <c r="A504" s="338" t="s">
        <v>11205</v>
      </c>
      <c r="B504" s="396" t="str">
        <f t="shared" si="43"/>
        <v>MFYB ITRL</v>
      </c>
      <c r="C504" s="360" t="s">
        <v>11189</v>
      </c>
      <c r="D504" s="356" t="s">
        <v>381</v>
      </c>
      <c r="E504" s="357">
        <v>0.35</v>
      </c>
      <c r="F504" s="357">
        <f t="shared" si="42"/>
        <v>0.35</v>
      </c>
      <c r="G504" s="357">
        <f t="shared" si="42"/>
        <v>0.35</v>
      </c>
      <c r="H504" s="357">
        <f t="shared" si="42"/>
        <v>0.35</v>
      </c>
      <c r="I504" s="357">
        <f t="shared" si="42"/>
        <v>0.35</v>
      </c>
      <c r="J504" s="357">
        <f t="shared" si="42"/>
        <v>0.35</v>
      </c>
      <c r="K504" s="357">
        <f t="shared" si="42"/>
        <v>0.35</v>
      </c>
    </row>
    <row r="505" spans="1:11" x14ac:dyDescent="0.25">
      <c r="A505" s="338" t="s">
        <v>11205</v>
      </c>
      <c r="B505" s="396" t="str">
        <f t="shared" si="43"/>
        <v>MFYB ITRL</v>
      </c>
      <c r="C505" s="360" t="s">
        <v>11189</v>
      </c>
      <c r="D505" s="356" t="s">
        <v>382</v>
      </c>
      <c r="E505" s="357">
        <f>E497</f>
        <v>5.96E-2</v>
      </c>
      <c r="F505" s="357">
        <f t="shared" si="42"/>
        <v>5.96E-2</v>
      </c>
      <c r="G505" s="357">
        <f t="shared" si="42"/>
        <v>5.96E-2</v>
      </c>
      <c r="H505" s="357">
        <f t="shared" si="42"/>
        <v>5.96E-2</v>
      </c>
      <c r="I505" s="357">
        <f t="shared" si="42"/>
        <v>5.96E-2</v>
      </c>
      <c r="J505" s="357">
        <f t="shared" si="42"/>
        <v>5.96E-2</v>
      </c>
      <c r="K505" s="357">
        <f t="shared" si="42"/>
        <v>5.96E-2</v>
      </c>
    </row>
    <row r="506" spans="1:11" x14ac:dyDescent="0.25">
      <c r="A506" s="338" t="s">
        <v>11205</v>
      </c>
      <c r="B506" s="397" t="str">
        <f t="shared" si="43"/>
        <v>MFYB ITRL</v>
      </c>
      <c r="C506" s="361" t="s">
        <v>11189</v>
      </c>
      <c r="D506" s="348" t="s">
        <v>383</v>
      </c>
      <c r="E506" s="358">
        <f>E498</f>
        <v>9.3600000000000003E-2</v>
      </c>
      <c r="F506" s="358">
        <f t="shared" si="42"/>
        <v>9.3600000000000003E-2</v>
      </c>
      <c r="G506" s="358">
        <f t="shared" si="42"/>
        <v>9.3600000000000003E-2</v>
      </c>
      <c r="H506" s="358">
        <f t="shared" si="42"/>
        <v>9.3600000000000003E-2</v>
      </c>
      <c r="I506" s="358">
        <f t="shared" si="42"/>
        <v>9.3600000000000003E-2</v>
      </c>
      <c r="J506" s="358">
        <f t="shared" si="42"/>
        <v>9.3600000000000003E-2</v>
      </c>
      <c r="K506" s="358">
        <f t="shared" si="42"/>
        <v>9.3600000000000003E-2</v>
      </c>
    </row>
    <row r="507" spans="1:11" x14ac:dyDescent="0.25">
      <c r="A507" s="338" t="s">
        <v>11205</v>
      </c>
      <c r="B507" s="398" t="str">
        <f t="shared" si="43"/>
        <v>MFYB ITRL</v>
      </c>
      <c r="C507" s="353" t="s">
        <v>11190</v>
      </c>
      <c r="D507" s="354" t="s">
        <v>11145</v>
      </c>
      <c r="E507" s="355">
        <f>E495</f>
        <v>0.30599999999999999</v>
      </c>
      <c r="F507" s="355">
        <f t="shared" si="42"/>
        <v>0.30599999999999999</v>
      </c>
      <c r="G507" s="355">
        <f t="shared" si="42"/>
        <v>0.30599999999999999</v>
      </c>
      <c r="H507" s="355">
        <f t="shared" si="42"/>
        <v>0.30599999999999999</v>
      </c>
      <c r="I507" s="355">
        <f t="shared" si="42"/>
        <v>0.30599999999999999</v>
      </c>
      <c r="J507" s="355">
        <f t="shared" si="42"/>
        <v>0.30599999999999999</v>
      </c>
      <c r="K507" s="355">
        <f t="shared" si="42"/>
        <v>0.30599999999999999</v>
      </c>
    </row>
    <row r="508" spans="1:11" x14ac:dyDescent="0.25">
      <c r="A508" s="338" t="s">
        <v>11205</v>
      </c>
      <c r="B508" s="398" t="str">
        <f t="shared" si="43"/>
        <v>MFYB ITRL</v>
      </c>
      <c r="C508" s="353" t="s">
        <v>11190</v>
      </c>
      <c r="D508" s="356" t="s">
        <v>381</v>
      </c>
      <c r="E508" s="357">
        <f>E484</f>
        <v>0.40260000000000001</v>
      </c>
      <c r="F508" s="357">
        <f t="shared" si="42"/>
        <v>0.40260000000000001</v>
      </c>
      <c r="G508" s="357">
        <f t="shared" si="42"/>
        <v>0.40260000000000001</v>
      </c>
      <c r="H508" s="357">
        <f t="shared" si="42"/>
        <v>0.40260000000000001</v>
      </c>
      <c r="I508" s="357">
        <f t="shared" si="42"/>
        <v>0.40260000000000001</v>
      </c>
      <c r="J508" s="357">
        <f t="shared" si="42"/>
        <v>0.40260000000000001</v>
      </c>
      <c r="K508" s="357">
        <f t="shared" si="42"/>
        <v>0.40260000000000001</v>
      </c>
    </row>
    <row r="509" spans="1:11" x14ac:dyDescent="0.25">
      <c r="A509" s="338" t="s">
        <v>11205</v>
      </c>
      <c r="B509" s="398" t="str">
        <f t="shared" si="43"/>
        <v>MFYB ITRL</v>
      </c>
      <c r="C509" s="360" t="s">
        <v>11190</v>
      </c>
      <c r="D509" s="356" t="s">
        <v>382</v>
      </c>
      <c r="E509" s="357">
        <f>E485</f>
        <v>1.8200000000000001E-2</v>
      </c>
      <c r="F509" s="357">
        <f t="shared" si="42"/>
        <v>1.8200000000000001E-2</v>
      </c>
      <c r="G509" s="357">
        <f t="shared" si="42"/>
        <v>1.8200000000000001E-2</v>
      </c>
      <c r="H509" s="357">
        <f t="shared" si="42"/>
        <v>1.8200000000000001E-2</v>
      </c>
      <c r="I509" s="357">
        <f t="shared" si="42"/>
        <v>1.8200000000000001E-2</v>
      </c>
      <c r="J509" s="357">
        <f t="shared" si="42"/>
        <v>1.8200000000000001E-2</v>
      </c>
      <c r="K509" s="357">
        <f t="shared" si="42"/>
        <v>1.8200000000000001E-2</v>
      </c>
    </row>
    <row r="510" spans="1:11" x14ac:dyDescent="0.25">
      <c r="A510" s="338" t="s">
        <v>11205</v>
      </c>
      <c r="B510" s="398" t="str">
        <f t="shared" si="43"/>
        <v>MFYB ITRL</v>
      </c>
      <c r="C510" s="360" t="s">
        <v>11190</v>
      </c>
      <c r="D510" s="348" t="s">
        <v>383</v>
      </c>
      <c r="E510" s="358">
        <f>E486</f>
        <v>6.8900000000000003E-2</v>
      </c>
      <c r="F510" s="358">
        <f t="shared" si="42"/>
        <v>6.8900000000000003E-2</v>
      </c>
      <c r="G510" s="358">
        <f t="shared" si="42"/>
        <v>6.8900000000000003E-2</v>
      </c>
      <c r="H510" s="358">
        <f t="shared" si="42"/>
        <v>6.8900000000000003E-2</v>
      </c>
      <c r="I510" s="358">
        <f t="shared" si="42"/>
        <v>6.8900000000000003E-2</v>
      </c>
      <c r="J510" s="358">
        <f t="shared" si="42"/>
        <v>6.8900000000000003E-2</v>
      </c>
      <c r="K510" s="358">
        <f t="shared" si="42"/>
        <v>6.8900000000000003E-2</v>
      </c>
    </row>
    <row r="511" spans="1:11" x14ac:dyDescent="0.25">
      <c r="A511" s="338" t="s">
        <v>11205</v>
      </c>
      <c r="B511" s="395" t="str">
        <f t="shared" si="43"/>
        <v>MFYB ITRL</v>
      </c>
      <c r="C511" s="359" t="s">
        <v>11191</v>
      </c>
      <c r="D511" s="354" t="s">
        <v>11145</v>
      </c>
      <c r="E511" s="355">
        <f>E495</f>
        <v>0.30599999999999999</v>
      </c>
      <c r="F511" s="355">
        <f t="shared" si="42"/>
        <v>0.30599999999999999</v>
      </c>
      <c r="G511" s="355">
        <f t="shared" si="42"/>
        <v>0.30599999999999999</v>
      </c>
      <c r="H511" s="355">
        <f t="shared" si="42"/>
        <v>0.30599999999999999</v>
      </c>
      <c r="I511" s="355">
        <f t="shared" si="42"/>
        <v>0.30599999999999999</v>
      </c>
      <c r="J511" s="355">
        <f t="shared" si="42"/>
        <v>0.30599999999999999</v>
      </c>
      <c r="K511" s="355">
        <f t="shared" si="42"/>
        <v>0.30599999999999999</v>
      </c>
    </row>
    <row r="512" spans="1:11" x14ac:dyDescent="0.25">
      <c r="A512" s="338" t="s">
        <v>11205</v>
      </c>
      <c r="B512" s="396" t="str">
        <f t="shared" si="43"/>
        <v>MFYB ITRL</v>
      </c>
      <c r="C512" s="360" t="s">
        <v>11191</v>
      </c>
      <c r="D512" s="356" t="s">
        <v>381</v>
      </c>
      <c r="E512" s="357">
        <f>E484</f>
        <v>0.40260000000000001</v>
      </c>
      <c r="F512" s="357">
        <f t="shared" si="42"/>
        <v>0.40260000000000001</v>
      </c>
      <c r="G512" s="357">
        <f t="shared" si="42"/>
        <v>0.40260000000000001</v>
      </c>
      <c r="H512" s="357">
        <f t="shared" si="42"/>
        <v>0.40260000000000001</v>
      </c>
      <c r="I512" s="357">
        <f t="shared" si="42"/>
        <v>0.40260000000000001</v>
      </c>
      <c r="J512" s="357">
        <f t="shared" si="42"/>
        <v>0.40260000000000001</v>
      </c>
      <c r="K512" s="357">
        <f t="shared" si="42"/>
        <v>0.40260000000000001</v>
      </c>
    </row>
    <row r="513" spans="1:11" x14ac:dyDescent="0.25">
      <c r="A513" s="338" t="s">
        <v>11205</v>
      </c>
      <c r="B513" s="396" t="str">
        <f t="shared" si="43"/>
        <v>MFYB ITRL</v>
      </c>
      <c r="C513" s="360" t="s">
        <v>11191</v>
      </c>
      <c r="D513" s="356" t="s">
        <v>382</v>
      </c>
      <c r="E513" s="357">
        <f>E485</f>
        <v>1.8200000000000001E-2</v>
      </c>
      <c r="F513" s="357">
        <f t="shared" si="42"/>
        <v>1.8200000000000001E-2</v>
      </c>
      <c r="G513" s="357">
        <f t="shared" si="42"/>
        <v>1.8200000000000001E-2</v>
      </c>
      <c r="H513" s="357">
        <f t="shared" si="42"/>
        <v>1.8200000000000001E-2</v>
      </c>
      <c r="I513" s="357">
        <f t="shared" si="42"/>
        <v>1.8200000000000001E-2</v>
      </c>
      <c r="J513" s="357">
        <f t="shared" si="42"/>
        <v>1.8200000000000001E-2</v>
      </c>
      <c r="K513" s="357">
        <f t="shared" si="42"/>
        <v>1.8200000000000001E-2</v>
      </c>
    </row>
    <row r="514" spans="1:11" x14ac:dyDescent="0.25">
      <c r="A514" s="338" t="s">
        <v>11205</v>
      </c>
      <c r="B514" s="397" t="str">
        <f t="shared" si="43"/>
        <v>MFYB ITRL</v>
      </c>
      <c r="C514" s="361" t="s">
        <v>11191</v>
      </c>
      <c r="D514" s="348" t="s">
        <v>383</v>
      </c>
      <c r="E514" s="358">
        <f>E486</f>
        <v>6.8900000000000003E-2</v>
      </c>
      <c r="F514" s="358">
        <f t="shared" si="42"/>
        <v>6.8900000000000003E-2</v>
      </c>
      <c r="G514" s="358">
        <f t="shared" si="42"/>
        <v>6.8900000000000003E-2</v>
      </c>
      <c r="H514" s="358">
        <f t="shared" si="42"/>
        <v>6.8900000000000003E-2</v>
      </c>
      <c r="I514" s="358">
        <f t="shared" si="42"/>
        <v>6.8900000000000003E-2</v>
      </c>
      <c r="J514" s="358">
        <f t="shared" si="42"/>
        <v>6.8900000000000003E-2</v>
      </c>
      <c r="K514" s="358">
        <f t="shared" si="42"/>
        <v>6.8900000000000003E-2</v>
      </c>
    </row>
    <row r="515" spans="1:11" x14ac:dyDescent="0.25">
      <c r="A515" s="338" t="s">
        <v>11205</v>
      </c>
      <c r="B515" s="395" t="str">
        <f t="shared" si="43"/>
        <v>MFYB ITRL</v>
      </c>
      <c r="C515" s="362" t="s">
        <v>11212</v>
      </c>
      <c r="D515" s="354" t="s">
        <v>11145</v>
      </c>
      <c r="E515" s="355">
        <v>0</v>
      </c>
      <c r="F515" s="355">
        <f t="shared" si="42"/>
        <v>0</v>
      </c>
      <c r="G515" s="355">
        <f t="shared" si="42"/>
        <v>0</v>
      </c>
      <c r="H515" s="355">
        <f t="shared" si="42"/>
        <v>0</v>
      </c>
      <c r="I515" s="355">
        <f t="shared" si="42"/>
        <v>0</v>
      </c>
      <c r="J515" s="355">
        <f t="shared" si="42"/>
        <v>0</v>
      </c>
      <c r="K515" s="355">
        <f t="shared" si="42"/>
        <v>0</v>
      </c>
    </row>
    <row r="516" spans="1:11" x14ac:dyDescent="0.25">
      <c r="A516" s="338" t="s">
        <v>11205</v>
      </c>
      <c r="B516" s="396" t="str">
        <f t="shared" si="43"/>
        <v>MFYB ITRL</v>
      </c>
      <c r="C516" s="363" t="s">
        <v>11212</v>
      </c>
      <c r="D516" s="356" t="s">
        <v>381</v>
      </c>
      <c r="E516" s="357">
        <v>0</v>
      </c>
      <c r="F516" s="357">
        <f t="shared" si="42"/>
        <v>0</v>
      </c>
      <c r="G516" s="357">
        <f t="shared" si="42"/>
        <v>0</v>
      </c>
      <c r="H516" s="357">
        <f t="shared" si="42"/>
        <v>0</v>
      </c>
      <c r="I516" s="357">
        <f t="shared" si="42"/>
        <v>0</v>
      </c>
      <c r="J516" s="357">
        <f t="shared" si="42"/>
        <v>0</v>
      </c>
      <c r="K516" s="357">
        <f t="shared" si="42"/>
        <v>0</v>
      </c>
    </row>
    <row r="517" spans="1:11" x14ac:dyDescent="0.25">
      <c r="A517" s="338" t="s">
        <v>11205</v>
      </c>
      <c r="B517" s="396" t="str">
        <f t="shared" si="43"/>
        <v>MFYB ITRL</v>
      </c>
      <c r="C517" s="363" t="s">
        <v>11212</v>
      </c>
      <c r="D517" s="356" t="s">
        <v>382</v>
      </c>
      <c r="E517" s="357">
        <v>0</v>
      </c>
      <c r="F517" s="357">
        <f t="shared" si="42"/>
        <v>0</v>
      </c>
      <c r="G517" s="357">
        <f t="shared" si="42"/>
        <v>0</v>
      </c>
      <c r="H517" s="357">
        <f t="shared" si="42"/>
        <v>0</v>
      </c>
      <c r="I517" s="357">
        <f t="shared" si="42"/>
        <v>0</v>
      </c>
      <c r="J517" s="357">
        <f t="shared" si="42"/>
        <v>0</v>
      </c>
      <c r="K517" s="357">
        <f t="shared" si="42"/>
        <v>0</v>
      </c>
    </row>
    <row r="518" spans="1:11" x14ac:dyDescent="0.25">
      <c r="A518" s="338" t="s">
        <v>11205</v>
      </c>
      <c r="B518" s="397" t="str">
        <f t="shared" si="43"/>
        <v>MFYB ITRL</v>
      </c>
      <c r="C518" s="364" t="s">
        <v>11212</v>
      </c>
      <c r="D518" s="348" t="s">
        <v>383</v>
      </c>
      <c r="E518" s="358">
        <v>0</v>
      </c>
      <c r="F518" s="358">
        <f t="shared" si="42"/>
        <v>0</v>
      </c>
      <c r="G518" s="358">
        <f t="shared" si="42"/>
        <v>0</v>
      </c>
      <c r="H518" s="358">
        <f t="shared" si="42"/>
        <v>0</v>
      </c>
      <c r="I518" s="358">
        <f t="shared" si="42"/>
        <v>0</v>
      </c>
      <c r="J518" s="358">
        <f t="shared" si="42"/>
        <v>0</v>
      </c>
      <c r="K518" s="358">
        <f t="shared" si="42"/>
        <v>0</v>
      </c>
    </row>
    <row r="519" spans="1:11" x14ac:dyDescent="0.25">
      <c r="A519" s="338" t="s">
        <v>11207</v>
      </c>
      <c r="B519" s="395" t="s">
        <v>11166</v>
      </c>
      <c r="C519" s="412" t="s">
        <v>11187</v>
      </c>
      <c r="D519" s="349" t="s">
        <v>11145</v>
      </c>
      <c r="E519" s="350">
        <v>0.24</v>
      </c>
      <c r="F519" s="350">
        <f t="shared" ref="F519:K542" si="44">E519</f>
        <v>0.24</v>
      </c>
      <c r="G519" s="350">
        <f t="shared" si="44"/>
        <v>0.24</v>
      </c>
      <c r="H519" s="350">
        <f t="shared" si="44"/>
        <v>0.24</v>
      </c>
      <c r="I519" s="350">
        <f t="shared" si="44"/>
        <v>0.24</v>
      </c>
      <c r="J519" s="350">
        <f t="shared" si="44"/>
        <v>0.24</v>
      </c>
      <c r="K519" s="350">
        <f t="shared" si="44"/>
        <v>0.24</v>
      </c>
    </row>
    <row r="520" spans="1:11" x14ac:dyDescent="0.25">
      <c r="A520" s="338" t="s">
        <v>11207</v>
      </c>
      <c r="B520" s="396" t="str">
        <f>B519</f>
        <v>MJCM KTH Live In Lab</v>
      </c>
      <c r="C520" s="325" t="s">
        <v>11187</v>
      </c>
      <c r="D520" s="349" t="s">
        <v>381</v>
      </c>
      <c r="E520" s="350">
        <v>0.71930000000000005</v>
      </c>
      <c r="F520" s="350">
        <f t="shared" si="44"/>
        <v>0.71930000000000005</v>
      </c>
      <c r="G520" s="350">
        <f t="shared" si="44"/>
        <v>0.71930000000000005</v>
      </c>
      <c r="H520" s="350">
        <f t="shared" si="44"/>
        <v>0.71930000000000005</v>
      </c>
      <c r="I520" s="350">
        <f t="shared" si="44"/>
        <v>0.71930000000000005</v>
      </c>
      <c r="J520" s="350">
        <f t="shared" si="44"/>
        <v>0.71930000000000005</v>
      </c>
      <c r="K520" s="350">
        <f t="shared" si="44"/>
        <v>0.71930000000000005</v>
      </c>
    </row>
    <row r="521" spans="1:11" x14ac:dyDescent="0.25">
      <c r="A521" s="338" t="s">
        <v>11207</v>
      </c>
      <c r="B521" s="396" t="str">
        <f t="shared" ref="B521:B542" si="45">B520</f>
        <v>MJCM KTH Live In Lab</v>
      </c>
      <c r="C521" s="325" t="s">
        <v>11187</v>
      </c>
      <c r="D521" s="349" t="s">
        <v>382</v>
      </c>
      <c r="E521" s="350">
        <v>5.8500000000000003E-2</v>
      </c>
      <c r="F521" s="350">
        <f t="shared" si="44"/>
        <v>5.8500000000000003E-2</v>
      </c>
      <c r="G521" s="350">
        <f t="shared" si="44"/>
        <v>5.8500000000000003E-2</v>
      </c>
      <c r="H521" s="350">
        <f t="shared" si="44"/>
        <v>5.8500000000000003E-2</v>
      </c>
      <c r="I521" s="350">
        <f t="shared" si="44"/>
        <v>5.8500000000000003E-2</v>
      </c>
      <c r="J521" s="350">
        <f t="shared" si="44"/>
        <v>5.8500000000000003E-2</v>
      </c>
      <c r="K521" s="350">
        <f t="shared" si="44"/>
        <v>5.8500000000000003E-2</v>
      </c>
    </row>
    <row r="522" spans="1:11" x14ac:dyDescent="0.25">
      <c r="A522" s="338" t="s">
        <v>11207</v>
      </c>
      <c r="B522" s="397" t="str">
        <f t="shared" si="45"/>
        <v>MJCM KTH Live In Lab</v>
      </c>
      <c r="C522" s="413" t="s">
        <v>11187</v>
      </c>
      <c r="D522" s="351" t="s">
        <v>383</v>
      </c>
      <c r="E522" s="352">
        <v>6.3399999999999998E-2</v>
      </c>
      <c r="F522" s="352">
        <f t="shared" si="44"/>
        <v>6.3399999999999998E-2</v>
      </c>
      <c r="G522" s="352">
        <f t="shared" si="44"/>
        <v>6.3399999999999998E-2</v>
      </c>
      <c r="H522" s="352">
        <f t="shared" si="44"/>
        <v>6.3399999999999998E-2</v>
      </c>
      <c r="I522" s="352">
        <f t="shared" si="44"/>
        <v>6.3399999999999998E-2</v>
      </c>
      <c r="J522" s="352">
        <f t="shared" si="44"/>
        <v>6.3399999999999998E-2</v>
      </c>
      <c r="K522" s="352">
        <f t="shared" si="44"/>
        <v>6.3399999999999998E-2</v>
      </c>
    </row>
    <row r="523" spans="1:11" x14ac:dyDescent="0.25">
      <c r="A523" s="338" t="s">
        <v>11207</v>
      </c>
      <c r="B523" s="398" t="str">
        <f t="shared" si="45"/>
        <v>MJCM KTH Live In Lab</v>
      </c>
      <c r="C523" s="353" t="s">
        <v>11188</v>
      </c>
      <c r="D523" s="354" t="s">
        <v>11145</v>
      </c>
      <c r="E523" s="355">
        <f>E519</f>
        <v>0.24</v>
      </c>
      <c r="F523" s="355">
        <f t="shared" si="44"/>
        <v>0.24</v>
      </c>
      <c r="G523" s="355">
        <f t="shared" si="44"/>
        <v>0.24</v>
      </c>
      <c r="H523" s="355">
        <f t="shared" si="44"/>
        <v>0.24</v>
      </c>
      <c r="I523" s="355">
        <f t="shared" si="44"/>
        <v>0.24</v>
      </c>
      <c r="J523" s="355">
        <f t="shared" si="44"/>
        <v>0.24</v>
      </c>
      <c r="K523" s="355">
        <f t="shared" si="44"/>
        <v>0.24</v>
      </c>
    </row>
    <row r="524" spans="1:11" x14ac:dyDescent="0.25">
      <c r="A524" s="338" t="s">
        <v>11207</v>
      </c>
      <c r="B524" s="398" t="str">
        <f t="shared" si="45"/>
        <v>MJCM KTH Live In Lab</v>
      </c>
      <c r="C524" s="353" t="s">
        <v>11188</v>
      </c>
      <c r="D524" s="356" t="s">
        <v>381</v>
      </c>
      <c r="E524" s="357">
        <v>0.35</v>
      </c>
      <c r="F524" s="357">
        <f t="shared" si="44"/>
        <v>0.35</v>
      </c>
      <c r="G524" s="357">
        <f t="shared" si="44"/>
        <v>0.35</v>
      </c>
      <c r="H524" s="357">
        <f t="shared" si="44"/>
        <v>0.35</v>
      </c>
      <c r="I524" s="357">
        <f t="shared" si="44"/>
        <v>0.35</v>
      </c>
      <c r="J524" s="357">
        <f t="shared" si="44"/>
        <v>0.35</v>
      </c>
      <c r="K524" s="357">
        <f t="shared" si="44"/>
        <v>0.35</v>
      </c>
    </row>
    <row r="525" spans="1:11" x14ac:dyDescent="0.25">
      <c r="A525" s="338" t="s">
        <v>11207</v>
      </c>
      <c r="B525" s="398" t="str">
        <f t="shared" si="45"/>
        <v>MJCM KTH Live In Lab</v>
      </c>
      <c r="C525" s="353" t="s">
        <v>11188</v>
      </c>
      <c r="D525" s="356" t="s">
        <v>382</v>
      </c>
      <c r="E525" s="357">
        <f>E521</f>
        <v>5.8500000000000003E-2</v>
      </c>
      <c r="F525" s="357">
        <f t="shared" si="44"/>
        <v>5.8500000000000003E-2</v>
      </c>
      <c r="G525" s="357">
        <f t="shared" si="44"/>
        <v>5.8500000000000003E-2</v>
      </c>
      <c r="H525" s="357">
        <f t="shared" si="44"/>
        <v>5.8500000000000003E-2</v>
      </c>
      <c r="I525" s="357">
        <f t="shared" si="44"/>
        <v>5.8500000000000003E-2</v>
      </c>
      <c r="J525" s="357">
        <f t="shared" si="44"/>
        <v>5.8500000000000003E-2</v>
      </c>
      <c r="K525" s="357">
        <f t="shared" si="44"/>
        <v>5.8500000000000003E-2</v>
      </c>
    </row>
    <row r="526" spans="1:11" x14ac:dyDescent="0.25">
      <c r="A526" s="338" t="s">
        <v>11207</v>
      </c>
      <c r="B526" s="398" t="str">
        <f t="shared" si="45"/>
        <v>MJCM KTH Live In Lab</v>
      </c>
      <c r="C526" s="353" t="s">
        <v>11188</v>
      </c>
      <c r="D526" s="348" t="s">
        <v>383</v>
      </c>
      <c r="E526" s="358">
        <f>E522</f>
        <v>6.3399999999999998E-2</v>
      </c>
      <c r="F526" s="358">
        <f t="shared" si="44"/>
        <v>6.3399999999999998E-2</v>
      </c>
      <c r="G526" s="358">
        <f t="shared" si="44"/>
        <v>6.3399999999999998E-2</v>
      </c>
      <c r="H526" s="358">
        <f t="shared" si="44"/>
        <v>6.3399999999999998E-2</v>
      </c>
      <c r="I526" s="358">
        <f t="shared" si="44"/>
        <v>6.3399999999999998E-2</v>
      </c>
      <c r="J526" s="358">
        <f t="shared" si="44"/>
        <v>6.3399999999999998E-2</v>
      </c>
      <c r="K526" s="358">
        <f t="shared" si="44"/>
        <v>6.3399999999999998E-2</v>
      </c>
    </row>
    <row r="527" spans="1:11" x14ac:dyDescent="0.25">
      <c r="A527" s="338" t="s">
        <v>11207</v>
      </c>
      <c r="B527" s="395" t="str">
        <f t="shared" si="45"/>
        <v>MJCM KTH Live In Lab</v>
      </c>
      <c r="C527" s="359" t="s">
        <v>11189</v>
      </c>
      <c r="D527" s="354" t="s">
        <v>11145</v>
      </c>
      <c r="E527" s="355">
        <f>E519</f>
        <v>0.24</v>
      </c>
      <c r="F527" s="355">
        <f t="shared" si="44"/>
        <v>0.24</v>
      </c>
      <c r="G527" s="355">
        <f t="shared" si="44"/>
        <v>0.24</v>
      </c>
      <c r="H527" s="355">
        <f t="shared" si="44"/>
        <v>0.24</v>
      </c>
      <c r="I527" s="355">
        <f t="shared" si="44"/>
        <v>0.24</v>
      </c>
      <c r="J527" s="355">
        <f t="shared" si="44"/>
        <v>0.24</v>
      </c>
      <c r="K527" s="355">
        <f t="shared" si="44"/>
        <v>0.24</v>
      </c>
    </row>
    <row r="528" spans="1:11" x14ac:dyDescent="0.25">
      <c r="A528" s="338" t="s">
        <v>11207</v>
      </c>
      <c r="B528" s="396" t="str">
        <f t="shared" si="45"/>
        <v>MJCM KTH Live In Lab</v>
      </c>
      <c r="C528" s="360" t="s">
        <v>11189</v>
      </c>
      <c r="D528" s="356" t="s">
        <v>381</v>
      </c>
      <c r="E528" s="357">
        <v>0.35</v>
      </c>
      <c r="F528" s="357">
        <f t="shared" si="44"/>
        <v>0.35</v>
      </c>
      <c r="G528" s="357">
        <f t="shared" si="44"/>
        <v>0.35</v>
      </c>
      <c r="H528" s="357">
        <f t="shared" si="44"/>
        <v>0.35</v>
      </c>
      <c r="I528" s="357">
        <f t="shared" si="44"/>
        <v>0.35</v>
      </c>
      <c r="J528" s="357">
        <f t="shared" si="44"/>
        <v>0.35</v>
      </c>
      <c r="K528" s="357">
        <f t="shared" si="44"/>
        <v>0.35</v>
      </c>
    </row>
    <row r="529" spans="1:11" x14ac:dyDescent="0.25">
      <c r="A529" s="338" t="s">
        <v>11207</v>
      </c>
      <c r="B529" s="396" t="str">
        <f t="shared" si="45"/>
        <v>MJCM KTH Live In Lab</v>
      </c>
      <c r="C529" s="360" t="s">
        <v>11189</v>
      </c>
      <c r="D529" s="356" t="s">
        <v>382</v>
      </c>
      <c r="E529" s="357">
        <f>E521</f>
        <v>5.8500000000000003E-2</v>
      </c>
      <c r="F529" s="357">
        <f t="shared" si="44"/>
        <v>5.8500000000000003E-2</v>
      </c>
      <c r="G529" s="357">
        <f t="shared" si="44"/>
        <v>5.8500000000000003E-2</v>
      </c>
      <c r="H529" s="357">
        <f t="shared" si="44"/>
        <v>5.8500000000000003E-2</v>
      </c>
      <c r="I529" s="357">
        <f t="shared" si="44"/>
        <v>5.8500000000000003E-2</v>
      </c>
      <c r="J529" s="357">
        <f t="shared" si="44"/>
        <v>5.8500000000000003E-2</v>
      </c>
      <c r="K529" s="357">
        <f t="shared" si="44"/>
        <v>5.8500000000000003E-2</v>
      </c>
    </row>
    <row r="530" spans="1:11" x14ac:dyDescent="0.25">
      <c r="A530" s="338" t="s">
        <v>11207</v>
      </c>
      <c r="B530" s="397" t="str">
        <f t="shared" si="45"/>
        <v>MJCM KTH Live In Lab</v>
      </c>
      <c r="C530" s="361" t="s">
        <v>11189</v>
      </c>
      <c r="D530" s="348" t="s">
        <v>383</v>
      </c>
      <c r="E530" s="358">
        <f>E522</f>
        <v>6.3399999999999998E-2</v>
      </c>
      <c r="F530" s="358">
        <f t="shared" si="44"/>
        <v>6.3399999999999998E-2</v>
      </c>
      <c r="G530" s="358">
        <f t="shared" si="44"/>
        <v>6.3399999999999998E-2</v>
      </c>
      <c r="H530" s="358">
        <f t="shared" si="44"/>
        <v>6.3399999999999998E-2</v>
      </c>
      <c r="I530" s="358">
        <f t="shared" si="44"/>
        <v>6.3399999999999998E-2</v>
      </c>
      <c r="J530" s="358">
        <f t="shared" si="44"/>
        <v>6.3399999999999998E-2</v>
      </c>
      <c r="K530" s="358">
        <f t="shared" si="44"/>
        <v>6.3399999999999998E-2</v>
      </c>
    </row>
    <row r="531" spans="1:11" x14ac:dyDescent="0.25">
      <c r="A531" s="338" t="s">
        <v>11207</v>
      </c>
      <c r="B531" s="398" t="str">
        <f t="shared" si="45"/>
        <v>MJCM KTH Live In Lab</v>
      </c>
      <c r="C531" s="353" t="s">
        <v>11190</v>
      </c>
      <c r="D531" s="354" t="s">
        <v>11145</v>
      </c>
      <c r="E531" s="355">
        <f>E519</f>
        <v>0.24</v>
      </c>
      <c r="F531" s="355">
        <f t="shared" si="44"/>
        <v>0.24</v>
      </c>
      <c r="G531" s="355">
        <f t="shared" si="44"/>
        <v>0.24</v>
      </c>
      <c r="H531" s="355">
        <f t="shared" si="44"/>
        <v>0.24</v>
      </c>
      <c r="I531" s="355">
        <f t="shared" si="44"/>
        <v>0.24</v>
      </c>
      <c r="J531" s="355">
        <f t="shared" si="44"/>
        <v>0.24</v>
      </c>
      <c r="K531" s="355">
        <f t="shared" si="44"/>
        <v>0.24</v>
      </c>
    </row>
    <row r="532" spans="1:11" x14ac:dyDescent="0.25">
      <c r="A532" s="338" t="s">
        <v>11207</v>
      </c>
      <c r="B532" s="398" t="str">
        <f t="shared" si="45"/>
        <v>MJCM KTH Live In Lab</v>
      </c>
      <c r="C532" s="353" t="s">
        <v>11190</v>
      </c>
      <c r="D532" s="349" t="s">
        <v>381</v>
      </c>
      <c r="E532" s="350">
        <v>0.39789999999999998</v>
      </c>
      <c r="F532" s="350">
        <f t="shared" si="44"/>
        <v>0.39789999999999998</v>
      </c>
      <c r="G532" s="350">
        <f t="shared" si="44"/>
        <v>0.39789999999999998</v>
      </c>
      <c r="H532" s="350">
        <f t="shared" si="44"/>
        <v>0.39789999999999998</v>
      </c>
      <c r="I532" s="350">
        <f t="shared" si="44"/>
        <v>0.39789999999999998</v>
      </c>
      <c r="J532" s="350">
        <f t="shared" si="44"/>
        <v>0.39789999999999998</v>
      </c>
      <c r="K532" s="350">
        <f t="shared" si="44"/>
        <v>0.39789999999999998</v>
      </c>
    </row>
    <row r="533" spans="1:11" x14ac:dyDescent="0.25">
      <c r="A533" s="338" t="s">
        <v>11207</v>
      </c>
      <c r="B533" s="398" t="str">
        <f t="shared" si="45"/>
        <v>MJCM KTH Live In Lab</v>
      </c>
      <c r="C533" s="360" t="s">
        <v>11190</v>
      </c>
      <c r="D533" s="349" t="s">
        <v>382</v>
      </c>
      <c r="E533" s="350">
        <v>1.7999999999999999E-2</v>
      </c>
      <c r="F533" s="350">
        <f t="shared" si="44"/>
        <v>1.7999999999999999E-2</v>
      </c>
      <c r="G533" s="350">
        <f t="shared" si="44"/>
        <v>1.7999999999999999E-2</v>
      </c>
      <c r="H533" s="350">
        <f t="shared" si="44"/>
        <v>1.7999999999999999E-2</v>
      </c>
      <c r="I533" s="350">
        <f t="shared" si="44"/>
        <v>1.7999999999999999E-2</v>
      </c>
      <c r="J533" s="350">
        <f t="shared" si="44"/>
        <v>1.7999999999999999E-2</v>
      </c>
      <c r="K533" s="350">
        <f t="shared" si="44"/>
        <v>1.7999999999999999E-2</v>
      </c>
    </row>
    <row r="534" spans="1:11" x14ac:dyDescent="0.25">
      <c r="A534" s="338" t="s">
        <v>11207</v>
      </c>
      <c r="B534" s="398" t="str">
        <f t="shared" si="45"/>
        <v>MJCM KTH Live In Lab</v>
      </c>
      <c r="C534" s="360" t="s">
        <v>11190</v>
      </c>
      <c r="D534" s="351" t="s">
        <v>383</v>
      </c>
      <c r="E534" s="352">
        <v>3.8800000000000001E-2</v>
      </c>
      <c r="F534" s="352">
        <f t="shared" si="44"/>
        <v>3.8800000000000001E-2</v>
      </c>
      <c r="G534" s="352">
        <f t="shared" si="44"/>
        <v>3.8800000000000001E-2</v>
      </c>
      <c r="H534" s="352">
        <f t="shared" si="44"/>
        <v>3.8800000000000001E-2</v>
      </c>
      <c r="I534" s="352">
        <f t="shared" si="44"/>
        <v>3.8800000000000001E-2</v>
      </c>
      <c r="J534" s="352">
        <f t="shared" si="44"/>
        <v>3.8800000000000001E-2</v>
      </c>
      <c r="K534" s="352">
        <f t="shared" si="44"/>
        <v>3.8800000000000001E-2</v>
      </c>
    </row>
    <row r="535" spans="1:11" x14ac:dyDescent="0.25">
      <c r="A535" s="338" t="s">
        <v>11207</v>
      </c>
      <c r="B535" s="395" t="str">
        <f t="shared" si="45"/>
        <v>MJCM KTH Live In Lab</v>
      </c>
      <c r="C535" s="359" t="s">
        <v>11191</v>
      </c>
      <c r="D535" s="354" t="s">
        <v>11145</v>
      </c>
      <c r="E535" s="355">
        <f>E519</f>
        <v>0.24</v>
      </c>
      <c r="F535" s="355">
        <f t="shared" si="44"/>
        <v>0.24</v>
      </c>
      <c r="G535" s="355">
        <f t="shared" si="44"/>
        <v>0.24</v>
      </c>
      <c r="H535" s="355">
        <f t="shared" si="44"/>
        <v>0.24</v>
      </c>
      <c r="I535" s="355">
        <f t="shared" si="44"/>
        <v>0.24</v>
      </c>
      <c r="J535" s="355">
        <f t="shared" si="44"/>
        <v>0.24</v>
      </c>
      <c r="K535" s="355">
        <f t="shared" si="44"/>
        <v>0.24</v>
      </c>
    </row>
    <row r="536" spans="1:11" x14ac:dyDescent="0.25">
      <c r="A536" s="338" t="s">
        <v>11207</v>
      </c>
      <c r="B536" s="396" t="str">
        <f t="shared" si="45"/>
        <v>MJCM KTH Live In Lab</v>
      </c>
      <c r="C536" s="360" t="s">
        <v>11191</v>
      </c>
      <c r="D536" s="356" t="s">
        <v>381</v>
      </c>
      <c r="E536" s="357">
        <f>E532</f>
        <v>0.39789999999999998</v>
      </c>
      <c r="F536" s="357">
        <f t="shared" si="44"/>
        <v>0.39789999999999998</v>
      </c>
      <c r="G536" s="357">
        <f t="shared" si="44"/>
        <v>0.39789999999999998</v>
      </c>
      <c r="H536" s="357">
        <f t="shared" si="44"/>
        <v>0.39789999999999998</v>
      </c>
      <c r="I536" s="357">
        <f t="shared" si="44"/>
        <v>0.39789999999999998</v>
      </c>
      <c r="J536" s="357">
        <f t="shared" si="44"/>
        <v>0.39789999999999998</v>
      </c>
      <c r="K536" s="357">
        <f t="shared" si="44"/>
        <v>0.39789999999999998</v>
      </c>
    </row>
    <row r="537" spans="1:11" x14ac:dyDescent="0.25">
      <c r="A537" s="338" t="s">
        <v>11207</v>
      </c>
      <c r="B537" s="396" t="str">
        <f t="shared" si="45"/>
        <v>MJCM KTH Live In Lab</v>
      </c>
      <c r="C537" s="360" t="s">
        <v>11191</v>
      </c>
      <c r="D537" s="356" t="s">
        <v>382</v>
      </c>
      <c r="E537" s="357">
        <f>E533</f>
        <v>1.7999999999999999E-2</v>
      </c>
      <c r="F537" s="357">
        <f t="shared" si="44"/>
        <v>1.7999999999999999E-2</v>
      </c>
      <c r="G537" s="357">
        <f t="shared" si="44"/>
        <v>1.7999999999999999E-2</v>
      </c>
      <c r="H537" s="357">
        <f t="shared" si="44"/>
        <v>1.7999999999999999E-2</v>
      </c>
      <c r="I537" s="357">
        <f t="shared" si="44"/>
        <v>1.7999999999999999E-2</v>
      </c>
      <c r="J537" s="357">
        <f t="shared" si="44"/>
        <v>1.7999999999999999E-2</v>
      </c>
      <c r="K537" s="357">
        <f t="shared" si="44"/>
        <v>1.7999999999999999E-2</v>
      </c>
    </row>
    <row r="538" spans="1:11" x14ac:dyDescent="0.25">
      <c r="A538" s="338" t="s">
        <v>11207</v>
      </c>
      <c r="B538" s="397" t="str">
        <f t="shared" si="45"/>
        <v>MJCM KTH Live In Lab</v>
      </c>
      <c r="C538" s="361" t="s">
        <v>11191</v>
      </c>
      <c r="D538" s="348" t="s">
        <v>383</v>
      </c>
      <c r="E538" s="358">
        <f>E534</f>
        <v>3.8800000000000001E-2</v>
      </c>
      <c r="F538" s="358">
        <f t="shared" si="44"/>
        <v>3.8800000000000001E-2</v>
      </c>
      <c r="G538" s="358">
        <f t="shared" si="44"/>
        <v>3.8800000000000001E-2</v>
      </c>
      <c r="H538" s="358">
        <f t="shared" si="44"/>
        <v>3.8800000000000001E-2</v>
      </c>
      <c r="I538" s="358">
        <f t="shared" si="44"/>
        <v>3.8800000000000001E-2</v>
      </c>
      <c r="J538" s="358">
        <f t="shared" si="44"/>
        <v>3.8800000000000001E-2</v>
      </c>
      <c r="K538" s="358">
        <f t="shared" si="44"/>
        <v>3.8800000000000001E-2</v>
      </c>
    </row>
    <row r="539" spans="1:11" x14ac:dyDescent="0.25">
      <c r="A539" s="338" t="s">
        <v>11207</v>
      </c>
      <c r="B539" s="395" t="str">
        <f t="shared" si="45"/>
        <v>MJCM KTH Live In Lab</v>
      </c>
      <c r="C539" s="362" t="s">
        <v>11212</v>
      </c>
      <c r="D539" s="354" t="s">
        <v>11145</v>
      </c>
      <c r="E539" s="355">
        <v>0</v>
      </c>
      <c r="F539" s="355">
        <f t="shared" si="44"/>
        <v>0</v>
      </c>
      <c r="G539" s="355">
        <f t="shared" si="44"/>
        <v>0</v>
      </c>
      <c r="H539" s="355">
        <f t="shared" si="44"/>
        <v>0</v>
      </c>
      <c r="I539" s="355">
        <f t="shared" si="44"/>
        <v>0</v>
      </c>
      <c r="J539" s="355">
        <f t="shared" si="44"/>
        <v>0</v>
      </c>
      <c r="K539" s="355">
        <f t="shared" si="44"/>
        <v>0</v>
      </c>
    </row>
    <row r="540" spans="1:11" x14ac:dyDescent="0.25">
      <c r="A540" s="338" t="s">
        <v>11207</v>
      </c>
      <c r="B540" s="396" t="str">
        <f t="shared" si="45"/>
        <v>MJCM KTH Live In Lab</v>
      </c>
      <c r="C540" s="363" t="s">
        <v>11212</v>
      </c>
      <c r="D540" s="356" t="s">
        <v>381</v>
      </c>
      <c r="E540" s="357">
        <v>0</v>
      </c>
      <c r="F540" s="357">
        <f t="shared" si="44"/>
        <v>0</v>
      </c>
      <c r="G540" s="357">
        <f t="shared" si="44"/>
        <v>0</v>
      </c>
      <c r="H540" s="357">
        <f t="shared" si="44"/>
        <v>0</v>
      </c>
      <c r="I540" s="357">
        <f t="shared" si="44"/>
        <v>0</v>
      </c>
      <c r="J540" s="357">
        <f t="shared" si="44"/>
        <v>0</v>
      </c>
      <c r="K540" s="357">
        <f t="shared" si="44"/>
        <v>0</v>
      </c>
    </row>
    <row r="541" spans="1:11" x14ac:dyDescent="0.25">
      <c r="A541" s="338" t="s">
        <v>11207</v>
      </c>
      <c r="B541" s="396" t="str">
        <f t="shared" si="45"/>
        <v>MJCM KTH Live In Lab</v>
      </c>
      <c r="C541" s="363" t="s">
        <v>11212</v>
      </c>
      <c r="D541" s="356" t="s">
        <v>382</v>
      </c>
      <c r="E541" s="357">
        <v>0</v>
      </c>
      <c r="F541" s="357">
        <f t="shared" si="44"/>
        <v>0</v>
      </c>
      <c r="G541" s="357">
        <f t="shared" si="44"/>
        <v>0</v>
      </c>
      <c r="H541" s="357">
        <f t="shared" si="44"/>
        <v>0</v>
      </c>
      <c r="I541" s="357">
        <f t="shared" si="44"/>
        <v>0</v>
      </c>
      <c r="J541" s="357">
        <f t="shared" si="44"/>
        <v>0</v>
      </c>
      <c r="K541" s="357">
        <f t="shared" si="44"/>
        <v>0</v>
      </c>
    </row>
    <row r="542" spans="1:11" x14ac:dyDescent="0.25">
      <c r="A542" s="338" t="s">
        <v>11207</v>
      </c>
      <c r="B542" s="397" t="str">
        <f t="shared" si="45"/>
        <v>MJCM KTH Live In Lab</v>
      </c>
      <c r="C542" s="364" t="s">
        <v>11212</v>
      </c>
      <c r="D542" s="348" t="s">
        <v>383</v>
      </c>
      <c r="E542" s="358">
        <v>0</v>
      </c>
      <c r="F542" s="358">
        <f t="shared" si="44"/>
        <v>0</v>
      </c>
      <c r="G542" s="358">
        <f t="shared" si="44"/>
        <v>0</v>
      </c>
      <c r="H542" s="358">
        <f t="shared" si="44"/>
        <v>0</v>
      </c>
      <c r="I542" s="358">
        <f t="shared" si="44"/>
        <v>0</v>
      </c>
      <c r="J542" s="358">
        <f t="shared" si="44"/>
        <v>0</v>
      </c>
      <c r="K542" s="358">
        <f t="shared" si="44"/>
        <v>0</v>
      </c>
    </row>
    <row r="543" spans="1:11" x14ac:dyDescent="0.25">
      <c r="A543" s="338" t="s">
        <v>11207</v>
      </c>
      <c r="B543" s="395" t="s">
        <v>11269</v>
      </c>
      <c r="C543" s="412" t="s">
        <v>11187</v>
      </c>
      <c r="D543" s="349" t="s">
        <v>11145</v>
      </c>
      <c r="E543" s="350">
        <v>0.17</v>
      </c>
      <c r="F543" s="350">
        <f t="shared" ref="F543:K566" si="46">E543</f>
        <v>0.17</v>
      </c>
      <c r="G543" s="350">
        <f t="shared" si="46"/>
        <v>0.17</v>
      </c>
      <c r="H543" s="350">
        <f t="shared" si="46"/>
        <v>0.17</v>
      </c>
      <c r="I543" s="350">
        <f t="shared" si="46"/>
        <v>0.17</v>
      </c>
      <c r="J543" s="350">
        <f t="shared" si="46"/>
        <v>0.17</v>
      </c>
      <c r="K543" s="350">
        <f t="shared" si="46"/>
        <v>0.17</v>
      </c>
    </row>
    <row r="544" spans="1:11" x14ac:dyDescent="0.25">
      <c r="A544" s="338" t="s">
        <v>11207</v>
      </c>
      <c r="B544" s="396" t="str">
        <f>B543</f>
        <v>MJCK Centra DIG-IT Lab</v>
      </c>
      <c r="C544" s="325" t="s">
        <v>11187</v>
      </c>
      <c r="D544" s="349" t="s">
        <v>381</v>
      </c>
      <c r="E544" s="350">
        <v>0.71930000000000005</v>
      </c>
      <c r="F544" s="350">
        <f t="shared" si="46"/>
        <v>0.71930000000000005</v>
      </c>
      <c r="G544" s="350">
        <f t="shared" si="46"/>
        <v>0.71930000000000005</v>
      </c>
      <c r="H544" s="350">
        <f t="shared" si="46"/>
        <v>0.71930000000000005</v>
      </c>
      <c r="I544" s="350">
        <f t="shared" si="46"/>
        <v>0.71930000000000005</v>
      </c>
      <c r="J544" s="350">
        <f t="shared" si="46"/>
        <v>0.71930000000000005</v>
      </c>
      <c r="K544" s="350">
        <f t="shared" si="46"/>
        <v>0.71930000000000005</v>
      </c>
    </row>
    <row r="545" spans="1:11" x14ac:dyDescent="0.25">
      <c r="A545" s="338" t="s">
        <v>11207</v>
      </c>
      <c r="B545" s="396" t="str">
        <f t="shared" ref="B545:B566" si="47">B544</f>
        <v>MJCK Centra DIG-IT Lab</v>
      </c>
      <c r="C545" s="325" t="s">
        <v>11187</v>
      </c>
      <c r="D545" s="349" t="s">
        <v>382</v>
      </c>
      <c r="E545" s="350">
        <v>5.8500000000000003E-2</v>
      </c>
      <c r="F545" s="350">
        <f t="shared" si="46"/>
        <v>5.8500000000000003E-2</v>
      </c>
      <c r="G545" s="350">
        <f t="shared" si="46"/>
        <v>5.8500000000000003E-2</v>
      </c>
      <c r="H545" s="350">
        <f t="shared" si="46"/>
        <v>5.8500000000000003E-2</v>
      </c>
      <c r="I545" s="350">
        <f t="shared" si="46"/>
        <v>5.8500000000000003E-2</v>
      </c>
      <c r="J545" s="350">
        <f t="shared" si="46"/>
        <v>5.8500000000000003E-2</v>
      </c>
      <c r="K545" s="350">
        <f t="shared" si="46"/>
        <v>5.8500000000000003E-2</v>
      </c>
    </row>
    <row r="546" spans="1:11" x14ac:dyDescent="0.25">
      <c r="A546" s="338" t="s">
        <v>11207</v>
      </c>
      <c r="B546" s="397" t="str">
        <f t="shared" si="47"/>
        <v>MJCK Centra DIG-IT Lab</v>
      </c>
      <c r="C546" s="413" t="s">
        <v>11187</v>
      </c>
      <c r="D546" s="351" t="s">
        <v>383</v>
      </c>
      <c r="E546" s="352">
        <v>6.3399999999999998E-2</v>
      </c>
      <c r="F546" s="352">
        <f t="shared" si="46"/>
        <v>6.3399999999999998E-2</v>
      </c>
      <c r="G546" s="352">
        <f t="shared" si="46"/>
        <v>6.3399999999999998E-2</v>
      </c>
      <c r="H546" s="352">
        <f t="shared" si="46"/>
        <v>6.3399999999999998E-2</v>
      </c>
      <c r="I546" s="352">
        <f t="shared" si="46"/>
        <v>6.3399999999999998E-2</v>
      </c>
      <c r="J546" s="352">
        <f t="shared" si="46"/>
        <v>6.3399999999999998E-2</v>
      </c>
      <c r="K546" s="352">
        <f t="shared" si="46"/>
        <v>6.3399999999999998E-2</v>
      </c>
    </row>
    <row r="547" spans="1:11" x14ac:dyDescent="0.25">
      <c r="A547" s="338" t="s">
        <v>11207</v>
      </c>
      <c r="B547" s="398" t="str">
        <f t="shared" si="47"/>
        <v>MJCK Centra DIG-IT Lab</v>
      </c>
      <c r="C547" s="353" t="s">
        <v>11188</v>
      </c>
      <c r="D547" s="354" t="s">
        <v>11145</v>
      </c>
      <c r="E547" s="355">
        <f>E543</f>
        <v>0.17</v>
      </c>
      <c r="F547" s="355">
        <f t="shared" si="46"/>
        <v>0.17</v>
      </c>
      <c r="G547" s="355">
        <f t="shared" si="46"/>
        <v>0.17</v>
      </c>
      <c r="H547" s="355">
        <f t="shared" si="46"/>
        <v>0.17</v>
      </c>
      <c r="I547" s="355">
        <f t="shared" si="46"/>
        <v>0.17</v>
      </c>
      <c r="J547" s="355">
        <f t="shared" si="46"/>
        <v>0.17</v>
      </c>
      <c r="K547" s="355">
        <f t="shared" si="46"/>
        <v>0.17</v>
      </c>
    </row>
    <row r="548" spans="1:11" x14ac:dyDescent="0.25">
      <c r="A548" s="338" t="s">
        <v>11207</v>
      </c>
      <c r="B548" s="398" t="str">
        <f t="shared" si="47"/>
        <v>MJCK Centra DIG-IT Lab</v>
      </c>
      <c r="C548" s="353" t="s">
        <v>11188</v>
      </c>
      <c r="D548" s="356" t="s">
        <v>381</v>
      </c>
      <c r="E548" s="357">
        <v>0.35</v>
      </c>
      <c r="F548" s="357">
        <f t="shared" si="46"/>
        <v>0.35</v>
      </c>
      <c r="G548" s="357">
        <f t="shared" si="46"/>
        <v>0.35</v>
      </c>
      <c r="H548" s="357">
        <f t="shared" si="46"/>
        <v>0.35</v>
      </c>
      <c r="I548" s="357">
        <f t="shared" si="46"/>
        <v>0.35</v>
      </c>
      <c r="J548" s="357">
        <f t="shared" si="46"/>
        <v>0.35</v>
      </c>
      <c r="K548" s="357">
        <f t="shared" si="46"/>
        <v>0.35</v>
      </c>
    </row>
    <row r="549" spans="1:11" x14ac:dyDescent="0.25">
      <c r="A549" s="338" t="s">
        <v>11207</v>
      </c>
      <c r="B549" s="398" t="str">
        <f t="shared" si="47"/>
        <v>MJCK Centra DIG-IT Lab</v>
      </c>
      <c r="C549" s="353" t="s">
        <v>11188</v>
      </c>
      <c r="D549" s="356" t="s">
        <v>382</v>
      </c>
      <c r="E549" s="357">
        <f>E545</f>
        <v>5.8500000000000003E-2</v>
      </c>
      <c r="F549" s="357">
        <f t="shared" si="46"/>
        <v>5.8500000000000003E-2</v>
      </c>
      <c r="G549" s="357">
        <f t="shared" si="46"/>
        <v>5.8500000000000003E-2</v>
      </c>
      <c r="H549" s="357">
        <f t="shared" si="46"/>
        <v>5.8500000000000003E-2</v>
      </c>
      <c r="I549" s="357">
        <f t="shared" si="46"/>
        <v>5.8500000000000003E-2</v>
      </c>
      <c r="J549" s="357">
        <f t="shared" si="46"/>
        <v>5.8500000000000003E-2</v>
      </c>
      <c r="K549" s="357">
        <f t="shared" si="46"/>
        <v>5.8500000000000003E-2</v>
      </c>
    </row>
    <row r="550" spans="1:11" x14ac:dyDescent="0.25">
      <c r="A550" s="338" t="s">
        <v>11207</v>
      </c>
      <c r="B550" s="398" t="str">
        <f t="shared" si="47"/>
        <v>MJCK Centra DIG-IT Lab</v>
      </c>
      <c r="C550" s="353" t="s">
        <v>11188</v>
      </c>
      <c r="D550" s="348" t="s">
        <v>383</v>
      </c>
      <c r="E550" s="358">
        <f>E546</f>
        <v>6.3399999999999998E-2</v>
      </c>
      <c r="F550" s="358">
        <f t="shared" si="46"/>
        <v>6.3399999999999998E-2</v>
      </c>
      <c r="G550" s="358">
        <f t="shared" si="46"/>
        <v>6.3399999999999998E-2</v>
      </c>
      <c r="H550" s="358">
        <f t="shared" si="46"/>
        <v>6.3399999999999998E-2</v>
      </c>
      <c r="I550" s="358">
        <f t="shared" si="46"/>
        <v>6.3399999999999998E-2</v>
      </c>
      <c r="J550" s="358">
        <f t="shared" si="46"/>
        <v>6.3399999999999998E-2</v>
      </c>
      <c r="K550" s="358">
        <f t="shared" si="46"/>
        <v>6.3399999999999998E-2</v>
      </c>
    </row>
    <row r="551" spans="1:11" x14ac:dyDescent="0.25">
      <c r="A551" s="338" t="s">
        <v>11207</v>
      </c>
      <c r="B551" s="395" t="str">
        <f t="shared" si="47"/>
        <v>MJCK Centra DIG-IT Lab</v>
      </c>
      <c r="C551" s="359" t="s">
        <v>11189</v>
      </c>
      <c r="D551" s="354" t="s">
        <v>11145</v>
      </c>
      <c r="E551" s="355">
        <f>E543</f>
        <v>0.17</v>
      </c>
      <c r="F551" s="355">
        <f t="shared" si="46"/>
        <v>0.17</v>
      </c>
      <c r="G551" s="355">
        <f t="shared" si="46"/>
        <v>0.17</v>
      </c>
      <c r="H551" s="355">
        <f t="shared" si="46"/>
        <v>0.17</v>
      </c>
      <c r="I551" s="355">
        <f t="shared" si="46"/>
        <v>0.17</v>
      </c>
      <c r="J551" s="355">
        <f t="shared" si="46"/>
        <v>0.17</v>
      </c>
      <c r="K551" s="355">
        <f t="shared" si="46"/>
        <v>0.17</v>
      </c>
    </row>
    <row r="552" spans="1:11" x14ac:dyDescent="0.25">
      <c r="A552" s="338" t="s">
        <v>11207</v>
      </c>
      <c r="B552" s="396" t="str">
        <f t="shared" si="47"/>
        <v>MJCK Centra DIG-IT Lab</v>
      </c>
      <c r="C552" s="360" t="s">
        <v>11189</v>
      </c>
      <c r="D552" s="356" t="s">
        <v>381</v>
      </c>
      <c r="E552" s="357">
        <v>0.35</v>
      </c>
      <c r="F552" s="357">
        <f t="shared" si="46"/>
        <v>0.35</v>
      </c>
      <c r="G552" s="357">
        <f t="shared" si="46"/>
        <v>0.35</v>
      </c>
      <c r="H552" s="357">
        <f t="shared" si="46"/>
        <v>0.35</v>
      </c>
      <c r="I552" s="357">
        <f t="shared" si="46"/>
        <v>0.35</v>
      </c>
      <c r="J552" s="357">
        <f t="shared" si="46"/>
        <v>0.35</v>
      </c>
      <c r="K552" s="357">
        <f t="shared" si="46"/>
        <v>0.35</v>
      </c>
    </row>
    <row r="553" spans="1:11" x14ac:dyDescent="0.25">
      <c r="A553" s="338" t="s">
        <v>11207</v>
      </c>
      <c r="B553" s="396" t="str">
        <f t="shared" si="47"/>
        <v>MJCK Centra DIG-IT Lab</v>
      </c>
      <c r="C553" s="360" t="s">
        <v>11189</v>
      </c>
      <c r="D553" s="356" t="s">
        <v>382</v>
      </c>
      <c r="E553" s="357">
        <f>E545</f>
        <v>5.8500000000000003E-2</v>
      </c>
      <c r="F553" s="357">
        <f t="shared" si="46"/>
        <v>5.8500000000000003E-2</v>
      </c>
      <c r="G553" s="357">
        <f t="shared" si="46"/>
        <v>5.8500000000000003E-2</v>
      </c>
      <c r="H553" s="357">
        <f t="shared" si="46"/>
        <v>5.8500000000000003E-2</v>
      </c>
      <c r="I553" s="357">
        <f t="shared" si="46"/>
        <v>5.8500000000000003E-2</v>
      </c>
      <c r="J553" s="357">
        <f t="shared" si="46"/>
        <v>5.8500000000000003E-2</v>
      </c>
      <c r="K553" s="357">
        <f t="shared" si="46"/>
        <v>5.8500000000000003E-2</v>
      </c>
    </row>
    <row r="554" spans="1:11" x14ac:dyDescent="0.25">
      <c r="A554" s="338" t="s">
        <v>11207</v>
      </c>
      <c r="B554" s="397" t="str">
        <f t="shared" si="47"/>
        <v>MJCK Centra DIG-IT Lab</v>
      </c>
      <c r="C554" s="361" t="s">
        <v>11189</v>
      </c>
      <c r="D554" s="348" t="s">
        <v>383</v>
      </c>
      <c r="E554" s="358">
        <f>E546</f>
        <v>6.3399999999999998E-2</v>
      </c>
      <c r="F554" s="358">
        <f t="shared" si="46"/>
        <v>6.3399999999999998E-2</v>
      </c>
      <c r="G554" s="358">
        <f t="shared" si="46"/>
        <v>6.3399999999999998E-2</v>
      </c>
      <c r="H554" s="358">
        <f t="shared" si="46"/>
        <v>6.3399999999999998E-2</v>
      </c>
      <c r="I554" s="358">
        <f t="shared" si="46"/>
        <v>6.3399999999999998E-2</v>
      </c>
      <c r="J554" s="358">
        <f t="shared" si="46"/>
        <v>6.3399999999999998E-2</v>
      </c>
      <c r="K554" s="358">
        <f t="shared" si="46"/>
        <v>6.3399999999999998E-2</v>
      </c>
    </row>
    <row r="555" spans="1:11" x14ac:dyDescent="0.25">
      <c r="A555" s="338" t="s">
        <v>11207</v>
      </c>
      <c r="B555" s="398" t="str">
        <f t="shared" si="47"/>
        <v>MJCK Centra DIG-IT Lab</v>
      </c>
      <c r="C555" s="353" t="s">
        <v>11190</v>
      </c>
      <c r="D555" s="354" t="s">
        <v>11145</v>
      </c>
      <c r="E555" s="355">
        <f>E543</f>
        <v>0.17</v>
      </c>
      <c r="F555" s="355">
        <f t="shared" si="46"/>
        <v>0.17</v>
      </c>
      <c r="G555" s="355">
        <f t="shared" si="46"/>
        <v>0.17</v>
      </c>
      <c r="H555" s="355">
        <f t="shared" si="46"/>
        <v>0.17</v>
      </c>
      <c r="I555" s="355">
        <f t="shared" si="46"/>
        <v>0.17</v>
      </c>
      <c r="J555" s="355">
        <f t="shared" si="46"/>
        <v>0.17</v>
      </c>
      <c r="K555" s="355">
        <f t="shared" si="46"/>
        <v>0.17</v>
      </c>
    </row>
    <row r="556" spans="1:11" x14ac:dyDescent="0.25">
      <c r="A556" s="338" t="s">
        <v>11207</v>
      </c>
      <c r="B556" s="398" t="str">
        <f t="shared" si="47"/>
        <v>MJCK Centra DIG-IT Lab</v>
      </c>
      <c r="C556" s="353" t="s">
        <v>11190</v>
      </c>
      <c r="D556" s="349" t="s">
        <v>381</v>
      </c>
      <c r="E556" s="350">
        <v>0.39789999999999998</v>
      </c>
      <c r="F556" s="350">
        <f t="shared" si="46"/>
        <v>0.39789999999999998</v>
      </c>
      <c r="G556" s="350">
        <f t="shared" si="46"/>
        <v>0.39789999999999998</v>
      </c>
      <c r="H556" s="350">
        <f t="shared" si="46"/>
        <v>0.39789999999999998</v>
      </c>
      <c r="I556" s="350">
        <f t="shared" si="46"/>
        <v>0.39789999999999998</v>
      </c>
      <c r="J556" s="350">
        <f t="shared" si="46"/>
        <v>0.39789999999999998</v>
      </c>
      <c r="K556" s="350">
        <f t="shared" si="46"/>
        <v>0.39789999999999998</v>
      </c>
    </row>
    <row r="557" spans="1:11" x14ac:dyDescent="0.25">
      <c r="A557" s="338" t="s">
        <v>11207</v>
      </c>
      <c r="B557" s="398" t="str">
        <f t="shared" si="47"/>
        <v>MJCK Centra DIG-IT Lab</v>
      </c>
      <c r="C557" s="360" t="s">
        <v>11190</v>
      </c>
      <c r="D557" s="349" t="s">
        <v>382</v>
      </c>
      <c r="E557" s="350">
        <v>1.7999999999999999E-2</v>
      </c>
      <c r="F557" s="350">
        <f t="shared" si="46"/>
        <v>1.7999999999999999E-2</v>
      </c>
      <c r="G557" s="350">
        <f t="shared" si="46"/>
        <v>1.7999999999999999E-2</v>
      </c>
      <c r="H557" s="350">
        <f t="shared" si="46"/>
        <v>1.7999999999999999E-2</v>
      </c>
      <c r="I557" s="350">
        <f t="shared" si="46"/>
        <v>1.7999999999999999E-2</v>
      </c>
      <c r="J557" s="350">
        <f t="shared" si="46"/>
        <v>1.7999999999999999E-2</v>
      </c>
      <c r="K557" s="350">
        <f t="shared" si="46"/>
        <v>1.7999999999999999E-2</v>
      </c>
    </row>
    <row r="558" spans="1:11" x14ac:dyDescent="0.25">
      <c r="A558" s="338" t="s">
        <v>11207</v>
      </c>
      <c r="B558" s="398" t="str">
        <f t="shared" si="47"/>
        <v>MJCK Centra DIG-IT Lab</v>
      </c>
      <c r="C558" s="360" t="s">
        <v>11190</v>
      </c>
      <c r="D558" s="351" t="s">
        <v>383</v>
      </c>
      <c r="E558" s="352">
        <v>3.8800000000000001E-2</v>
      </c>
      <c r="F558" s="352">
        <f t="shared" si="46"/>
        <v>3.8800000000000001E-2</v>
      </c>
      <c r="G558" s="352">
        <f t="shared" si="46"/>
        <v>3.8800000000000001E-2</v>
      </c>
      <c r="H558" s="352">
        <f t="shared" si="46"/>
        <v>3.8800000000000001E-2</v>
      </c>
      <c r="I558" s="352">
        <f t="shared" si="46"/>
        <v>3.8800000000000001E-2</v>
      </c>
      <c r="J558" s="352">
        <f t="shared" si="46"/>
        <v>3.8800000000000001E-2</v>
      </c>
      <c r="K558" s="352">
        <f t="shared" si="46"/>
        <v>3.8800000000000001E-2</v>
      </c>
    </row>
    <row r="559" spans="1:11" x14ac:dyDescent="0.25">
      <c r="A559" s="338" t="s">
        <v>11207</v>
      </c>
      <c r="B559" s="395" t="str">
        <f t="shared" si="47"/>
        <v>MJCK Centra DIG-IT Lab</v>
      </c>
      <c r="C559" s="359" t="s">
        <v>11191</v>
      </c>
      <c r="D559" s="354" t="s">
        <v>11145</v>
      </c>
      <c r="E559" s="355">
        <f>E543</f>
        <v>0.17</v>
      </c>
      <c r="F559" s="355">
        <f t="shared" si="46"/>
        <v>0.17</v>
      </c>
      <c r="G559" s="355">
        <f t="shared" si="46"/>
        <v>0.17</v>
      </c>
      <c r="H559" s="355">
        <f t="shared" si="46"/>
        <v>0.17</v>
      </c>
      <c r="I559" s="355">
        <f t="shared" si="46"/>
        <v>0.17</v>
      </c>
      <c r="J559" s="355">
        <f t="shared" si="46"/>
        <v>0.17</v>
      </c>
      <c r="K559" s="355">
        <f t="shared" si="46"/>
        <v>0.17</v>
      </c>
    </row>
    <row r="560" spans="1:11" x14ac:dyDescent="0.25">
      <c r="A560" s="338" t="s">
        <v>11207</v>
      </c>
      <c r="B560" s="396" t="str">
        <f t="shared" si="47"/>
        <v>MJCK Centra DIG-IT Lab</v>
      </c>
      <c r="C560" s="360" t="s">
        <v>11191</v>
      </c>
      <c r="D560" s="356" t="s">
        <v>381</v>
      </c>
      <c r="E560" s="357">
        <f>E556</f>
        <v>0.39789999999999998</v>
      </c>
      <c r="F560" s="357">
        <f t="shared" si="46"/>
        <v>0.39789999999999998</v>
      </c>
      <c r="G560" s="357">
        <f t="shared" si="46"/>
        <v>0.39789999999999998</v>
      </c>
      <c r="H560" s="357">
        <f t="shared" si="46"/>
        <v>0.39789999999999998</v>
      </c>
      <c r="I560" s="357">
        <f t="shared" si="46"/>
        <v>0.39789999999999998</v>
      </c>
      <c r="J560" s="357">
        <f t="shared" si="46"/>
        <v>0.39789999999999998</v>
      </c>
      <c r="K560" s="357">
        <f t="shared" si="46"/>
        <v>0.39789999999999998</v>
      </c>
    </row>
    <row r="561" spans="1:11" x14ac:dyDescent="0.25">
      <c r="A561" s="338" t="s">
        <v>11207</v>
      </c>
      <c r="B561" s="396" t="str">
        <f t="shared" si="47"/>
        <v>MJCK Centra DIG-IT Lab</v>
      </c>
      <c r="C561" s="360" t="s">
        <v>11191</v>
      </c>
      <c r="D561" s="356" t="s">
        <v>382</v>
      </c>
      <c r="E561" s="357">
        <f>E557</f>
        <v>1.7999999999999999E-2</v>
      </c>
      <c r="F561" s="357">
        <f t="shared" si="46"/>
        <v>1.7999999999999999E-2</v>
      </c>
      <c r="G561" s="357">
        <f t="shared" si="46"/>
        <v>1.7999999999999999E-2</v>
      </c>
      <c r="H561" s="357">
        <f t="shared" si="46"/>
        <v>1.7999999999999999E-2</v>
      </c>
      <c r="I561" s="357">
        <f t="shared" si="46"/>
        <v>1.7999999999999999E-2</v>
      </c>
      <c r="J561" s="357">
        <f t="shared" si="46"/>
        <v>1.7999999999999999E-2</v>
      </c>
      <c r="K561" s="357">
        <f t="shared" si="46"/>
        <v>1.7999999999999999E-2</v>
      </c>
    </row>
    <row r="562" spans="1:11" x14ac:dyDescent="0.25">
      <c r="A562" s="338" t="s">
        <v>11207</v>
      </c>
      <c r="B562" s="397" t="str">
        <f t="shared" si="47"/>
        <v>MJCK Centra DIG-IT Lab</v>
      </c>
      <c r="C562" s="361" t="s">
        <v>11191</v>
      </c>
      <c r="D562" s="348" t="s">
        <v>383</v>
      </c>
      <c r="E562" s="358">
        <f>E558</f>
        <v>3.8800000000000001E-2</v>
      </c>
      <c r="F562" s="358">
        <f t="shared" si="46"/>
        <v>3.8800000000000001E-2</v>
      </c>
      <c r="G562" s="358">
        <f t="shared" si="46"/>
        <v>3.8800000000000001E-2</v>
      </c>
      <c r="H562" s="358">
        <f t="shared" si="46"/>
        <v>3.8800000000000001E-2</v>
      </c>
      <c r="I562" s="358">
        <f t="shared" si="46"/>
        <v>3.8800000000000001E-2</v>
      </c>
      <c r="J562" s="358">
        <f t="shared" si="46"/>
        <v>3.8800000000000001E-2</v>
      </c>
      <c r="K562" s="358">
        <f t="shared" si="46"/>
        <v>3.8800000000000001E-2</v>
      </c>
    </row>
    <row r="563" spans="1:11" x14ac:dyDescent="0.25">
      <c r="A563" s="338" t="s">
        <v>11207</v>
      </c>
      <c r="B563" s="395" t="str">
        <f t="shared" si="47"/>
        <v>MJCK Centra DIG-IT Lab</v>
      </c>
      <c r="C563" s="362" t="s">
        <v>11212</v>
      </c>
      <c r="D563" s="354" t="s">
        <v>11145</v>
      </c>
      <c r="E563" s="355">
        <v>0</v>
      </c>
      <c r="F563" s="355">
        <f t="shared" si="46"/>
        <v>0</v>
      </c>
      <c r="G563" s="355">
        <f t="shared" si="46"/>
        <v>0</v>
      </c>
      <c r="H563" s="355">
        <f t="shared" si="46"/>
        <v>0</v>
      </c>
      <c r="I563" s="355">
        <f t="shared" si="46"/>
        <v>0</v>
      </c>
      <c r="J563" s="355">
        <f t="shared" si="46"/>
        <v>0</v>
      </c>
      <c r="K563" s="355">
        <f t="shared" si="46"/>
        <v>0</v>
      </c>
    </row>
    <row r="564" spans="1:11" x14ac:dyDescent="0.25">
      <c r="A564" s="338" t="s">
        <v>11207</v>
      </c>
      <c r="B564" s="396" t="str">
        <f t="shared" si="47"/>
        <v>MJCK Centra DIG-IT Lab</v>
      </c>
      <c r="C564" s="363" t="s">
        <v>11212</v>
      </c>
      <c r="D564" s="356" t="s">
        <v>381</v>
      </c>
      <c r="E564" s="357">
        <v>0</v>
      </c>
      <c r="F564" s="357">
        <f t="shared" si="46"/>
        <v>0</v>
      </c>
      <c r="G564" s="357">
        <f t="shared" si="46"/>
        <v>0</v>
      </c>
      <c r="H564" s="357">
        <f t="shared" si="46"/>
        <v>0</v>
      </c>
      <c r="I564" s="357">
        <f t="shared" si="46"/>
        <v>0</v>
      </c>
      <c r="J564" s="357">
        <f t="shared" si="46"/>
        <v>0</v>
      </c>
      <c r="K564" s="357">
        <f t="shared" si="46"/>
        <v>0</v>
      </c>
    </row>
    <row r="565" spans="1:11" x14ac:dyDescent="0.25">
      <c r="A565" s="338" t="s">
        <v>11207</v>
      </c>
      <c r="B565" s="396" t="str">
        <f t="shared" si="47"/>
        <v>MJCK Centra DIG-IT Lab</v>
      </c>
      <c r="C565" s="363" t="s">
        <v>11212</v>
      </c>
      <c r="D565" s="356" t="s">
        <v>382</v>
      </c>
      <c r="E565" s="357">
        <v>0</v>
      </c>
      <c r="F565" s="357">
        <f t="shared" si="46"/>
        <v>0</v>
      </c>
      <c r="G565" s="357">
        <f t="shared" si="46"/>
        <v>0</v>
      </c>
      <c r="H565" s="357">
        <f t="shared" si="46"/>
        <v>0</v>
      </c>
      <c r="I565" s="357">
        <f t="shared" si="46"/>
        <v>0</v>
      </c>
      <c r="J565" s="357">
        <f t="shared" si="46"/>
        <v>0</v>
      </c>
      <c r="K565" s="357">
        <f t="shared" si="46"/>
        <v>0</v>
      </c>
    </row>
    <row r="566" spans="1:11" x14ac:dyDescent="0.25">
      <c r="A566" s="338" t="s">
        <v>11207</v>
      </c>
      <c r="B566" s="397" t="str">
        <f t="shared" si="47"/>
        <v>MJCK Centra DIG-IT Lab</v>
      </c>
      <c r="C566" s="364" t="s">
        <v>11212</v>
      </c>
      <c r="D566" s="348" t="s">
        <v>383</v>
      </c>
      <c r="E566" s="358">
        <v>0</v>
      </c>
      <c r="F566" s="358">
        <f t="shared" si="46"/>
        <v>0</v>
      </c>
      <c r="G566" s="358">
        <f t="shared" si="46"/>
        <v>0</v>
      </c>
      <c r="H566" s="358">
        <f t="shared" si="46"/>
        <v>0</v>
      </c>
      <c r="I566" s="358">
        <f t="shared" si="46"/>
        <v>0</v>
      </c>
      <c r="J566" s="358">
        <f t="shared" si="46"/>
        <v>0</v>
      </c>
      <c r="K566" s="358">
        <f t="shared" si="46"/>
        <v>0</v>
      </c>
    </row>
    <row r="567" spans="1:11" x14ac:dyDescent="0.25">
      <c r="A567" s="338" t="s">
        <v>11207</v>
      </c>
      <c r="B567" s="395" t="s">
        <v>11167</v>
      </c>
      <c r="C567" s="412" t="s">
        <v>11187</v>
      </c>
      <c r="D567" s="356" t="s">
        <v>11145</v>
      </c>
      <c r="E567" s="355">
        <v>0</v>
      </c>
      <c r="F567" s="357">
        <f t="shared" ref="F567:K590" si="48">E567</f>
        <v>0</v>
      </c>
      <c r="G567" s="357">
        <f t="shared" si="48"/>
        <v>0</v>
      </c>
      <c r="H567" s="357">
        <f t="shared" si="48"/>
        <v>0</v>
      </c>
      <c r="I567" s="357">
        <f t="shared" si="48"/>
        <v>0</v>
      </c>
      <c r="J567" s="357">
        <f t="shared" si="48"/>
        <v>0</v>
      </c>
      <c r="K567" s="357">
        <f t="shared" si="48"/>
        <v>0</v>
      </c>
    </row>
    <row r="568" spans="1:11" x14ac:dyDescent="0.25">
      <c r="A568" s="338" t="s">
        <v>11207</v>
      </c>
      <c r="B568" s="396" t="str">
        <f>B567</f>
        <v>MJE Energiteknik</v>
      </c>
      <c r="C568" s="325" t="s">
        <v>11187</v>
      </c>
      <c r="D568" s="356" t="s">
        <v>381</v>
      </c>
      <c r="E568" s="357">
        <f>E520</f>
        <v>0.71930000000000005</v>
      </c>
      <c r="F568" s="357">
        <f t="shared" si="48"/>
        <v>0.71930000000000005</v>
      </c>
      <c r="G568" s="357">
        <f t="shared" si="48"/>
        <v>0.71930000000000005</v>
      </c>
      <c r="H568" s="357">
        <f t="shared" si="48"/>
        <v>0.71930000000000005</v>
      </c>
      <c r="I568" s="357">
        <f t="shared" si="48"/>
        <v>0.71930000000000005</v>
      </c>
      <c r="J568" s="357">
        <f t="shared" si="48"/>
        <v>0.71930000000000005</v>
      </c>
      <c r="K568" s="357">
        <f t="shared" si="48"/>
        <v>0.71930000000000005</v>
      </c>
    </row>
    <row r="569" spans="1:11" x14ac:dyDescent="0.25">
      <c r="A569" s="338" t="s">
        <v>11207</v>
      </c>
      <c r="B569" s="396" t="str">
        <f t="shared" ref="B569:B590" si="49">B568</f>
        <v>MJE Energiteknik</v>
      </c>
      <c r="C569" s="325" t="s">
        <v>11187</v>
      </c>
      <c r="D569" s="356" t="s">
        <v>382</v>
      </c>
      <c r="E569" s="357">
        <f>E521</f>
        <v>5.8500000000000003E-2</v>
      </c>
      <c r="F569" s="357">
        <f t="shared" si="48"/>
        <v>5.8500000000000003E-2</v>
      </c>
      <c r="G569" s="357">
        <f t="shared" si="48"/>
        <v>5.8500000000000003E-2</v>
      </c>
      <c r="H569" s="357">
        <f t="shared" si="48"/>
        <v>5.8500000000000003E-2</v>
      </c>
      <c r="I569" s="357">
        <f t="shared" si="48"/>
        <v>5.8500000000000003E-2</v>
      </c>
      <c r="J569" s="357">
        <f t="shared" si="48"/>
        <v>5.8500000000000003E-2</v>
      </c>
      <c r="K569" s="357">
        <f t="shared" si="48"/>
        <v>5.8500000000000003E-2</v>
      </c>
    </row>
    <row r="570" spans="1:11" x14ac:dyDescent="0.25">
      <c r="A570" s="338" t="s">
        <v>11207</v>
      </c>
      <c r="B570" s="397" t="str">
        <f t="shared" si="49"/>
        <v>MJE Energiteknik</v>
      </c>
      <c r="C570" s="413" t="s">
        <v>11187</v>
      </c>
      <c r="D570" s="348" t="s">
        <v>383</v>
      </c>
      <c r="E570" s="358">
        <f>E522</f>
        <v>6.3399999999999998E-2</v>
      </c>
      <c r="F570" s="358">
        <f t="shared" si="48"/>
        <v>6.3399999999999998E-2</v>
      </c>
      <c r="G570" s="358">
        <f t="shared" si="48"/>
        <v>6.3399999999999998E-2</v>
      </c>
      <c r="H570" s="358">
        <f t="shared" si="48"/>
        <v>6.3399999999999998E-2</v>
      </c>
      <c r="I570" s="358">
        <f t="shared" si="48"/>
        <v>6.3399999999999998E-2</v>
      </c>
      <c r="J570" s="358">
        <f t="shared" si="48"/>
        <v>6.3399999999999998E-2</v>
      </c>
      <c r="K570" s="358">
        <f t="shared" si="48"/>
        <v>6.3399999999999998E-2</v>
      </c>
    </row>
    <row r="571" spans="1:11" x14ac:dyDescent="0.25">
      <c r="A571" s="338" t="s">
        <v>11207</v>
      </c>
      <c r="B571" s="398" t="str">
        <f t="shared" si="49"/>
        <v>MJE Energiteknik</v>
      </c>
      <c r="C571" s="353" t="s">
        <v>11188</v>
      </c>
      <c r="D571" s="354" t="s">
        <v>11145</v>
      </c>
      <c r="E571" s="355">
        <f>E567</f>
        <v>0</v>
      </c>
      <c r="F571" s="355">
        <f t="shared" si="48"/>
        <v>0</v>
      </c>
      <c r="G571" s="355">
        <f t="shared" si="48"/>
        <v>0</v>
      </c>
      <c r="H571" s="355">
        <f t="shared" si="48"/>
        <v>0</v>
      </c>
      <c r="I571" s="355">
        <f t="shared" si="48"/>
        <v>0</v>
      </c>
      <c r="J571" s="355">
        <f t="shared" si="48"/>
        <v>0</v>
      </c>
      <c r="K571" s="355">
        <f t="shared" si="48"/>
        <v>0</v>
      </c>
    </row>
    <row r="572" spans="1:11" x14ac:dyDescent="0.25">
      <c r="A572" s="338" t="s">
        <v>11207</v>
      </c>
      <c r="B572" s="398" t="str">
        <f t="shared" si="49"/>
        <v>MJE Energiteknik</v>
      </c>
      <c r="C572" s="353" t="s">
        <v>11188</v>
      </c>
      <c r="D572" s="356" t="s">
        <v>381</v>
      </c>
      <c r="E572" s="357">
        <v>0.35</v>
      </c>
      <c r="F572" s="357">
        <f t="shared" si="48"/>
        <v>0.35</v>
      </c>
      <c r="G572" s="357">
        <f t="shared" si="48"/>
        <v>0.35</v>
      </c>
      <c r="H572" s="357">
        <f t="shared" si="48"/>
        <v>0.35</v>
      </c>
      <c r="I572" s="357">
        <f t="shared" si="48"/>
        <v>0.35</v>
      </c>
      <c r="J572" s="357">
        <f t="shared" si="48"/>
        <v>0.35</v>
      </c>
      <c r="K572" s="357">
        <f t="shared" si="48"/>
        <v>0.35</v>
      </c>
    </row>
    <row r="573" spans="1:11" x14ac:dyDescent="0.25">
      <c r="A573" s="338" t="s">
        <v>11207</v>
      </c>
      <c r="B573" s="398" t="str">
        <f t="shared" si="49"/>
        <v>MJE Energiteknik</v>
      </c>
      <c r="C573" s="353" t="s">
        <v>11188</v>
      </c>
      <c r="D573" s="356" t="s">
        <v>382</v>
      </c>
      <c r="E573" s="357">
        <f>E569</f>
        <v>5.8500000000000003E-2</v>
      </c>
      <c r="F573" s="357">
        <f t="shared" si="48"/>
        <v>5.8500000000000003E-2</v>
      </c>
      <c r="G573" s="357">
        <f t="shared" si="48"/>
        <v>5.8500000000000003E-2</v>
      </c>
      <c r="H573" s="357">
        <f t="shared" si="48"/>
        <v>5.8500000000000003E-2</v>
      </c>
      <c r="I573" s="357">
        <f t="shared" si="48"/>
        <v>5.8500000000000003E-2</v>
      </c>
      <c r="J573" s="357">
        <f t="shared" si="48"/>
        <v>5.8500000000000003E-2</v>
      </c>
      <c r="K573" s="357">
        <f t="shared" si="48"/>
        <v>5.8500000000000003E-2</v>
      </c>
    </row>
    <row r="574" spans="1:11" x14ac:dyDescent="0.25">
      <c r="A574" s="338" t="s">
        <v>11207</v>
      </c>
      <c r="B574" s="398" t="str">
        <f t="shared" si="49"/>
        <v>MJE Energiteknik</v>
      </c>
      <c r="C574" s="353" t="s">
        <v>11188</v>
      </c>
      <c r="D574" s="348" t="s">
        <v>383</v>
      </c>
      <c r="E574" s="358">
        <f>E570</f>
        <v>6.3399999999999998E-2</v>
      </c>
      <c r="F574" s="358">
        <f t="shared" si="48"/>
        <v>6.3399999999999998E-2</v>
      </c>
      <c r="G574" s="358">
        <f t="shared" si="48"/>
        <v>6.3399999999999998E-2</v>
      </c>
      <c r="H574" s="358">
        <f t="shared" si="48"/>
        <v>6.3399999999999998E-2</v>
      </c>
      <c r="I574" s="358">
        <f t="shared" si="48"/>
        <v>6.3399999999999998E-2</v>
      </c>
      <c r="J574" s="358">
        <f t="shared" si="48"/>
        <v>6.3399999999999998E-2</v>
      </c>
      <c r="K574" s="358">
        <f t="shared" si="48"/>
        <v>6.3399999999999998E-2</v>
      </c>
    </row>
    <row r="575" spans="1:11" x14ac:dyDescent="0.25">
      <c r="A575" s="338" t="s">
        <v>11207</v>
      </c>
      <c r="B575" s="395" t="str">
        <f t="shared" si="49"/>
        <v>MJE Energiteknik</v>
      </c>
      <c r="C575" s="359" t="s">
        <v>11189</v>
      </c>
      <c r="D575" s="354" t="s">
        <v>11145</v>
      </c>
      <c r="E575" s="355">
        <f>E567</f>
        <v>0</v>
      </c>
      <c r="F575" s="355">
        <f t="shared" si="48"/>
        <v>0</v>
      </c>
      <c r="G575" s="355">
        <f t="shared" si="48"/>
        <v>0</v>
      </c>
      <c r="H575" s="355">
        <f t="shared" si="48"/>
        <v>0</v>
      </c>
      <c r="I575" s="355">
        <f t="shared" si="48"/>
        <v>0</v>
      </c>
      <c r="J575" s="355">
        <f t="shared" si="48"/>
        <v>0</v>
      </c>
      <c r="K575" s="355">
        <f t="shared" si="48"/>
        <v>0</v>
      </c>
    </row>
    <row r="576" spans="1:11" x14ac:dyDescent="0.25">
      <c r="A576" s="338" t="s">
        <v>11207</v>
      </c>
      <c r="B576" s="396" t="str">
        <f t="shared" si="49"/>
        <v>MJE Energiteknik</v>
      </c>
      <c r="C576" s="360" t="s">
        <v>11189</v>
      </c>
      <c r="D576" s="356" t="s">
        <v>381</v>
      </c>
      <c r="E576" s="357">
        <v>0.35</v>
      </c>
      <c r="F576" s="357">
        <f t="shared" si="48"/>
        <v>0.35</v>
      </c>
      <c r="G576" s="357">
        <f t="shared" si="48"/>
        <v>0.35</v>
      </c>
      <c r="H576" s="357">
        <f t="shared" si="48"/>
        <v>0.35</v>
      </c>
      <c r="I576" s="357">
        <f t="shared" si="48"/>
        <v>0.35</v>
      </c>
      <c r="J576" s="357">
        <f t="shared" si="48"/>
        <v>0.35</v>
      </c>
      <c r="K576" s="357">
        <f t="shared" si="48"/>
        <v>0.35</v>
      </c>
    </row>
    <row r="577" spans="1:11" x14ac:dyDescent="0.25">
      <c r="A577" s="338" t="s">
        <v>11207</v>
      </c>
      <c r="B577" s="396" t="str">
        <f t="shared" si="49"/>
        <v>MJE Energiteknik</v>
      </c>
      <c r="C577" s="360" t="s">
        <v>11189</v>
      </c>
      <c r="D577" s="356" t="s">
        <v>382</v>
      </c>
      <c r="E577" s="357">
        <f>E569</f>
        <v>5.8500000000000003E-2</v>
      </c>
      <c r="F577" s="357">
        <f t="shared" si="48"/>
        <v>5.8500000000000003E-2</v>
      </c>
      <c r="G577" s="357">
        <f t="shared" si="48"/>
        <v>5.8500000000000003E-2</v>
      </c>
      <c r="H577" s="357">
        <f t="shared" si="48"/>
        <v>5.8500000000000003E-2</v>
      </c>
      <c r="I577" s="357">
        <f t="shared" si="48"/>
        <v>5.8500000000000003E-2</v>
      </c>
      <c r="J577" s="357">
        <f t="shared" si="48"/>
        <v>5.8500000000000003E-2</v>
      </c>
      <c r="K577" s="357">
        <f t="shared" si="48"/>
        <v>5.8500000000000003E-2</v>
      </c>
    </row>
    <row r="578" spans="1:11" x14ac:dyDescent="0.25">
      <c r="A578" s="338" t="s">
        <v>11207</v>
      </c>
      <c r="B578" s="397" t="str">
        <f t="shared" si="49"/>
        <v>MJE Energiteknik</v>
      </c>
      <c r="C578" s="361" t="s">
        <v>11189</v>
      </c>
      <c r="D578" s="348" t="s">
        <v>383</v>
      </c>
      <c r="E578" s="358">
        <f>E570</f>
        <v>6.3399999999999998E-2</v>
      </c>
      <c r="F578" s="358">
        <f t="shared" si="48"/>
        <v>6.3399999999999998E-2</v>
      </c>
      <c r="G578" s="358">
        <f t="shared" si="48"/>
        <v>6.3399999999999998E-2</v>
      </c>
      <c r="H578" s="358">
        <f t="shared" si="48"/>
        <v>6.3399999999999998E-2</v>
      </c>
      <c r="I578" s="358">
        <f t="shared" si="48"/>
        <v>6.3399999999999998E-2</v>
      </c>
      <c r="J578" s="358">
        <f t="shared" si="48"/>
        <v>6.3399999999999998E-2</v>
      </c>
      <c r="K578" s="358">
        <f t="shared" si="48"/>
        <v>6.3399999999999998E-2</v>
      </c>
    </row>
    <row r="579" spans="1:11" x14ac:dyDescent="0.25">
      <c r="A579" s="338" t="s">
        <v>11207</v>
      </c>
      <c r="B579" s="398" t="str">
        <f t="shared" si="49"/>
        <v>MJE Energiteknik</v>
      </c>
      <c r="C579" s="353" t="s">
        <v>11190</v>
      </c>
      <c r="D579" s="354" t="s">
        <v>11145</v>
      </c>
      <c r="E579" s="355">
        <f>E567</f>
        <v>0</v>
      </c>
      <c r="F579" s="355">
        <f t="shared" si="48"/>
        <v>0</v>
      </c>
      <c r="G579" s="355">
        <f t="shared" si="48"/>
        <v>0</v>
      </c>
      <c r="H579" s="355">
        <f t="shared" si="48"/>
        <v>0</v>
      </c>
      <c r="I579" s="355">
        <f t="shared" si="48"/>
        <v>0</v>
      </c>
      <c r="J579" s="355">
        <f t="shared" si="48"/>
        <v>0</v>
      </c>
      <c r="K579" s="355">
        <f t="shared" si="48"/>
        <v>0</v>
      </c>
    </row>
    <row r="580" spans="1:11" x14ac:dyDescent="0.25">
      <c r="A580" s="338" t="s">
        <v>11207</v>
      </c>
      <c r="B580" s="398" t="str">
        <f t="shared" si="49"/>
        <v>MJE Energiteknik</v>
      </c>
      <c r="C580" s="353" t="s">
        <v>11190</v>
      </c>
      <c r="D580" s="356" t="s">
        <v>381</v>
      </c>
      <c r="E580" s="357">
        <f>E532</f>
        <v>0.39789999999999998</v>
      </c>
      <c r="F580" s="357">
        <f t="shared" si="48"/>
        <v>0.39789999999999998</v>
      </c>
      <c r="G580" s="357">
        <f t="shared" si="48"/>
        <v>0.39789999999999998</v>
      </c>
      <c r="H580" s="357">
        <f t="shared" si="48"/>
        <v>0.39789999999999998</v>
      </c>
      <c r="I580" s="357">
        <f t="shared" si="48"/>
        <v>0.39789999999999998</v>
      </c>
      <c r="J580" s="357">
        <f t="shared" si="48"/>
        <v>0.39789999999999998</v>
      </c>
      <c r="K580" s="357">
        <f t="shared" si="48"/>
        <v>0.39789999999999998</v>
      </c>
    </row>
    <row r="581" spans="1:11" x14ac:dyDescent="0.25">
      <c r="A581" s="338" t="s">
        <v>11207</v>
      </c>
      <c r="B581" s="398" t="str">
        <f t="shared" si="49"/>
        <v>MJE Energiteknik</v>
      </c>
      <c r="C581" s="360" t="s">
        <v>11190</v>
      </c>
      <c r="D581" s="356" t="s">
        <v>382</v>
      </c>
      <c r="E581" s="357">
        <f>E533</f>
        <v>1.7999999999999999E-2</v>
      </c>
      <c r="F581" s="357">
        <f t="shared" si="48"/>
        <v>1.7999999999999999E-2</v>
      </c>
      <c r="G581" s="357">
        <f t="shared" si="48"/>
        <v>1.7999999999999999E-2</v>
      </c>
      <c r="H581" s="357">
        <f t="shared" si="48"/>
        <v>1.7999999999999999E-2</v>
      </c>
      <c r="I581" s="357">
        <f t="shared" si="48"/>
        <v>1.7999999999999999E-2</v>
      </c>
      <c r="J581" s="357">
        <f t="shared" si="48"/>
        <v>1.7999999999999999E-2</v>
      </c>
      <c r="K581" s="357">
        <f t="shared" si="48"/>
        <v>1.7999999999999999E-2</v>
      </c>
    </row>
    <row r="582" spans="1:11" x14ac:dyDescent="0.25">
      <c r="A582" s="338" t="s">
        <v>11207</v>
      </c>
      <c r="B582" s="398" t="str">
        <f t="shared" si="49"/>
        <v>MJE Energiteknik</v>
      </c>
      <c r="C582" s="360" t="s">
        <v>11190</v>
      </c>
      <c r="D582" s="348" t="s">
        <v>383</v>
      </c>
      <c r="E582" s="358">
        <f>E534</f>
        <v>3.8800000000000001E-2</v>
      </c>
      <c r="F582" s="358">
        <f t="shared" si="48"/>
        <v>3.8800000000000001E-2</v>
      </c>
      <c r="G582" s="358">
        <f t="shared" si="48"/>
        <v>3.8800000000000001E-2</v>
      </c>
      <c r="H582" s="358">
        <f t="shared" si="48"/>
        <v>3.8800000000000001E-2</v>
      </c>
      <c r="I582" s="358">
        <f t="shared" si="48"/>
        <v>3.8800000000000001E-2</v>
      </c>
      <c r="J582" s="358">
        <f t="shared" si="48"/>
        <v>3.8800000000000001E-2</v>
      </c>
      <c r="K582" s="358">
        <f t="shared" si="48"/>
        <v>3.8800000000000001E-2</v>
      </c>
    </row>
    <row r="583" spans="1:11" x14ac:dyDescent="0.25">
      <c r="A583" s="338" t="s">
        <v>11207</v>
      </c>
      <c r="B583" s="395" t="str">
        <f t="shared" si="49"/>
        <v>MJE Energiteknik</v>
      </c>
      <c r="C583" s="359" t="s">
        <v>11191</v>
      </c>
      <c r="D583" s="354" t="s">
        <v>11145</v>
      </c>
      <c r="E583" s="355">
        <f>E567</f>
        <v>0</v>
      </c>
      <c r="F583" s="355">
        <f t="shared" si="48"/>
        <v>0</v>
      </c>
      <c r="G583" s="355">
        <f t="shared" si="48"/>
        <v>0</v>
      </c>
      <c r="H583" s="355">
        <f t="shared" si="48"/>
        <v>0</v>
      </c>
      <c r="I583" s="355">
        <f t="shared" si="48"/>
        <v>0</v>
      </c>
      <c r="J583" s="355">
        <f t="shared" si="48"/>
        <v>0</v>
      </c>
      <c r="K583" s="355">
        <f t="shared" si="48"/>
        <v>0</v>
      </c>
    </row>
    <row r="584" spans="1:11" x14ac:dyDescent="0.25">
      <c r="A584" s="338" t="s">
        <v>11207</v>
      </c>
      <c r="B584" s="396" t="str">
        <f t="shared" si="49"/>
        <v>MJE Energiteknik</v>
      </c>
      <c r="C584" s="360" t="s">
        <v>11191</v>
      </c>
      <c r="D584" s="356" t="s">
        <v>381</v>
      </c>
      <c r="E584" s="357">
        <f>E532</f>
        <v>0.39789999999999998</v>
      </c>
      <c r="F584" s="357">
        <f t="shared" si="48"/>
        <v>0.39789999999999998</v>
      </c>
      <c r="G584" s="357">
        <f t="shared" si="48"/>
        <v>0.39789999999999998</v>
      </c>
      <c r="H584" s="357">
        <f t="shared" si="48"/>
        <v>0.39789999999999998</v>
      </c>
      <c r="I584" s="357">
        <f t="shared" si="48"/>
        <v>0.39789999999999998</v>
      </c>
      <c r="J584" s="357">
        <f t="shared" si="48"/>
        <v>0.39789999999999998</v>
      </c>
      <c r="K584" s="357">
        <f t="shared" si="48"/>
        <v>0.39789999999999998</v>
      </c>
    </row>
    <row r="585" spans="1:11" x14ac:dyDescent="0.25">
      <c r="A585" s="338" t="s">
        <v>11207</v>
      </c>
      <c r="B585" s="396" t="str">
        <f t="shared" si="49"/>
        <v>MJE Energiteknik</v>
      </c>
      <c r="C585" s="360" t="s">
        <v>11191</v>
      </c>
      <c r="D585" s="356" t="s">
        <v>382</v>
      </c>
      <c r="E585" s="357">
        <f>E533</f>
        <v>1.7999999999999999E-2</v>
      </c>
      <c r="F585" s="357">
        <f t="shared" si="48"/>
        <v>1.7999999999999999E-2</v>
      </c>
      <c r="G585" s="357">
        <f t="shared" si="48"/>
        <v>1.7999999999999999E-2</v>
      </c>
      <c r="H585" s="357">
        <f t="shared" si="48"/>
        <v>1.7999999999999999E-2</v>
      </c>
      <c r="I585" s="357">
        <f t="shared" si="48"/>
        <v>1.7999999999999999E-2</v>
      </c>
      <c r="J585" s="357">
        <f t="shared" si="48"/>
        <v>1.7999999999999999E-2</v>
      </c>
      <c r="K585" s="357">
        <f t="shared" si="48"/>
        <v>1.7999999999999999E-2</v>
      </c>
    </row>
    <row r="586" spans="1:11" x14ac:dyDescent="0.25">
      <c r="A586" s="338" t="s">
        <v>11207</v>
      </c>
      <c r="B586" s="397" t="str">
        <f t="shared" si="49"/>
        <v>MJE Energiteknik</v>
      </c>
      <c r="C586" s="361" t="s">
        <v>11191</v>
      </c>
      <c r="D586" s="348" t="s">
        <v>383</v>
      </c>
      <c r="E586" s="358">
        <f>E534</f>
        <v>3.8800000000000001E-2</v>
      </c>
      <c r="F586" s="358">
        <f t="shared" si="48"/>
        <v>3.8800000000000001E-2</v>
      </c>
      <c r="G586" s="358">
        <f t="shared" si="48"/>
        <v>3.8800000000000001E-2</v>
      </c>
      <c r="H586" s="358">
        <f t="shared" si="48"/>
        <v>3.8800000000000001E-2</v>
      </c>
      <c r="I586" s="358">
        <f t="shared" si="48"/>
        <v>3.8800000000000001E-2</v>
      </c>
      <c r="J586" s="358">
        <f t="shared" si="48"/>
        <v>3.8800000000000001E-2</v>
      </c>
      <c r="K586" s="358">
        <f t="shared" si="48"/>
        <v>3.8800000000000001E-2</v>
      </c>
    </row>
    <row r="587" spans="1:11" x14ac:dyDescent="0.25">
      <c r="A587" s="338" t="s">
        <v>11207</v>
      </c>
      <c r="B587" s="395" t="str">
        <f t="shared" si="49"/>
        <v>MJE Energiteknik</v>
      </c>
      <c r="C587" s="362" t="s">
        <v>11212</v>
      </c>
      <c r="D587" s="354" t="s">
        <v>11145</v>
      </c>
      <c r="E587" s="355">
        <v>0</v>
      </c>
      <c r="F587" s="355">
        <f t="shared" si="48"/>
        <v>0</v>
      </c>
      <c r="G587" s="355">
        <f t="shared" si="48"/>
        <v>0</v>
      </c>
      <c r="H587" s="355">
        <f t="shared" si="48"/>
        <v>0</v>
      </c>
      <c r="I587" s="355">
        <f t="shared" si="48"/>
        <v>0</v>
      </c>
      <c r="J587" s="355">
        <f t="shared" si="48"/>
        <v>0</v>
      </c>
      <c r="K587" s="355">
        <f t="shared" si="48"/>
        <v>0</v>
      </c>
    </row>
    <row r="588" spans="1:11" x14ac:dyDescent="0.25">
      <c r="A588" s="338" t="s">
        <v>11207</v>
      </c>
      <c r="B588" s="396" t="str">
        <f t="shared" si="49"/>
        <v>MJE Energiteknik</v>
      </c>
      <c r="C588" s="363" t="s">
        <v>11212</v>
      </c>
      <c r="D588" s="356" t="s">
        <v>381</v>
      </c>
      <c r="E588" s="357">
        <v>0</v>
      </c>
      <c r="F588" s="357">
        <f t="shared" si="48"/>
        <v>0</v>
      </c>
      <c r="G588" s="357">
        <f t="shared" si="48"/>
        <v>0</v>
      </c>
      <c r="H588" s="357">
        <f t="shared" si="48"/>
        <v>0</v>
      </c>
      <c r="I588" s="357">
        <f t="shared" si="48"/>
        <v>0</v>
      </c>
      <c r="J588" s="357">
        <f t="shared" si="48"/>
        <v>0</v>
      </c>
      <c r="K588" s="357">
        <f t="shared" si="48"/>
        <v>0</v>
      </c>
    </row>
    <row r="589" spans="1:11" x14ac:dyDescent="0.25">
      <c r="A589" s="338" t="s">
        <v>11207</v>
      </c>
      <c r="B589" s="396" t="str">
        <f t="shared" si="49"/>
        <v>MJE Energiteknik</v>
      </c>
      <c r="C589" s="363" t="s">
        <v>11212</v>
      </c>
      <c r="D589" s="356" t="s">
        <v>382</v>
      </c>
      <c r="E589" s="357">
        <v>0</v>
      </c>
      <c r="F589" s="357">
        <f t="shared" si="48"/>
        <v>0</v>
      </c>
      <c r="G589" s="357">
        <f t="shared" si="48"/>
        <v>0</v>
      </c>
      <c r="H589" s="357">
        <f t="shared" si="48"/>
        <v>0</v>
      </c>
      <c r="I589" s="357">
        <f t="shared" si="48"/>
        <v>0</v>
      </c>
      <c r="J589" s="357">
        <f t="shared" si="48"/>
        <v>0</v>
      </c>
      <c r="K589" s="357">
        <f t="shared" si="48"/>
        <v>0</v>
      </c>
    </row>
    <row r="590" spans="1:11" x14ac:dyDescent="0.25">
      <c r="A590" s="338" t="s">
        <v>11207</v>
      </c>
      <c r="B590" s="397" t="str">
        <f t="shared" si="49"/>
        <v>MJE Energiteknik</v>
      </c>
      <c r="C590" s="364" t="s">
        <v>11212</v>
      </c>
      <c r="D590" s="348" t="s">
        <v>383</v>
      </c>
      <c r="E590" s="358">
        <v>0</v>
      </c>
      <c r="F590" s="358">
        <f t="shared" si="48"/>
        <v>0</v>
      </c>
      <c r="G590" s="358">
        <f t="shared" si="48"/>
        <v>0</v>
      </c>
      <c r="H590" s="358">
        <f t="shared" si="48"/>
        <v>0</v>
      </c>
      <c r="I590" s="358">
        <f t="shared" si="48"/>
        <v>0</v>
      </c>
      <c r="J590" s="358">
        <f t="shared" si="48"/>
        <v>0</v>
      </c>
      <c r="K590" s="358">
        <f t="shared" si="48"/>
        <v>0</v>
      </c>
    </row>
    <row r="591" spans="1:11" x14ac:dyDescent="0.25">
      <c r="A591" s="338" t="s">
        <v>11207</v>
      </c>
      <c r="B591" s="139" t="s">
        <v>11247</v>
      </c>
      <c r="C591" s="412" t="s">
        <v>11187</v>
      </c>
      <c r="D591" s="356" t="s">
        <v>11145</v>
      </c>
      <c r="E591" s="355">
        <v>0.1</v>
      </c>
      <c r="F591" s="357">
        <f t="shared" ref="F591:K614" si="50">E591</f>
        <v>0.1</v>
      </c>
      <c r="G591" s="357">
        <f t="shared" si="50"/>
        <v>0.1</v>
      </c>
      <c r="H591" s="357">
        <f t="shared" si="50"/>
        <v>0.1</v>
      </c>
      <c r="I591" s="357">
        <f t="shared" si="50"/>
        <v>0.1</v>
      </c>
      <c r="J591" s="357">
        <f t="shared" si="50"/>
        <v>0.1</v>
      </c>
      <c r="K591" s="357">
        <f t="shared" si="50"/>
        <v>0.1</v>
      </c>
    </row>
    <row r="592" spans="1:11" x14ac:dyDescent="0.25">
      <c r="A592" s="338" t="s">
        <v>11207</v>
      </c>
      <c r="B592" s="396" t="str">
        <f>B591</f>
        <v>MJCC Climate Action Centre</v>
      </c>
      <c r="C592" s="325" t="s">
        <v>11187</v>
      </c>
      <c r="D592" s="356" t="s">
        <v>381</v>
      </c>
      <c r="E592" s="357">
        <f>E568</f>
        <v>0.71930000000000005</v>
      </c>
      <c r="F592" s="357">
        <f t="shared" si="50"/>
        <v>0.71930000000000005</v>
      </c>
      <c r="G592" s="357">
        <f t="shared" si="50"/>
        <v>0.71930000000000005</v>
      </c>
      <c r="H592" s="357">
        <f t="shared" si="50"/>
        <v>0.71930000000000005</v>
      </c>
      <c r="I592" s="357">
        <f t="shared" si="50"/>
        <v>0.71930000000000005</v>
      </c>
      <c r="J592" s="357">
        <f t="shared" si="50"/>
        <v>0.71930000000000005</v>
      </c>
      <c r="K592" s="357">
        <f t="shared" si="50"/>
        <v>0.71930000000000005</v>
      </c>
    </row>
    <row r="593" spans="1:11" x14ac:dyDescent="0.25">
      <c r="A593" s="338" t="s">
        <v>11207</v>
      </c>
      <c r="B593" s="396" t="str">
        <f t="shared" ref="B593:B614" si="51">B592</f>
        <v>MJCC Climate Action Centre</v>
      </c>
      <c r="C593" s="325" t="s">
        <v>11187</v>
      </c>
      <c r="D593" s="356" t="s">
        <v>382</v>
      </c>
      <c r="E593" s="357">
        <f>E569</f>
        <v>5.8500000000000003E-2</v>
      </c>
      <c r="F593" s="357">
        <f t="shared" si="50"/>
        <v>5.8500000000000003E-2</v>
      </c>
      <c r="G593" s="357">
        <f t="shared" si="50"/>
        <v>5.8500000000000003E-2</v>
      </c>
      <c r="H593" s="357">
        <f t="shared" si="50"/>
        <v>5.8500000000000003E-2</v>
      </c>
      <c r="I593" s="357">
        <f t="shared" si="50"/>
        <v>5.8500000000000003E-2</v>
      </c>
      <c r="J593" s="357">
        <f t="shared" si="50"/>
        <v>5.8500000000000003E-2</v>
      </c>
      <c r="K593" s="357">
        <f t="shared" si="50"/>
        <v>5.8500000000000003E-2</v>
      </c>
    </row>
    <row r="594" spans="1:11" x14ac:dyDescent="0.25">
      <c r="A594" s="338" t="s">
        <v>11207</v>
      </c>
      <c r="B594" s="397" t="str">
        <f t="shared" si="51"/>
        <v>MJCC Climate Action Centre</v>
      </c>
      <c r="C594" s="413" t="s">
        <v>11187</v>
      </c>
      <c r="D594" s="348" t="s">
        <v>383</v>
      </c>
      <c r="E594" s="358">
        <f>E570</f>
        <v>6.3399999999999998E-2</v>
      </c>
      <c r="F594" s="358">
        <f t="shared" si="50"/>
        <v>6.3399999999999998E-2</v>
      </c>
      <c r="G594" s="358">
        <f t="shared" si="50"/>
        <v>6.3399999999999998E-2</v>
      </c>
      <c r="H594" s="358">
        <f t="shared" si="50"/>
        <v>6.3399999999999998E-2</v>
      </c>
      <c r="I594" s="358">
        <f t="shared" si="50"/>
        <v>6.3399999999999998E-2</v>
      </c>
      <c r="J594" s="358">
        <f t="shared" si="50"/>
        <v>6.3399999999999998E-2</v>
      </c>
      <c r="K594" s="358">
        <f t="shared" si="50"/>
        <v>6.3399999999999998E-2</v>
      </c>
    </row>
    <row r="595" spans="1:11" x14ac:dyDescent="0.25">
      <c r="A595" s="338" t="s">
        <v>11207</v>
      </c>
      <c r="B595" s="398" t="str">
        <f t="shared" si="51"/>
        <v>MJCC Climate Action Centre</v>
      </c>
      <c r="C595" s="353" t="s">
        <v>11188</v>
      </c>
      <c r="D595" s="354" t="s">
        <v>11145</v>
      </c>
      <c r="E595" s="355">
        <f>E591</f>
        <v>0.1</v>
      </c>
      <c r="F595" s="355">
        <f t="shared" si="50"/>
        <v>0.1</v>
      </c>
      <c r="G595" s="355">
        <f t="shared" si="50"/>
        <v>0.1</v>
      </c>
      <c r="H595" s="355">
        <f t="shared" si="50"/>
        <v>0.1</v>
      </c>
      <c r="I595" s="355">
        <f t="shared" si="50"/>
        <v>0.1</v>
      </c>
      <c r="J595" s="355">
        <f t="shared" si="50"/>
        <v>0.1</v>
      </c>
      <c r="K595" s="355">
        <f t="shared" si="50"/>
        <v>0.1</v>
      </c>
    </row>
    <row r="596" spans="1:11" x14ac:dyDescent="0.25">
      <c r="A596" s="338" t="s">
        <v>11207</v>
      </c>
      <c r="B596" s="398" t="str">
        <f t="shared" si="51"/>
        <v>MJCC Climate Action Centre</v>
      </c>
      <c r="C596" s="353" t="s">
        <v>11188</v>
      </c>
      <c r="D596" s="356" t="s">
        <v>381</v>
      </c>
      <c r="E596" s="357">
        <v>0.35</v>
      </c>
      <c r="F596" s="357">
        <f t="shared" si="50"/>
        <v>0.35</v>
      </c>
      <c r="G596" s="357">
        <f t="shared" si="50"/>
        <v>0.35</v>
      </c>
      <c r="H596" s="357">
        <f t="shared" si="50"/>
        <v>0.35</v>
      </c>
      <c r="I596" s="357">
        <f t="shared" si="50"/>
        <v>0.35</v>
      </c>
      <c r="J596" s="357">
        <f t="shared" si="50"/>
        <v>0.35</v>
      </c>
      <c r="K596" s="357">
        <f t="shared" si="50"/>
        <v>0.35</v>
      </c>
    </row>
    <row r="597" spans="1:11" x14ac:dyDescent="0.25">
      <c r="A597" s="338" t="s">
        <v>11207</v>
      </c>
      <c r="B597" s="398" t="str">
        <f t="shared" si="51"/>
        <v>MJCC Climate Action Centre</v>
      </c>
      <c r="C597" s="353" t="s">
        <v>11188</v>
      </c>
      <c r="D597" s="356" t="s">
        <v>382</v>
      </c>
      <c r="E597" s="357">
        <f>E593</f>
        <v>5.8500000000000003E-2</v>
      </c>
      <c r="F597" s="357">
        <f t="shared" si="50"/>
        <v>5.8500000000000003E-2</v>
      </c>
      <c r="G597" s="357">
        <f t="shared" si="50"/>
        <v>5.8500000000000003E-2</v>
      </c>
      <c r="H597" s="357">
        <f t="shared" si="50"/>
        <v>5.8500000000000003E-2</v>
      </c>
      <c r="I597" s="357">
        <f t="shared" si="50"/>
        <v>5.8500000000000003E-2</v>
      </c>
      <c r="J597" s="357">
        <f t="shared" si="50"/>
        <v>5.8500000000000003E-2</v>
      </c>
      <c r="K597" s="357">
        <f t="shared" si="50"/>
        <v>5.8500000000000003E-2</v>
      </c>
    </row>
    <row r="598" spans="1:11" x14ac:dyDescent="0.25">
      <c r="A598" s="338" t="s">
        <v>11207</v>
      </c>
      <c r="B598" s="398" t="str">
        <f t="shared" si="51"/>
        <v>MJCC Climate Action Centre</v>
      </c>
      <c r="C598" s="353" t="s">
        <v>11188</v>
      </c>
      <c r="D598" s="348" t="s">
        <v>383</v>
      </c>
      <c r="E598" s="358">
        <f>E594</f>
        <v>6.3399999999999998E-2</v>
      </c>
      <c r="F598" s="358">
        <f t="shared" si="50"/>
        <v>6.3399999999999998E-2</v>
      </c>
      <c r="G598" s="358">
        <f t="shared" si="50"/>
        <v>6.3399999999999998E-2</v>
      </c>
      <c r="H598" s="358">
        <f t="shared" si="50"/>
        <v>6.3399999999999998E-2</v>
      </c>
      <c r="I598" s="358">
        <f t="shared" si="50"/>
        <v>6.3399999999999998E-2</v>
      </c>
      <c r="J598" s="358">
        <f t="shared" si="50"/>
        <v>6.3399999999999998E-2</v>
      </c>
      <c r="K598" s="358">
        <f t="shared" si="50"/>
        <v>6.3399999999999998E-2</v>
      </c>
    </row>
    <row r="599" spans="1:11" x14ac:dyDescent="0.25">
      <c r="A599" s="338" t="s">
        <v>11207</v>
      </c>
      <c r="B599" s="395" t="str">
        <f t="shared" si="51"/>
        <v>MJCC Climate Action Centre</v>
      </c>
      <c r="C599" s="359" t="s">
        <v>11189</v>
      </c>
      <c r="D599" s="354" t="s">
        <v>11145</v>
      </c>
      <c r="E599" s="355">
        <f>E591</f>
        <v>0.1</v>
      </c>
      <c r="F599" s="355">
        <f t="shared" si="50"/>
        <v>0.1</v>
      </c>
      <c r="G599" s="355">
        <f t="shared" si="50"/>
        <v>0.1</v>
      </c>
      <c r="H599" s="355">
        <f t="shared" si="50"/>
        <v>0.1</v>
      </c>
      <c r="I599" s="355">
        <f t="shared" si="50"/>
        <v>0.1</v>
      </c>
      <c r="J599" s="355">
        <f t="shared" si="50"/>
        <v>0.1</v>
      </c>
      <c r="K599" s="355">
        <f t="shared" si="50"/>
        <v>0.1</v>
      </c>
    </row>
    <row r="600" spans="1:11" x14ac:dyDescent="0.25">
      <c r="A600" s="338" t="s">
        <v>11207</v>
      </c>
      <c r="B600" s="396" t="str">
        <f t="shared" si="51"/>
        <v>MJCC Climate Action Centre</v>
      </c>
      <c r="C600" s="360" t="s">
        <v>11189</v>
      </c>
      <c r="D600" s="356" t="s">
        <v>381</v>
      </c>
      <c r="E600" s="357">
        <v>0.35</v>
      </c>
      <c r="F600" s="357">
        <f t="shared" si="50"/>
        <v>0.35</v>
      </c>
      <c r="G600" s="357">
        <f t="shared" si="50"/>
        <v>0.35</v>
      </c>
      <c r="H600" s="357">
        <f t="shared" si="50"/>
        <v>0.35</v>
      </c>
      <c r="I600" s="357">
        <f t="shared" si="50"/>
        <v>0.35</v>
      </c>
      <c r="J600" s="357">
        <f t="shared" si="50"/>
        <v>0.35</v>
      </c>
      <c r="K600" s="357">
        <f t="shared" si="50"/>
        <v>0.35</v>
      </c>
    </row>
    <row r="601" spans="1:11" x14ac:dyDescent="0.25">
      <c r="A601" s="338" t="s">
        <v>11207</v>
      </c>
      <c r="B601" s="396" t="str">
        <f t="shared" si="51"/>
        <v>MJCC Climate Action Centre</v>
      </c>
      <c r="C601" s="360" t="s">
        <v>11189</v>
      </c>
      <c r="D601" s="356" t="s">
        <v>382</v>
      </c>
      <c r="E601" s="357">
        <f>E593</f>
        <v>5.8500000000000003E-2</v>
      </c>
      <c r="F601" s="357">
        <f t="shared" si="50"/>
        <v>5.8500000000000003E-2</v>
      </c>
      <c r="G601" s="357">
        <f t="shared" si="50"/>
        <v>5.8500000000000003E-2</v>
      </c>
      <c r="H601" s="357">
        <f t="shared" si="50"/>
        <v>5.8500000000000003E-2</v>
      </c>
      <c r="I601" s="357">
        <f t="shared" si="50"/>
        <v>5.8500000000000003E-2</v>
      </c>
      <c r="J601" s="357">
        <f t="shared" si="50"/>
        <v>5.8500000000000003E-2</v>
      </c>
      <c r="K601" s="357">
        <f t="shared" si="50"/>
        <v>5.8500000000000003E-2</v>
      </c>
    </row>
    <row r="602" spans="1:11" x14ac:dyDescent="0.25">
      <c r="A602" s="338" t="s">
        <v>11207</v>
      </c>
      <c r="B602" s="397" t="str">
        <f t="shared" si="51"/>
        <v>MJCC Climate Action Centre</v>
      </c>
      <c r="C602" s="361" t="s">
        <v>11189</v>
      </c>
      <c r="D602" s="348" t="s">
        <v>383</v>
      </c>
      <c r="E602" s="358">
        <f>E594</f>
        <v>6.3399999999999998E-2</v>
      </c>
      <c r="F602" s="358">
        <f t="shared" si="50"/>
        <v>6.3399999999999998E-2</v>
      </c>
      <c r="G602" s="358">
        <f t="shared" si="50"/>
        <v>6.3399999999999998E-2</v>
      </c>
      <c r="H602" s="358">
        <f t="shared" si="50"/>
        <v>6.3399999999999998E-2</v>
      </c>
      <c r="I602" s="358">
        <f t="shared" si="50"/>
        <v>6.3399999999999998E-2</v>
      </c>
      <c r="J602" s="358">
        <f t="shared" si="50"/>
        <v>6.3399999999999998E-2</v>
      </c>
      <c r="K602" s="358">
        <f t="shared" si="50"/>
        <v>6.3399999999999998E-2</v>
      </c>
    </row>
    <row r="603" spans="1:11" x14ac:dyDescent="0.25">
      <c r="A603" s="338" t="s">
        <v>11207</v>
      </c>
      <c r="B603" s="398" t="str">
        <f t="shared" si="51"/>
        <v>MJCC Climate Action Centre</v>
      </c>
      <c r="C603" s="353" t="s">
        <v>11190</v>
      </c>
      <c r="D603" s="354" t="s">
        <v>11145</v>
      </c>
      <c r="E603" s="355">
        <f>E591</f>
        <v>0.1</v>
      </c>
      <c r="F603" s="355">
        <f t="shared" si="50"/>
        <v>0.1</v>
      </c>
      <c r="G603" s="355">
        <f t="shared" si="50"/>
        <v>0.1</v>
      </c>
      <c r="H603" s="355">
        <f t="shared" si="50"/>
        <v>0.1</v>
      </c>
      <c r="I603" s="355">
        <f t="shared" si="50"/>
        <v>0.1</v>
      </c>
      <c r="J603" s="355">
        <f t="shared" si="50"/>
        <v>0.1</v>
      </c>
      <c r="K603" s="355">
        <f t="shared" si="50"/>
        <v>0.1</v>
      </c>
    </row>
    <row r="604" spans="1:11" x14ac:dyDescent="0.25">
      <c r="A604" s="338" t="s">
        <v>11207</v>
      </c>
      <c r="B604" s="398" t="str">
        <f t="shared" si="51"/>
        <v>MJCC Climate Action Centre</v>
      </c>
      <c r="C604" s="353" t="s">
        <v>11190</v>
      </c>
      <c r="D604" s="356" t="s">
        <v>381</v>
      </c>
      <c r="E604" s="357">
        <f>E580</f>
        <v>0.39789999999999998</v>
      </c>
      <c r="F604" s="357">
        <f t="shared" si="50"/>
        <v>0.39789999999999998</v>
      </c>
      <c r="G604" s="357">
        <f t="shared" si="50"/>
        <v>0.39789999999999998</v>
      </c>
      <c r="H604" s="357">
        <f t="shared" si="50"/>
        <v>0.39789999999999998</v>
      </c>
      <c r="I604" s="357">
        <f t="shared" si="50"/>
        <v>0.39789999999999998</v>
      </c>
      <c r="J604" s="357">
        <f t="shared" si="50"/>
        <v>0.39789999999999998</v>
      </c>
      <c r="K604" s="357">
        <f t="shared" si="50"/>
        <v>0.39789999999999998</v>
      </c>
    </row>
    <row r="605" spans="1:11" x14ac:dyDescent="0.25">
      <c r="A605" s="338" t="s">
        <v>11207</v>
      </c>
      <c r="B605" s="398" t="str">
        <f t="shared" si="51"/>
        <v>MJCC Climate Action Centre</v>
      </c>
      <c r="C605" s="360" t="s">
        <v>11190</v>
      </c>
      <c r="D605" s="356" t="s">
        <v>382</v>
      </c>
      <c r="E605" s="357">
        <f>E581</f>
        <v>1.7999999999999999E-2</v>
      </c>
      <c r="F605" s="357">
        <f t="shared" si="50"/>
        <v>1.7999999999999999E-2</v>
      </c>
      <c r="G605" s="357">
        <f t="shared" si="50"/>
        <v>1.7999999999999999E-2</v>
      </c>
      <c r="H605" s="357">
        <f t="shared" si="50"/>
        <v>1.7999999999999999E-2</v>
      </c>
      <c r="I605" s="357">
        <f t="shared" si="50"/>
        <v>1.7999999999999999E-2</v>
      </c>
      <c r="J605" s="357">
        <f t="shared" si="50"/>
        <v>1.7999999999999999E-2</v>
      </c>
      <c r="K605" s="357">
        <f t="shared" si="50"/>
        <v>1.7999999999999999E-2</v>
      </c>
    </row>
    <row r="606" spans="1:11" x14ac:dyDescent="0.25">
      <c r="A606" s="338" t="s">
        <v>11207</v>
      </c>
      <c r="B606" s="398" t="str">
        <f t="shared" si="51"/>
        <v>MJCC Climate Action Centre</v>
      </c>
      <c r="C606" s="360" t="s">
        <v>11190</v>
      </c>
      <c r="D606" s="348" t="s">
        <v>383</v>
      </c>
      <c r="E606" s="358">
        <f>E582</f>
        <v>3.8800000000000001E-2</v>
      </c>
      <c r="F606" s="358">
        <f t="shared" si="50"/>
        <v>3.8800000000000001E-2</v>
      </c>
      <c r="G606" s="358">
        <f t="shared" si="50"/>
        <v>3.8800000000000001E-2</v>
      </c>
      <c r="H606" s="358">
        <f t="shared" si="50"/>
        <v>3.8800000000000001E-2</v>
      </c>
      <c r="I606" s="358">
        <f t="shared" si="50"/>
        <v>3.8800000000000001E-2</v>
      </c>
      <c r="J606" s="358">
        <f t="shared" si="50"/>
        <v>3.8800000000000001E-2</v>
      </c>
      <c r="K606" s="358">
        <f t="shared" si="50"/>
        <v>3.8800000000000001E-2</v>
      </c>
    </row>
    <row r="607" spans="1:11" x14ac:dyDescent="0.25">
      <c r="A607" s="338" t="s">
        <v>11207</v>
      </c>
      <c r="B607" s="395" t="str">
        <f t="shared" si="51"/>
        <v>MJCC Climate Action Centre</v>
      </c>
      <c r="C607" s="359" t="s">
        <v>11191</v>
      </c>
      <c r="D607" s="354" t="s">
        <v>11145</v>
      </c>
      <c r="E607" s="355">
        <f>E591</f>
        <v>0.1</v>
      </c>
      <c r="F607" s="355">
        <f t="shared" si="50"/>
        <v>0.1</v>
      </c>
      <c r="G607" s="355">
        <f t="shared" si="50"/>
        <v>0.1</v>
      </c>
      <c r="H607" s="355">
        <f t="shared" si="50"/>
        <v>0.1</v>
      </c>
      <c r="I607" s="355">
        <f t="shared" si="50"/>
        <v>0.1</v>
      </c>
      <c r="J607" s="355">
        <f t="shared" si="50"/>
        <v>0.1</v>
      </c>
      <c r="K607" s="355">
        <f t="shared" si="50"/>
        <v>0.1</v>
      </c>
    </row>
    <row r="608" spans="1:11" x14ac:dyDescent="0.25">
      <c r="A608" s="338" t="s">
        <v>11207</v>
      </c>
      <c r="B608" s="396" t="str">
        <f t="shared" si="51"/>
        <v>MJCC Climate Action Centre</v>
      </c>
      <c r="C608" s="360" t="s">
        <v>11191</v>
      </c>
      <c r="D608" s="356" t="s">
        <v>381</v>
      </c>
      <c r="E608" s="357">
        <f>E580</f>
        <v>0.39789999999999998</v>
      </c>
      <c r="F608" s="357">
        <f t="shared" si="50"/>
        <v>0.39789999999999998</v>
      </c>
      <c r="G608" s="357">
        <f t="shared" si="50"/>
        <v>0.39789999999999998</v>
      </c>
      <c r="H608" s="357">
        <f t="shared" si="50"/>
        <v>0.39789999999999998</v>
      </c>
      <c r="I608" s="357">
        <f t="shared" si="50"/>
        <v>0.39789999999999998</v>
      </c>
      <c r="J608" s="357">
        <f t="shared" si="50"/>
        <v>0.39789999999999998</v>
      </c>
      <c r="K608" s="357">
        <f t="shared" si="50"/>
        <v>0.39789999999999998</v>
      </c>
    </row>
    <row r="609" spans="1:11" x14ac:dyDescent="0.25">
      <c r="A609" s="338" t="s">
        <v>11207</v>
      </c>
      <c r="B609" s="396" t="str">
        <f t="shared" si="51"/>
        <v>MJCC Climate Action Centre</v>
      </c>
      <c r="C609" s="360" t="s">
        <v>11191</v>
      </c>
      <c r="D609" s="356" t="s">
        <v>382</v>
      </c>
      <c r="E609" s="357">
        <f>E581</f>
        <v>1.7999999999999999E-2</v>
      </c>
      <c r="F609" s="357">
        <f t="shared" si="50"/>
        <v>1.7999999999999999E-2</v>
      </c>
      <c r="G609" s="357">
        <f t="shared" si="50"/>
        <v>1.7999999999999999E-2</v>
      </c>
      <c r="H609" s="357">
        <f t="shared" si="50"/>
        <v>1.7999999999999999E-2</v>
      </c>
      <c r="I609" s="357">
        <f t="shared" si="50"/>
        <v>1.7999999999999999E-2</v>
      </c>
      <c r="J609" s="357">
        <f t="shared" si="50"/>
        <v>1.7999999999999999E-2</v>
      </c>
      <c r="K609" s="357">
        <f t="shared" si="50"/>
        <v>1.7999999999999999E-2</v>
      </c>
    </row>
    <row r="610" spans="1:11" x14ac:dyDescent="0.25">
      <c r="A610" s="338" t="s">
        <v>11207</v>
      </c>
      <c r="B610" s="397" t="str">
        <f t="shared" si="51"/>
        <v>MJCC Climate Action Centre</v>
      </c>
      <c r="C610" s="361" t="s">
        <v>11191</v>
      </c>
      <c r="D610" s="348" t="s">
        <v>383</v>
      </c>
      <c r="E610" s="358">
        <f>E582</f>
        <v>3.8800000000000001E-2</v>
      </c>
      <c r="F610" s="358">
        <f t="shared" si="50"/>
        <v>3.8800000000000001E-2</v>
      </c>
      <c r="G610" s="358">
        <f t="shared" si="50"/>
        <v>3.8800000000000001E-2</v>
      </c>
      <c r="H610" s="358">
        <f t="shared" si="50"/>
        <v>3.8800000000000001E-2</v>
      </c>
      <c r="I610" s="358">
        <f t="shared" si="50"/>
        <v>3.8800000000000001E-2</v>
      </c>
      <c r="J610" s="358">
        <f t="shared" si="50"/>
        <v>3.8800000000000001E-2</v>
      </c>
      <c r="K610" s="358">
        <f t="shared" si="50"/>
        <v>3.8800000000000001E-2</v>
      </c>
    </row>
    <row r="611" spans="1:11" x14ac:dyDescent="0.25">
      <c r="A611" s="338" t="s">
        <v>11207</v>
      </c>
      <c r="B611" s="395" t="str">
        <f t="shared" si="51"/>
        <v>MJCC Climate Action Centre</v>
      </c>
      <c r="C611" s="362" t="s">
        <v>11212</v>
      </c>
      <c r="D611" s="354" t="s">
        <v>11145</v>
      </c>
      <c r="E611" s="355">
        <v>0</v>
      </c>
      <c r="F611" s="355">
        <f t="shared" si="50"/>
        <v>0</v>
      </c>
      <c r="G611" s="355">
        <f t="shared" si="50"/>
        <v>0</v>
      </c>
      <c r="H611" s="355">
        <f t="shared" si="50"/>
        <v>0</v>
      </c>
      <c r="I611" s="355">
        <f t="shared" si="50"/>
        <v>0</v>
      </c>
      <c r="J611" s="355">
        <f t="shared" si="50"/>
        <v>0</v>
      </c>
      <c r="K611" s="355">
        <f t="shared" si="50"/>
        <v>0</v>
      </c>
    </row>
    <row r="612" spans="1:11" x14ac:dyDescent="0.25">
      <c r="A612" s="338" t="s">
        <v>11207</v>
      </c>
      <c r="B612" s="396" t="str">
        <f t="shared" si="51"/>
        <v>MJCC Climate Action Centre</v>
      </c>
      <c r="C612" s="363" t="s">
        <v>11212</v>
      </c>
      <c r="D612" s="356" t="s">
        <v>381</v>
      </c>
      <c r="E612" s="357">
        <v>0</v>
      </c>
      <c r="F612" s="357">
        <f t="shared" si="50"/>
        <v>0</v>
      </c>
      <c r="G612" s="357">
        <f t="shared" si="50"/>
        <v>0</v>
      </c>
      <c r="H612" s="357">
        <f t="shared" si="50"/>
        <v>0</v>
      </c>
      <c r="I612" s="357">
        <f t="shared" si="50"/>
        <v>0</v>
      </c>
      <c r="J612" s="357">
        <f t="shared" si="50"/>
        <v>0</v>
      </c>
      <c r="K612" s="357">
        <f t="shared" si="50"/>
        <v>0</v>
      </c>
    </row>
    <row r="613" spans="1:11" x14ac:dyDescent="0.25">
      <c r="A613" s="338" t="s">
        <v>11207</v>
      </c>
      <c r="B613" s="396" t="str">
        <f t="shared" si="51"/>
        <v>MJCC Climate Action Centre</v>
      </c>
      <c r="C613" s="363" t="s">
        <v>11212</v>
      </c>
      <c r="D613" s="356" t="s">
        <v>382</v>
      </c>
      <c r="E613" s="357">
        <v>0</v>
      </c>
      <c r="F613" s="357">
        <f t="shared" si="50"/>
        <v>0</v>
      </c>
      <c r="G613" s="357">
        <f t="shared" si="50"/>
        <v>0</v>
      </c>
      <c r="H613" s="357">
        <f t="shared" si="50"/>
        <v>0</v>
      </c>
      <c r="I613" s="357">
        <f t="shared" si="50"/>
        <v>0</v>
      </c>
      <c r="J613" s="357">
        <f t="shared" si="50"/>
        <v>0</v>
      </c>
      <c r="K613" s="357">
        <f t="shared" si="50"/>
        <v>0</v>
      </c>
    </row>
    <row r="614" spans="1:11" x14ac:dyDescent="0.25">
      <c r="A614" s="338" t="s">
        <v>11207</v>
      </c>
      <c r="B614" s="397" t="str">
        <f t="shared" si="51"/>
        <v>MJCC Climate Action Centre</v>
      </c>
      <c r="C614" s="364" t="s">
        <v>11212</v>
      </c>
      <c r="D614" s="348" t="s">
        <v>383</v>
      </c>
      <c r="E614" s="358">
        <v>0</v>
      </c>
      <c r="F614" s="358">
        <f t="shared" si="50"/>
        <v>0</v>
      </c>
      <c r="G614" s="358">
        <f t="shared" si="50"/>
        <v>0</v>
      </c>
      <c r="H614" s="358">
        <f t="shared" si="50"/>
        <v>0</v>
      </c>
      <c r="I614" s="358">
        <f t="shared" si="50"/>
        <v>0</v>
      </c>
      <c r="J614" s="358">
        <f t="shared" si="50"/>
        <v>0</v>
      </c>
      <c r="K614" s="358">
        <f t="shared" si="50"/>
        <v>0</v>
      </c>
    </row>
    <row r="615" spans="1:11" x14ac:dyDescent="0.25">
      <c r="A615" s="338" t="s">
        <v>11207</v>
      </c>
      <c r="B615" s="395" t="s">
        <v>11168</v>
      </c>
      <c r="C615" s="412" t="s">
        <v>11187</v>
      </c>
      <c r="D615" s="356" t="s">
        <v>11145</v>
      </c>
      <c r="E615" s="355">
        <v>0.2</v>
      </c>
      <c r="F615" s="357">
        <f t="shared" ref="F615:K638" si="52">E615</f>
        <v>0.2</v>
      </c>
      <c r="G615" s="357">
        <f t="shared" si="52"/>
        <v>0.2</v>
      </c>
      <c r="H615" s="357">
        <f t="shared" si="52"/>
        <v>0.2</v>
      </c>
      <c r="I615" s="357">
        <f t="shared" si="52"/>
        <v>0.2</v>
      </c>
      <c r="J615" s="357">
        <f t="shared" si="52"/>
        <v>0.2</v>
      </c>
      <c r="K615" s="357">
        <f t="shared" si="52"/>
        <v>0.2</v>
      </c>
    </row>
    <row r="616" spans="1:11" x14ac:dyDescent="0.25">
      <c r="A616" s="338" t="s">
        <v>11207</v>
      </c>
      <c r="B616" s="396" t="str">
        <f>B615</f>
        <v>MJEA EGI GRU</v>
      </c>
      <c r="C616" s="325" t="s">
        <v>11187</v>
      </c>
      <c r="D616" s="356" t="s">
        <v>381</v>
      </c>
      <c r="E616" s="357">
        <f>E568</f>
        <v>0.71930000000000005</v>
      </c>
      <c r="F616" s="357">
        <f t="shared" si="52"/>
        <v>0.71930000000000005</v>
      </c>
      <c r="G616" s="357">
        <f t="shared" si="52"/>
        <v>0.71930000000000005</v>
      </c>
      <c r="H616" s="357">
        <f t="shared" si="52"/>
        <v>0.71930000000000005</v>
      </c>
      <c r="I616" s="357">
        <f t="shared" si="52"/>
        <v>0.71930000000000005</v>
      </c>
      <c r="J616" s="357">
        <f t="shared" si="52"/>
        <v>0.71930000000000005</v>
      </c>
      <c r="K616" s="357">
        <f t="shared" si="52"/>
        <v>0.71930000000000005</v>
      </c>
    </row>
    <row r="617" spans="1:11" x14ac:dyDescent="0.25">
      <c r="A617" s="338" t="s">
        <v>11207</v>
      </c>
      <c r="B617" s="396" t="str">
        <f t="shared" ref="B617:B638" si="53">B616</f>
        <v>MJEA EGI GRU</v>
      </c>
      <c r="C617" s="325" t="s">
        <v>11187</v>
      </c>
      <c r="D617" s="356" t="s">
        <v>382</v>
      </c>
      <c r="E617" s="357">
        <f>E569</f>
        <v>5.8500000000000003E-2</v>
      </c>
      <c r="F617" s="357">
        <f t="shared" si="52"/>
        <v>5.8500000000000003E-2</v>
      </c>
      <c r="G617" s="357">
        <f t="shared" si="52"/>
        <v>5.8500000000000003E-2</v>
      </c>
      <c r="H617" s="357">
        <f t="shared" si="52"/>
        <v>5.8500000000000003E-2</v>
      </c>
      <c r="I617" s="357">
        <f t="shared" si="52"/>
        <v>5.8500000000000003E-2</v>
      </c>
      <c r="J617" s="357">
        <f t="shared" si="52"/>
        <v>5.8500000000000003E-2</v>
      </c>
      <c r="K617" s="357">
        <f t="shared" si="52"/>
        <v>5.8500000000000003E-2</v>
      </c>
    </row>
    <row r="618" spans="1:11" x14ac:dyDescent="0.25">
      <c r="A618" s="338" t="s">
        <v>11207</v>
      </c>
      <c r="B618" s="397" t="str">
        <f t="shared" si="53"/>
        <v>MJEA EGI GRU</v>
      </c>
      <c r="C618" s="413" t="s">
        <v>11187</v>
      </c>
      <c r="D618" s="348" t="s">
        <v>383</v>
      </c>
      <c r="E618" s="358">
        <f>E570</f>
        <v>6.3399999999999998E-2</v>
      </c>
      <c r="F618" s="358">
        <f t="shared" si="52"/>
        <v>6.3399999999999998E-2</v>
      </c>
      <c r="G618" s="358">
        <f t="shared" si="52"/>
        <v>6.3399999999999998E-2</v>
      </c>
      <c r="H618" s="358">
        <f t="shared" si="52"/>
        <v>6.3399999999999998E-2</v>
      </c>
      <c r="I618" s="358">
        <f t="shared" si="52"/>
        <v>6.3399999999999998E-2</v>
      </c>
      <c r="J618" s="358">
        <f t="shared" si="52"/>
        <v>6.3399999999999998E-2</v>
      </c>
      <c r="K618" s="358">
        <f t="shared" si="52"/>
        <v>6.3399999999999998E-2</v>
      </c>
    </row>
    <row r="619" spans="1:11" x14ac:dyDescent="0.25">
      <c r="A619" s="338" t="s">
        <v>11207</v>
      </c>
      <c r="B619" s="398" t="str">
        <f t="shared" si="53"/>
        <v>MJEA EGI GRU</v>
      </c>
      <c r="C619" s="353" t="s">
        <v>11188</v>
      </c>
      <c r="D619" s="354" t="s">
        <v>11145</v>
      </c>
      <c r="E619" s="355">
        <f>E615</f>
        <v>0.2</v>
      </c>
      <c r="F619" s="355">
        <f t="shared" si="52"/>
        <v>0.2</v>
      </c>
      <c r="G619" s="355">
        <f t="shared" si="52"/>
        <v>0.2</v>
      </c>
      <c r="H619" s="355">
        <f t="shared" si="52"/>
        <v>0.2</v>
      </c>
      <c r="I619" s="355">
        <f t="shared" si="52"/>
        <v>0.2</v>
      </c>
      <c r="J619" s="355">
        <f t="shared" si="52"/>
        <v>0.2</v>
      </c>
      <c r="K619" s="355">
        <f t="shared" si="52"/>
        <v>0.2</v>
      </c>
    </row>
    <row r="620" spans="1:11" x14ac:dyDescent="0.25">
      <c r="A620" s="338" t="s">
        <v>11207</v>
      </c>
      <c r="B620" s="398" t="str">
        <f t="shared" si="53"/>
        <v>MJEA EGI GRU</v>
      </c>
      <c r="C620" s="353" t="s">
        <v>11188</v>
      </c>
      <c r="D620" s="356" t="s">
        <v>381</v>
      </c>
      <c r="E620" s="357">
        <v>0.35</v>
      </c>
      <c r="F620" s="357">
        <f t="shared" si="52"/>
        <v>0.35</v>
      </c>
      <c r="G620" s="357">
        <f t="shared" si="52"/>
        <v>0.35</v>
      </c>
      <c r="H620" s="357">
        <f t="shared" si="52"/>
        <v>0.35</v>
      </c>
      <c r="I620" s="357">
        <f t="shared" si="52"/>
        <v>0.35</v>
      </c>
      <c r="J620" s="357">
        <f t="shared" si="52"/>
        <v>0.35</v>
      </c>
      <c r="K620" s="357">
        <f t="shared" si="52"/>
        <v>0.35</v>
      </c>
    </row>
    <row r="621" spans="1:11" x14ac:dyDescent="0.25">
      <c r="A621" s="338" t="s">
        <v>11207</v>
      </c>
      <c r="B621" s="398" t="str">
        <f t="shared" si="53"/>
        <v>MJEA EGI GRU</v>
      </c>
      <c r="C621" s="353" t="s">
        <v>11188</v>
      </c>
      <c r="D621" s="356" t="s">
        <v>382</v>
      </c>
      <c r="E621" s="357">
        <f>E617</f>
        <v>5.8500000000000003E-2</v>
      </c>
      <c r="F621" s="357">
        <f t="shared" si="52"/>
        <v>5.8500000000000003E-2</v>
      </c>
      <c r="G621" s="357">
        <f t="shared" si="52"/>
        <v>5.8500000000000003E-2</v>
      </c>
      <c r="H621" s="357">
        <f t="shared" si="52"/>
        <v>5.8500000000000003E-2</v>
      </c>
      <c r="I621" s="357">
        <f t="shared" si="52"/>
        <v>5.8500000000000003E-2</v>
      </c>
      <c r="J621" s="357">
        <f t="shared" si="52"/>
        <v>5.8500000000000003E-2</v>
      </c>
      <c r="K621" s="357">
        <f t="shared" si="52"/>
        <v>5.8500000000000003E-2</v>
      </c>
    </row>
    <row r="622" spans="1:11" x14ac:dyDescent="0.25">
      <c r="A622" s="338" t="s">
        <v>11207</v>
      </c>
      <c r="B622" s="398" t="str">
        <f t="shared" si="53"/>
        <v>MJEA EGI GRU</v>
      </c>
      <c r="C622" s="353" t="s">
        <v>11188</v>
      </c>
      <c r="D622" s="348" t="s">
        <v>383</v>
      </c>
      <c r="E622" s="358">
        <f>E618</f>
        <v>6.3399999999999998E-2</v>
      </c>
      <c r="F622" s="358">
        <f t="shared" si="52"/>
        <v>6.3399999999999998E-2</v>
      </c>
      <c r="G622" s="358">
        <f t="shared" si="52"/>
        <v>6.3399999999999998E-2</v>
      </c>
      <c r="H622" s="358">
        <f t="shared" si="52"/>
        <v>6.3399999999999998E-2</v>
      </c>
      <c r="I622" s="358">
        <f t="shared" si="52"/>
        <v>6.3399999999999998E-2</v>
      </c>
      <c r="J622" s="358">
        <f t="shared" si="52"/>
        <v>6.3399999999999998E-2</v>
      </c>
      <c r="K622" s="358">
        <f t="shared" si="52"/>
        <v>6.3399999999999998E-2</v>
      </c>
    </row>
    <row r="623" spans="1:11" x14ac:dyDescent="0.25">
      <c r="A623" s="338" t="s">
        <v>11207</v>
      </c>
      <c r="B623" s="395" t="str">
        <f t="shared" si="53"/>
        <v>MJEA EGI GRU</v>
      </c>
      <c r="C623" s="359" t="s">
        <v>11189</v>
      </c>
      <c r="D623" s="354" t="s">
        <v>11145</v>
      </c>
      <c r="E623" s="355">
        <f>E615</f>
        <v>0.2</v>
      </c>
      <c r="F623" s="355">
        <f t="shared" si="52"/>
        <v>0.2</v>
      </c>
      <c r="G623" s="355">
        <f t="shared" si="52"/>
        <v>0.2</v>
      </c>
      <c r="H623" s="355">
        <f t="shared" si="52"/>
        <v>0.2</v>
      </c>
      <c r="I623" s="355">
        <f t="shared" si="52"/>
        <v>0.2</v>
      </c>
      <c r="J623" s="355">
        <f t="shared" si="52"/>
        <v>0.2</v>
      </c>
      <c r="K623" s="355">
        <f t="shared" si="52"/>
        <v>0.2</v>
      </c>
    </row>
    <row r="624" spans="1:11" x14ac:dyDescent="0.25">
      <c r="A624" s="338" t="s">
        <v>11207</v>
      </c>
      <c r="B624" s="396" t="str">
        <f t="shared" si="53"/>
        <v>MJEA EGI GRU</v>
      </c>
      <c r="C624" s="360" t="s">
        <v>11189</v>
      </c>
      <c r="D624" s="356" t="s">
        <v>381</v>
      </c>
      <c r="E624" s="357">
        <v>0.35</v>
      </c>
      <c r="F624" s="357">
        <f t="shared" si="52"/>
        <v>0.35</v>
      </c>
      <c r="G624" s="357">
        <f t="shared" si="52"/>
        <v>0.35</v>
      </c>
      <c r="H624" s="357">
        <f t="shared" si="52"/>
        <v>0.35</v>
      </c>
      <c r="I624" s="357">
        <f t="shared" si="52"/>
        <v>0.35</v>
      </c>
      <c r="J624" s="357">
        <f t="shared" si="52"/>
        <v>0.35</v>
      </c>
      <c r="K624" s="357">
        <f t="shared" si="52"/>
        <v>0.35</v>
      </c>
    </row>
    <row r="625" spans="1:11" x14ac:dyDescent="0.25">
      <c r="A625" s="338" t="s">
        <v>11207</v>
      </c>
      <c r="B625" s="396" t="str">
        <f t="shared" si="53"/>
        <v>MJEA EGI GRU</v>
      </c>
      <c r="C625" s="360" t="s">
        <v>11189</v>
      </c>
      <c r="D625" s="356" t="s">
        <v>382</v>
      </c>
      <c r="E625" s="357">
        <f>E617</f>
        <v>5.8500000000000003E-2</v>
      </c>
      <c r="F625" s="357">
        <f t="shared" si="52"/>
        <v>5.8500000000000003E-2</v>
      </c>
      <c r="G625" s="357">
        <f t="shared" si="52"/>
        <v>5.8500000000000003E-2</v>
      </c>
      <c r="H625" s="357">
        <f t="shared" si="52"/>
        <v>5.8500000000000003E-2</v>
      </c>
      <c r="I625" s="357">
        <f t="shared" si="52"/>
        <v>5.8500000000000003E-2</v>
      </c>
      <c r="J625" s="357">
        <f t="shared" si="52"/>
        <v>5.8500000000000003E-2</v>
      </c>
      <c r="K625" s="357">
        <f t="shared" si="52"/>
        <v>5.8500000000000003E-2</v>
      </c>
    </row>
    <row r="626" spans="1:11" x14ac:dyDescent="0.25">
      <c r="A626" s="338" t="s">
        <v>11207</v>
      </c>
      <c r="B626" s="397" t="str">
        <f t="shared" si="53"/>
        <v>MJEA EGI GRU</v>
      </c>
      <c r="C626" s="361" t="s">
        <v>11189</v>
      </c>
      <c r="D626" s="348" t="s">
        <v>383</v>
      </c>
      <c r="E626" s="358">
        <f>E618</f>
        <v>6.3399999999999998E-2</v>
      </c>
      <c r="F626" s="358">
        <f t="shared" si="52"/>
        <v>6.3399999999999998E-2</v>
      </c>
      <c r="G626" s="358">
        <f t="shared" si="52"/>
        <v>6.3399999999999998E-2</v>
      </c>
      <c r="H626" s="358">
        <f t="shared" si="52"/>
        <v>6.3399999999999998E-2</v>
      </c>
      <c r="I626" s="358">
        <f t="shared" si="52"/>
        <v>6.3399999999999998E-2</v>
      </c>
      <c r="J626" s="358">
        <f t="shared" si="52"/>
        <v>6.3399999999999998E-2</v>
      </c>
      <c r="K626" s="358">
        <f t="shared" si="52"/>
        <v>6.3399999999999998E-2</v>
      </c>
    </row>
    <row r="627" spans="1:11" x14ac:dyDescent="0.25">
      <c r="A627" s="338" t="s">
        <v>11207</v>
      </c>
      <c r="B627" s="398" t="str">
        <f t="shared" si="53"/>
        <v>MJEA EGI GRU</v>
      </c>
      <c r="C627" s="353" t="s">
        <v>11190</v>
      </c>
      <c r="D627" s="354" t="s">
        <v>11145</v>
      </c>
      <c r="E627" s="355">
        <f>E615</f>
        <v>0.2</v>
      </c>
      <c r="F627" s="355">
        <f t="shared" si="52"/>
        <v>0.2</v>
      </c>
      <c r="G627" s="355">
        <f t="shared" si="52"/>
        <v>0.2</v>
      </c>
      <c r="H627" s="355">
        <f t="shared" si="52"/>
        <v>0.2</v>
      </c>
      <c r="I627" s="355">
        <f t="shared" si="52"/>
        <v>0.2</v>
      </c>
      <c r="J627" s="355">
        <f t="shared" si="52"/>
        <v>0.2</v>
      </c>
      <c r="K627" s="355">
        <f t="shared" si="52"/>
        <v>0.2</v>
      </c>
    </row>
    <row r="628" spans="1:11" x14ac:dyDescent="0.25">
      <c r="A628" s="338" t="s">
        <v>11207</v>
      </c>
      <c r="B628" s="398" t="str">
        <f t="shared" si="53"/>
        <v>MJEA EGI GRU</v>
      </c>
      <c r="C628" s="353" t="s">
        <v>11190</v>
      </c>
      <c r="D628" s="356" t="s">
        <v>381</v>
      </c>
      <c r="E628" s="357">
        <f>E580</f>
        <v>0.39789999999999998</v>
      </c>
      <c r="F628" s="357">
        <f t="shared" si="52"/>
        <v>0.39789999999999998</v>
      </c>
      <c r="G628" s="357">
        <f t="shared" si="52"/>
        <v>0.39789999999999998</v>
      </c>
      <c r="H628" s="357">
        <f t="shared" si="52"/>
        <v>0.39789999999999998</v>
      </c>
      <c r="I628" s="357">
        <f t="shared" si="52"/>
        <v>0.39789999999999998</v>
      </c>
      <c r="J628" s="357">
        <f t="shared" si="52"/>
        <v>0.39789999999999998</v>
      </c>
      <c r="K628" s="357">
        <f t="shared" si="52"/>
        <v>0.39789999999999998</v>
      </c>
    </row>
    <row r="629" spans="1:11" x14ac:dyDescent="0.25">
      <c r="A629" s="338" t="s">
        <v>11207</v>
      </c>
      <c r="B629" s="398" t="str">
        <f t="shared" si="53"/>
        <v>MJEA EGI GRU</v>
      </c>
      <c r="C629" s="360" t="s">
        <v>11190</v>
      </c>
      <c r="D629" s="356" t="s">
        <v>382</v>
      </c>
      <c r="E629" s="357">
        <f>E581</f>
        <v>1.7999999999999999E-2</v>
      </c>
      <c r="F629" s="357">
        <f t="shared" si="52"/>
        <v>1.7999999999999999E-2</v>
      </c>
      <c r="G629" s="357">
        <f t="shared" si="52"/>
        <v>1.7999999999999999E-2</v>
      </c>
      <c r="H629" s="357">
        <f t="shared" si="52"/>
        <v>1.7999999999999999E-2</v>
      </c>
      <c r="I629" s="357">
        <f t="shared" si="52"/>
        <v>1.7999999999999999E-2</v>
      </c>
      <c r="J629" s="357">
        <f t="shared" si="52"/>
        <v>1.7999999999999999E-2</v>
      </c>
      <c r="K629" s="357">
        <f t="shared" si="52"/>
        <v>1.7999999999999999E-2</v>
      </c>
    </row>
    <row r="630" spans="1:11" x14ac:dyDescent="0.25">
      <c r="A630" s="338" t="s">
        <v>11207</v>
      </c>
      <c r="B630" s="398" t="str">
        <f t="shared" si="53"/>
        <v>MJEA EGI GRU</v>
      </c>
      <c r="C630" s="360" t="s">
        <v>11190</v>
      </c>
      <c r="D630" s="348" t="s">
        <v>383</v>
      </c>
      <c r="E630" s="358">
        <f>E582</f>
        <v>3.8800000000000001E-2</v>
      </c>
      <c r="F630" s="358">
        <f t="shared" si="52"/>
        <v>3.8800000000000001E-2</v>
      </c>
      <c r="G630" s="358">
        <f t="shared" si="52"/>
        <v>3.8800000000000001E-2</v>
      </c>
      <c r="H630" s="358">
        <f t="shared" si="52"/>
        <v>3.8800000000000001E-2</v>
      </c>
      <c r="I630" s="358">
        <f t="shared" si="52"/>
        <v>3.8800000000000001E-2</v>
      </c>
      <c r="J630" s="358">
        <f t="shared" si="52"/>
        <v>3.8800000000000001E-2</v>
      </c>
      <c r="K630" s="358">
        <f t="shared" si="52"/>
        <v>3.8800000000000001E-2</v>
      </c>
    </row>
    <row r="631" spans="1:11" x14ac:dyDescent="0.25">
      <c r="A631" s="338" t="s">
        <v>11207</v>
      </c>
      <c r="B631" s="395" t="str">
        <f t="shared" si="53"/>
        <v>MJEA EGI GRU</v>
      </c>
      <c r="C631" s="359" t="s">
        <v>11191</v>
      </c>
      <c r="D631" s="354" t="s">
        <v>11145</v>
      </c>
      <c r="E631" s="355">
        <f>E615</f>
        <v>0.2</v>
      </c>
      <c r="F631" s="355">
        <f t="shared" si="52"/>
        <v>0.2</v>
      </c>
      <c r="G631" s="355">
        <f t="shared" si="52"/>
        <v>0.2</v>
      </c>
      <c r="H631" s="355">
        <f t="shared" si="52"/>
        <v>0.2</v>
      </c>
      <c r="I631" s="355">
        <f t="shared" si="52"/>
        <v>0.2</v>
      </c>
      <c r="J631" s="355">
        <f t="shared" si="52"/>
        <v>0.2</v>
      </c>
      <c r="K631" s="355">
        <f t="shared" si="52"/>
        <v>0.2</v>
      </c>
    </row>
    <row r="632" spans="1:11" x14ac:dyDescent="0.25">
      <c r="A632" s="338" t="s">
        <v>11207</v>
      </c>
      <c r="B632" s="396" t="str">
        <f t="shared" si="53"/>
        <v>MJEA EGI GRU</v>
      </c>
      <c r="C632" s="360" t="s">
        <v>11191</v>
      </c>
      <c r="D632" s="356" t="s">
        <v>381</v>
      </c>
      <c r="E632" s="357">
        <f>E580</f>
        <v>0.39789999999999998</v>
      </c>
      <c r="F632" s="357">
        <f t="shared" si="52"/>
        <v>0.39789999999999998</v>
      </c>
      <c r="G632" s="357">
        <f t="shared" si="52"/>
        <v>0.39789999999999998</v>
      </c>
      <c r="H632" s="357">
        <f t="shared" si="52"/>
        <v>0.39789999999999998</v>
      </c>
      <c r="I632" s="357">
        <f t="shared" si="52"/>
        <v>0.39789999999999998</v>
      </c>
      <c r="J632" s="357">
        <f t="shared" si="52"/>
        <v>0.39789999999999998</v>
      </c>
      <c r="K632" s="357">
        <f t="shared" si="52"/>
        <v>0.39789999999999998</v>
      </c>
    </row>
    <row r="633" spans="1:11" x14ac:dyDescent="0.25">
      <c r="A633" s="338" t="s">
        <v>11207</v>
      </c>
      <c r="B633" s="396" t="str">
        <f t="shared" si="53"/>
        <v>MJEA EGI GRU</v>
      </c>
      <c r="C633" s="360" t="s">
        <v>11191</v>
      </c>
      <c r="D633" s="356" t="s">
        <v>382</v>
      </c>
      <c r="E633" s="357">
        <f>E581</f>
        <v>1.7999999999999999E-2</v>
      </c>
      <c r="F633" s="357">
        <f t="shared" si="52"/>
        <v>1.7999999999999999E-2</v>
      </c>
      <c r="G633" s="357">
        <f t="shared" si="52"/>
        <v>1.7999999999999999E-2</v>
      </c>
      <c r="H633" s="357">
        <f t="shared" si="52"/>
        <v>1.7999999999999999E-2</v>
      </c>
      <c r="I633" s="357">
        <f t="shared" si="52"/>
        <v>1.7999999999999999E-2</v>
      </c>
      <c r="J633" s="357">
        <f t="shared" si="52"/>
        <v>1.7999999999999999E-2</v>
      </c>
      <c r="K633" s="357">
        <f t="shared" si="52"/>
        <v>1.7999999999999999E-2</v>
      </c>
    </row>
    <row r="634" spans="1:11" x14ac:dyDescent="0.25">
      <c r="A634" s="338" t="s">
        <v>11207</v>
      </c>
      <c r="B634" s="397" t="str">
        <f t="shared" si="53"/>
        <v>MJEA EGI GRU</v>
      </c>
      <c r="C634" s="361" t="s">
        <v>11191</v>
      </c>
      <c r="D634" s="348" t="s">
        <v>383</v>
      </c>
      <c r="E634" s="358">
        <f>E582</f>
        <v>3.8800000000000001E-2</v>
      </c>
      <c r="F634" s="358">
        <f t="shared" si="52"/>
        <v>3.8800000000000001E-2</v>
      </c>
      <c r="G634" s="358">
        <f t="shared" si="52"/>
        <v>3.8800000000000001E-2</v>
      </c>
      <c r="H634" s="358">
        <f t="shared" si="52"/>
        <v>3.8800000000000001E-2</v>
      </c>
      <c r="I634" s="358">
        <f t="shared" si="52"/>
        <v>3.8800000000000001E-2</v>
      </c>
      <c r="J634" s="358">
        <f t="shared" si="52"/>
        <v>3.8800000000000001E-2</v>
      </c>
      <c r="K634" s="358">
        <f t="shared" si="52"/>
        <v>3.8800000000000001E-2</v>
      </c>
    </row>
    <row r="635" spans="1:11" x14ac:dyDescent="0.25">
      <c r="A635" s="338" t="s">
        <v>11207</v>
      </c>
      <c r="B635" s="395" t="str">
        <f t="shared" si="53"/>
        <v>MJEA EGI GRU</v>
      </c>
      <c r="C635" s="362" t="s">
        <v>11212</v>
      </c>
      <c r="D635" s="354" t="s">
        <v>11145</v>
      </c>
      <c r="E635" s="355">
        <v>0</v>
      </c>
      <c r="F635" s="355">
        <f t="shared" si="52"/>
        <v>0</v>
      </c>
      <c r="G635" s="355">
        <f t="shared" si="52"/>
        <v>0</v>
      </c>
      <c r="H635" s="355">
        <f t="shared" si="52"/>
        <v>0</v>
      </c>
      <c r="I635" s="355">
        <f t="shared" si="52"/>
        <v>0</v>
      </c>
      <c r="J635" s="355">
        <f t="shared" si="52"/>
        <v>0</v>
      </c>
      <c r="K635" s="355">
        <f t="shared" si="52"/>
        <v>0</v>
      </c>
    </row>
    <row r="636" spans="1:11" x14ac:dyDescent="0.25">
      <c r="A636" s="338" t="s">
        <v>11207</v>
      </c>
      <c r="B636" s="396" t="str">
        <f t="shared" si="53"/>
        <v>MJEA EGI GRU</v>
      </c>
      <c r="C636" s="363" t="s">
        <v>11212</v>
      </c>
      <c r="D636" s="356" t="s">
        <v>381</v>
      </c>
      <c r="E636" s="357">
        <v>0</v>
      </c>
      <c r="F636" s="357">
        <f t="shared" si="52"/>
        <v>0</v>
      </c>
      <c r="G636" s="357">
        <f t="shared" si="52"/>
        <v>0</v>
      </c>
      <c r="H636" s="357">
        <f t="shared" si="52"/>
        <v>0</v>
      </c>
      <c r="I636" s="357">
        <f t="shared" si="52"/>
        <v>0</v>
      </c>
      <c r="J636" s="357">
        <f t="shared" si="52"/>
        <v>0</v>
      </c>
      <c r="K636" s="357">
        <f t="shared" si="52"/>
        <v>0</v>
      </c>
    </row>
    <row r="637" spans="1:11" x14ac:dyDescent="0.25">
      <c r="A637" s="338" t="s">
        <v>11207</v>
      </c>
      <c r="B637" s="396" t="str">
        <f t="shared" si="53"/>
        <v>MJEA EGI GRU</v>
      </c>
      <c r="C637" s="363" t="s">
        <v>11212</v>
      </c>
      <c r="D637" s="356" t="s">
        <v>382</v>
      </c>
      <c r="E637" s="357">
        <v>0</v>
      </c>
      <c r="F637" s="357">
        <f t="shared" si="52"/>
        <v>0</v>
      </c>
      <c r="G637" s="357">
        <f t="shared" si="52"/>
        <v>0</v>
      </c>
      <c r="H637" s="357">
        <f t="shared" si="52"/>
        <v>0</v>
      </c>
      <c r="I637" s="357">
        <f t="shared" si="52"/>
        <v>0</v>
      </c>
      <c r="J637" s="357">
        <f t="shared" si="52"/>
        <v>0</v>
      </c>
      <c r="K637" s="357">
        <f t="shared" si="52"/>
        <v>0</v>
      </c>
    </row>
    <row r="638" spans="1:11" x14ac:dyDescent="0.25">
      <c r="A638" s="338" t="s">
        <v>11207</v>
      </c>
      <c r="B638" s="397" t="str">
        <f t="shared" si="53"/>
        <v>MJEA EGI GRU</v>
      </c>
      <c r="C638" s="364" t="s">
        <v>11212</v>
      </c>
      <c r="D638" s="348" t="s">
        <v>383</v>
      </c>
      <c r="E638" s="358">
        <v>0</v>
      </c>
      <c r="F638" s="358">
        <f t="shared" si="52"/>
        <v>0</v>
      </c>
      <c r="G638" s="358">
        <f t="shared" si="52"/>
        <v>0</v>
      </c>
      <c r="H638" s="358">
        <f t="shared" si="52"/>
        <v>0</v>
      </c>
      <c r="I638" s="358">
        <f t="shared" si="52"/>
        <v>0</v>
      </c>
      <c r="J638" s="358">
        <f t="shared" si="52"/>
        <v>0</v>
      </c>
      <c r="K638" s="358">
        <f t="shared" si="52"/>
        <v>0</v>
      </c>
    </row>
    <row r="639" spans="1:11" x14ac:dyDescent="0.25">
      <c r="A639" s="338" t="s">
        <v>11207</v>
      </c>
      <c r="B639" s="395" t="s">
        <v>11169</v>
      </c>
      <c r="C639" s="412" t="s">
        <v>11187</v>
      </c>
      <c r="D639" s="356" t="s">
        <v>11145</v>
      </c>
      <c r="E639" s="355">
        <v>0.26</v>
      </c>
      <c r="F639" s="357">
        <f t="shared" ref="F639:K662" si="54">E639</f>
        <v>0.26</v>
      </c>
      <c r="G639" s="357">
        <f t="shared" si="54"/>
        <v>0.26</v>
      </c>
      <c r="H639" s="357">
        <f t="shared" si="54"/>
        <v>0.26</v>
      </c>
      <c r="I639" s="357">
        <f t="shared" si="54"/>
        <v>0.26</v>
      </c>
      <c r="J639" s="357">
        <f t="shared" si="54"/>
        <v>0.26</v>
      </c>
      <c r="K639" s="357">
        <f t="shared" si="54"/>
        <v>0.26</v>
      </c>
    </row>
    <row r="640" spans="1:11" x14ac:dyDescent="0.25">
      <c r="A640" s="338" t="s">
        <v>11207</v>
      </c>
      <c r="B640" s="396" t="str">
        <f>B639</f>
        <v>MJEB ETT TILLÄMPAD TERMODYNAMIK &amp; KYLTEKNIK</v>
      </c>
      <c r="C640" s="325" t="s">
        <v>11187</v>
      </c>
      <c r="D640" s="356" t="s">
        <v>381</v>
      </c>
      <c r="E640" s="357">
        <f>E616</f>
        <v>0.71930000000000005</v>
      </c>
      <c r="F640" s="357">
        <f t="shared" si="54"/>
        <v>0.71930000000000005</v>
      </c>
      <c r="G640" s="357">
        <f t="shared" si="54"/>
        <v>0.71930000000000005</v>
      </c>
      <c r="H640" s="357">
        <f t="shared" si="54"/>
        <v>0.71930000000000005</v>
      </c>
      <c r="I640" s="357">
        <f t="shared" si="54"/>
        <v>0.71930000000000005</v>
      </c>
      <c r="J640" s="357">
        <f t="shared" si="54"/>
        <v>0.71930000000000005</v>
      </c>
      <c r="K640" s="357">
        <f t="shared" si="54"/>
        <v>0.71930000000000005</v>
      </c>
    </row>
    <row r="641" spans="1:11" x14ac:dyDescent="0.25">
      <c r="A641" s="338" t="s">
        <v>11207</v>
      </c>
      <c r="B641" s="396" t="str">
        <f t="shared" ref="B641:B662" si="55">B640</f>
        <v>MJEB ETT TILLÄMPAD TERMODYNAMIK &amp; KYLTEKNIK</v>
      </c>
      <c r="C641" s="325" t="s">
        <v>11187</v>
      </c>
      <c r="D641" s="356" t="s">
        <v>382</v>
      </c>
      <c r="E641" s="357">
        <f>E617</f>
        <v>5.8500000000000003E-2</v>
      </c>
      <c r="F641" s="357">
        <f t="shared" si="54"/>
        <v>5.8500000000000003E-2</v>
      </c>
      <c r="G641" s="357">
        <f t="shared" si="54"/>
        <v>5.8500000000000003E-2</v>
      </c>
      <c r="H641" s="357">
        <f t="shared" si="54"/>
        <v>5.8500000000000003E-2</v>
      </c>
      <c r="I641" s="357">
        <f t="shared" si="54"/>
        <v>5.8500000000000003E-2</v>
      </c>
      <c r="J641" s="357">
        <f t="shared" si="54"/>
        <v>5.8500000000000003E-2</v>
      </c>
      <c r="K641" s="357">
        <f t="shared" si="54"/>
        <v>5.8500000000000003E-2</v>
      </c>
    </row>
    <row r="642" spans="1:11" x14ac:dyDescent="0.25">
      <c r="A642" s="338" t="s">
        <v>11207</v>
      </c>
      <c r="B642" s="397" t="str">
        <f t="shared" si="55"/>
        <v>MJEB ETT TILLÄMPAD TERMODYNAMIK &amp; KYLTEKNIK</v>
      </c>
      <c r="C642" s="413" t="s">
        <v>11187</v>
      </c>
      <c r="D642" s="348" t="s">
        <v>383</v>
      </c>
      <c r="E642" s="358">
        <f>E618</f>
        <v>6.3399999999999998E-2</v>
      </c>
      <c r="F642" s="358">
        <f t="shared" si="54"/>
        <v>6.3399999999999998E-2</v>
      </c>
      <c r="G642" s="358">
        <f t="shared" si="54"/>
        <v>6.3399999999999998E-2</v>
      </c>
      <c r="H642" s="358">
        <f t="shared" si="54"/>
        <v>6.3399999999999998E-2</v>
      </c>
      <c r="I642" s="358">
        <f t="shared" si="54"/>
        <v>6.3399999999999998E-2</v>
      </c>
      <c r="J642" s="358">
        <f t="shared" si="54"/>
        <v>6.3399999999999998E-2</v>
      </c>
      <c r="K642" s="358">
        <f t="shared" si="54"/>
        <v>6.3399999999999998E-2</v>
      </c>
    </row>
    <row r="643" spans="1:11" x14ac:dyDescent="0.25">
      <c r="A643" s="338" t="s">
        <v>11207</v>
      </c>
      <c r="B643" s="398" t="str">
        <f t="shared" si="55"/>
        <v>MJEB ETT TILLÄMPAD TERMODYNAMIK &amp; KYLTEKNIK</v>
      </c>
      <c r="C643" s="353" t="s">
        <v>11188</v>
      </c>
      <c r="D643" s="354" t="s">
        <v>11145</v>
      </c>
      <c r="E643" s="355">
        <f>E639</f>
        <v>0.26</v>
      </c>
      <c r="F643" s="355">
        <f t="shared" si="54"/>
        <v>0.26</v>
      </c>
      <c r="G643" s="355">
        <f t="shared" si="54"/>
        <v>0.26</v>
      </c>
      <c r="H643" s="355">
        <f t="shared" si="54"/>
        <v>0.26</v>
      </c>
      <c r="I643" s="355">
        <f t="shared" si="54"/>
        <v>0.26</v>
      </c>
      <c r="J643" s="355">
        <f t="shared" si="54"/>
        <v>0.26</v>
      </c>
      <c r="K643" s="355">
        <f t="shared" si="54"/>
        <v>0.26</v>
      </c>
    </row>
    <row r="644" spans="1:11" x14ac:dyDescent="0.25">
      <c r="A644" s="338" t="s">
        <v>11207</v>
      </c>
      <c r="B644" s="398" t="str">
        <f t="shared" si="55"/>
        <v>MJEB ETT TILLÄMPAD TERMODYNAMIK &amp; KYLTEKNIK</v>
      </c>
      <c r="C644" s="353" t="s">
        <v>11188</v>
      </c>
      <c r="D644" s="356" t="s">
        <v>381</v>
      </c>
      <c r="E644" s="357">
        <v>0.35</v>
      </c>
      <c r="F644" s="357">
        <f t="shared" si="54"/>
        <v>0.35</v>
      </c>
      <c r="G644" s="357">
        <f t="shared" si="54"/>
        <v>0.35</v>
      </c>
      <c r="H644" s="357">
        <f t="shared" si="54"/>
        <v>0.35</v>
      </c>
      <c r="I644" s="357">
        <f t="shared" si="54"/>
        <v>0.35</v>
      </c>
      <c r="J644" s="357">
        <f t="shared" si="54"/>
        <v>0.35</v>
      </c>
      <c r="K644" s="357">
        <f t="shared" si="54"/>
        <v>0.35</v>
      </c>
    </row>
    <row r="645" spans="1:11" x14ac:dyDescent="0.25">
      <c r="A645" s="338" t="s">
        <v>11207</v>
      </c>
      <c r="B645" s="398" t="str">
        <f t="shared" si="55"/>
        <v>MJEB ETT TILLÄMPAD TERMODYNAMIK &amp; KYLTEKNIK</v>
      </c>
      <c r="C645" s="353" t="s">
        <v>11188</v>
      </c>
      <c r="D645" s="356" t="s">
        <v>382</v>
      </c>
      <c r="E645" s="357">
        <f>E641</f>
        <v>5.8500000000000003E-2</v>
      </c>
      <c r="F645" s="357">
        <f t="shared" si="54"/>
        <v>5.8500000000000003E-2</v>
      </c>
      <c r="G645" s="357">
        <f t="shared" si="54"/>
        <v>5.8500000000000003E-2</v>
      </c>
      <c r="H645" s="357">
        <f t="shared" si="54"/>
        <v>5.8500000000000003E-2</v>
      </c>
      <c r="I645" s="357">
        <f t="shared" si="54"/>
        <v>5.8500000000000003E-2</v>
      </c>
      <c r="J645" s="357">
        <f t="shared" si="54"/>
        <v>5.8500000000000003E-2</v>
      </c>
      <c r="K645" s="357">
        <f t="shared" si="54"/>
        <v>5.8500000000000003E-2</v>
      </c>
    </row>
    <row r="646" spans="1:11" x14ac:dyDescent="0.25">
      <c r="A646" s="338" t="s">
        <v>11207</v>
      </c>
      <c r="B646" s="398" t="str">
        <f t="shared" si="55"/>
        <v>MJEB ETT TILLÄMPAD TERMODYNAMIK &amp; KYLTEKNIK</v>
      </c>
      <c r="C646" s="353" t="s">
        <v>11188</v>
      </c>
      <c r="D646" s="348" t="s">
        <v>383</v>
      </c>
      <c r="E646" s="358">
        <f>E642</f>
        <v>6.3399999999999998E-2</v>
      </c>
      <c r="F646" s="358">
        <f t="shared" si="54"/>
        <v>6.3399999999999998E-2</v>
      </c>
      <c r="G646" s="358">
        <f t="shared" si="54"/>
        <v>6.3399999999999998E-2</v>
      </c>
      <c r="H646" s="358">
        <f t="shared" si="54"/>
        <v>6.3399999999999998E-2</v>
      </c>
      <c r="I646" s="358">
        <f t="shared" si="54"/>
        <v>6.3399999999999998E-2</v>
      </c>
      <c r="J646" s="358">
        <f t="shared" si="54"/>
        <v>6.3399999999999998E-2</v>
      </c>
      <c r="K646" s="358">
        <f t="shared" si="54"/>
        <v>6.3399999999999998E-2</v>
      </c>
    </row>
    <row r="647" spans="1:11" x14ac:dyDescent="0.25">
      <c r="A647" s="338" t="s">
        <v>11207</v>
      </c>
      <c r="B647" s="395" t="str">
        <f t="shared" si="55"/>
        <v>MJEB ETT TILLÄMPAD TERMODYNAMIK &amp; KYLTEKNIK</v>
      </c>
      <c r="C647" s="359" t="s">
        <v>11189</v>
      </c>
      <c r="D647" s="354" t="s">
        <v>11145</v>
      </c>
      <c r="E647" s="355">
        <f>E639</f>
        <v>0.26</v>
      </c>
      <c r="F647" s="355">
        <f t="shared" si="54"/>
        <v>0.26</v>
      </c>
      <c r="G647" s="355">
        <f t="shared" si="54"/>
        <v>0.26</v>
      </c>
      <c r="H647" s="355">
        <f t="shared" si="54"/>
        <v>0.26</v>
      </c>
      <c r="I647" s="355">
        <f t="shared" si="54"/>
        <v>0.26</v>
      </c>
      <c r="J647" s="355">
        <f t="shared" si="54"/>
        <v>0.26</v>
      </c>
      <c r="K647" s="355">
        <f t="shared" si="54"/>
        <v>0.26</v>
      </c>
    </row>
    <row r="648" spans="1:11" x14ac:dyDescent="0.25">
      <c r="A648" s="338" t="s">
        <v>11207</v>
      </c>
      <c r="B648" s="396" t="str">
        <f t="shared" si="55"/>
        <v>MJEB ETT TILLÄMPAD TERMODYNAMIK &amp; KYLTEKNIK</v>
      </c>
      <c r="C648" s="360" t="s">
        <v>11189</v>
      </c>
      <c r="D648" s="356" t="s">
        <v>381</v>
      </c>
      <c r="E648" s="357">
        <v>0.35</v>
      </c>
      <c r="F648" s="357">
        <f t="shared" si="54"/>
        <v>0.35</v>
      </c>
      <c r="G648" s="357">
        <f t="shared" si="54"/>
        <v>0.35</v>
      </c>
      <c r="H648" s="357">
        <f t="shared" si="54"/>
        <v>0.35</v>
      </c>
      <c r="I648" s="357">
        <f t="shared" si="54"/>
        <v>0.35</v>
      </c>
      <c r="J648" s="357">
        <f t="shared" si="54"/>
        <v>0.35</v>
      </c>
      <c r="K648" s="357">
        <f t="shared" si="54"/>
        <v>0.35</v>
      </c>
    </row>
    <row r="649" spans="1:11" x14ac:dyDescent="0.25">
      <c r="A649" s="338" t="s">
        <v>11207</v>
      </c>
      <c r="B649" s="396" t="str">
        <f t="shared" si="55"/>
        <v>MJEB ETT TILLÄMPAD TERMODYNAMIK &amp; KYLTEKNIK</v>
      </c>
      <c r="C649" s="360" t="s">
        <v>11189</v>
      </c>
      <c r="D649" s="356" t="s">
        <v>382</v>
      </c>
      <c r="E649" s="357">
        <f>E641</f>
        <v>5.8500000000000003E-2</v>
      </c>
      <c r="F649" s="357">
        <f t="shared" si="54"/>
        <v>5.8500000000000003E-2</v>
      </c>
      <c r="G649" s="357">
        <f t="shared" si="54"/>
        <v>5.8500000000000003E-2</v>
      </c>
      <c r="H649" s="357">
        <f t="shared" si="54"/>
        <v>5.8500000000000003E-2</v>
      </c>
      <c r="I649" s="357">
        <f t="shared" si="54"/>
        <v>5.8500000000000003E-2</v>
      </c>
      <c r="J649" s="357">
        <f t="shared" si="54"/>
        <v>5.8500000000000003E-2</v>
      </c>
      <c r="K649" s="357">
        <f t="shared" si="54"/>
        <v>5.8500000000000003E-2</v>
      </c>
    </row>
    <row r="650" spans="1:11" x14ac:dyDescent="0.25">
      <c r="A650" s="338" t="s">
        <v>11207</v>
      </c>
      <c r="B650" s="397" t="str">
        <f t="shared" si="55"/>
        <v>MJEB ETT TILLÄMPAD TERMODYNAMIK &amp; KYLTEKNIK</v>
      </c>
      <c r="C650" s="361" t="s">
        <v>11189</v>
      </c>
      <c r="D650" s="348" t="s">
        <v>383</v>
      </c>
      <c r="E650" s="358">
        <f>E642</f>
        <v>6.3399999999999998E-2</v>
      </c>
      <c r="F650" s="358">
        <f t="shared" si="54"/>
        <v>6.3399999999999998E-2</v>
      </c>
      <c r="G650" s="358">
        <f t="shared" si="54"/>
        <v>6.3399999999999998E-2</v>
      </c>
      <c r="H650" s="358">
        <f t="shared" si="54"/>
        <v>6.3399999999999998E-2</v>
      </c>
      <c r="I650" s="358">
        <f t="shared" si="54"/>
        <v>6.3399999999999998E-2</v>
      </c>
      <c r="J650" s="358">
        <f t="shared" si="54"/>
        <v>6.3399999999999998E-2</v>
      </c>
      <c r="K650" s="358">
        <f t="shared" si="54"/>
        <v>6.3399999999999998E-2</v>
      </c>
    </row>
    <row r="651" spans="1:11" x14ac:dyDescent="0.25">
      <c r="A651" s="338" t="s">
        <v>11207</v>
      </c>
      <c r="B651" s="398" t="str">
        <f t="shared" si="55"/>
        <v>MJEB ETT TILLÄMPAD TERMODYNAMIK &amp; KYLTEKNIK</v>
      </c>
      <c r="C651" s="353" t="s">
        <v>11190</v>
      </c>
      <c r="D651" s="354" t="s">
        <v>11145</v>
      </c>
      <c r="E651" s="355">
        <f>E639</f>
        <v>0.26</v>
      </c>
      <c r="F651" s="355">
        <f t="shared" si="54"/>
        <v>0.26</v>
      </c>
      <c r="G651" s="355">
        <f t="shared" si="54"/>
        <v>0.26</v>
      </c>
      <c r="H651" s="355">
        <f t="shared" si="54"/>
        <v>0.26</v>
      </c>
      <c r="I651" s="355">
        <f t="shared" si="54"/>
        <v>0.26</v>
      </c>
      <c r="J651" s="355">
        <f t="shared" si="54"/>
        <v>0.26</v>
      </c>
      <c r="K651" s="355">
        <f t="shared" si="54"/>
        <v>0.26</v>
      </c>
    </row>
    <row r="652" spans="1:11" x14ac:dyDescent="0.25">
      <c r="A652" s="338" t="s">
        <v>11207</v>
      </c>
      <c r="B652" s="398" t="str">
        <f t="shared" si="55"/>
        <v>MJEB ETT TILLÄMPAD TERMODYNAMIK &amp; KYLTEKNIK</v>
      </c>
      <c r="C652" s="353" t="s">
        <v>11190</v>
      </c>
      <c r="D652" s="356" t="s">
        <v>381</v>
      </c>
      <c r="E652" s="357">
        <f>E628</f>
        <v>0.39789999999999998</v>
      </c>
      <c r="F652" s="357">
        <f t="shared" si="54"/>
        <v>0.39789999999999998</v>
      </c>
      <c r="G652" s="357">
        <f t="shared" si="54"/>
        <v>0.39789999999999998</v>
      </c>
      <c r="H652" s="357">
        <f t="shared" si="54"/>
        <v>0.39789999999999998</v>
      </c>
      <c r="I652" s="357">
        <f t="shared" si="54"/>
        <v>0.39789999999999998</v>
      </c>
      <c r="J652" s="357">
        <f t="shared" si="54"/>
        <v>0.39789999999999998</v>
      </c>
      <c r="K652" s="357">
        <f t="shared" si="54"/>
        <v>0.39789999999999998</v>
      </c>
    </row>
    <row r="653" spans="1:11" x14ac:dyDescent="0.25">
      <c r="A653" s="338" t="s">
        <v>11207</v>
      </c>
      <c r="B653" s="398" t="str">
        <f t="shared" si="55"/>
        <v>MJEB ETT TILLÄMPAD TERMODYNAMIK &amp; KYLTEKNIK</v>
      </c>
      <c r="C653" s="360" t="s">
        <v>11190</v>
      </c>
      <c r="D653" s="356" t="s">
        <v>382</v>
      </c>
      <c r="E653" s="357">
        <f>E629</f>
        <v>1.7999999999999999E-2</v>
      </c>
      <c r="F653" s="357">
        <f t="shared" si="54"/>
        <v>1.7999999999999999E-2</v>
      </c>
      <c r="G653" s="357">
        <f t="shared" si="54"/>
        <v>1.7999999999999999E-2</v>
      </c>
      <c r="H653" s="357">
        <f t="shared" si="54"/>
        <v>1.7999999999999999E-2</v>
      </c>
      <c r="I653" s="357">
        <f t="shared" si="54"/>
        <v>1.7999999999999999E-2</v>
      </c>
      <c r="J653" s="357">
        <f t="shared" si="54"/>
        <v>1.7999999999999999E-2</v>
      </c>
      <c r="K653" s="357">
        <f t="shared" si="54"/>
        <v>1.7999999999999999E-2</v>
      </c>
    </row>
    <row r="654" spans="1:11" x14ac:dyDescent="0.25">
      <c r="A654" s="338" t="s">
        <v>11207</v>
      </c>
      <c r="B654" s="398" t="str">
        <f t="shared" si="55"/>
        <v>MJEB ETT TILLÄMPAD TERMODYNAMIK &amp; KYLTEKNIK</v>
      </c>
      <c r="C654" s="360" t="s">
        <v>11190</v>
      </c>
      <c r="D654" s="348" t="s">
        <v>383</v>
      </c>
      <c r="E654" s="358">
        <f>E630</f>
        <v>3.8800000000000001E-2</v>
      </c>
      <c r="F654" s="358">
        <f t="shared" si="54"/>
        <v>3.8800000000000001E-2</v>
      </c>
      <c r="G654" s="358">
        <f t="shared" si="54"/>
        <v>3.8800000000000001E-2</v>
      </c>
      <c r="H654" s="358">
        <f t="shared" si="54"/>
        <v>3.8800000000000001E-2</v>
      </c>
      <c r="I654" s="358">
        <f t="shared" si="54"/>
        <v>3.8800000000000001E-2</v>
      </c>
      <c r="J654" s="358">
        <f t="shared" si="54"/>
        <v>3.8800000000000001E-2</v>
      </c>
      <c r="K654" s="358">
        <f t="shared" si="54"/>
        <v>3.8800000000000001E-2</v>
      </c>
    </row>
    <row r="655" spans="1:11" x14ac:dyDescent="0.25">
      <c r="A655" s="338" t="s">
        <v>11207</v>
      </c>
      <c r="B655" s="395" t="str">
        <f t="shared" si="55"/>
        <v>MJEB ETT TILLÄMPAD TERMODYNAMIK &amp; KYLTEKNIK</v>
      </c>
      <c r="C655" s="359" t="s">
        <v>11191</v>
      </c>
      <c r="D655" s="354" t="s">
        <v>11145</v>
      </c>
      <c r="E655" s="355">
        <f>E639</f>
        <v>0.26</v>
      </c>
      <c r="F655" s="355">
        <f t="shared" si="54"/>
        <v>0.26</v>
      </c>
      <c r="G655" s="355">
        <f t="shared" si="54"/>
        <v>0.26</v>
      </c>
      <c r="H655" s="355">
        <f t="shared" si="54"/>
        <v>0.26</v>
      </c>
      <c r="I655" s="355">
        <f t="shared" si="54"/>
        <v>0.26</v>
      </c>
      <c r="J655" s="355">
        <f t="shared" si="54"/>
        <v>0.26</v>
      </c>
      <c r="K655" s="355">
        <f t="shared" si="54"/>
        <v>0.26</v>
      </c>
    </row>
    <row r="656" spans="1:11" x14ac:dyDescent="0.25">
      <c r="A656" s="338" t="s">
        <v>11207</v>
      </c>
      <c r="B656" s="396" t="str">
        <f t="shared" si="55"/>
        <v>MJEB ETT TILLÄMPAD TERMODYNAMIK &amp; KYLTEKNIK</v>
      </c>
      <c r="C656" s="360" t="s">
        <v>11191</v>
      </c>
      <c r="D656" s="356" t="s">
        <v>381</v>
      </c>
      <c r="E656" s="357">
        <f>E628</f>
        <v>0.39789999999999998</v>
      </c>
      <c r="F656" s="357">
        <f t="shared" si="54"/>
        <v>0.39789999999999998</v>
      </c>
      <c r="G656" s="357">
        <f t="shared" si="54"/>
        <v>0.39789999999999998</v>
      </c>
      <c r="H656" s="357">
        <f t="shared" si="54"/>
        <v>0.39789999999999998</v>
      </c>
      <c r="I656" s="357">
        <f t="shared" si="54"/>
        <v>0.39789999999999998</v>
      </c>
      <c r="J656" s="357">
        <f t="shared" si="54"/>
        <v>0.39789999999999998</v>
      </c>
      <c r="K656" s="357">
        <f t="shared" si="54"/>
        <v>0.39789999999999998</v>
      </c>
    </row>
    <row r="657" spans="1:11" x14ac:dyDescent="0.25">
      <c r="A657" s="338" t="s">
        <v>11207</v>
      </c>
      <c r="B657" s="396" t="str">
        <f t="shared" si="55"/>
        <v>MJEB ETT TILLÄMPAD TERMODYNAMIK &amp; KYLTEKNIK</v>
      </c>
      <c r="C657" s="360" t="s">
        <v>11191</v>
      </c>
      <c r="D657" s="356" t="s">
        <v>382</v>
      </c>
      <c r="E657" s="357">
        <f>E629</f>
        <v>1.7999999999999999E-2</v>
      </c>
      <c r="F657" s="357">
        <f t="shared" si="54"/>
        <v>1.7999999999999999E-2</v>
      </c>
      <c r="G657" s="357">
        <f t="shared" si="54"/>
        <v>1.7999999999999999E-2</v>
      </c>
      <c r="H657" s="357">
        <f t="shared" si="54"/>
        <v>1.7999999999999999E-2</v>
      </c>
      <c r="I657" s="357">
        <f t="shared" si="54"/>
        <v>1.7999999999999999E-2</v>
      </c>
      <c r="J657" s="357">
        <f t="shared" si="54"/>
        <v>1.7999999999999999E-2</v>
      </c>
      <c r="K657" s="357">
        <f t="shared" si="54"/>
        <v>1.7999999999999999E-2</v>
      </c>
    </row>
    <row r="658" spans="1:11" x14ac:dyDescent="0.25">
      <c r="A658" s="338" t="s">
        <v>11207</v>
      </c>
      <c r="B658" s="397" t="str">
        <f t="shared" si="55"/>
        <v>MJEB ETT TILLÄMPAD TERMODYNAMIK &amp; KYLTEKNIK</v>
      </c>
      <c r="C658" s="361" t="s">
        <v>11191</v>
      </c>
      <c r="D658" s="348" t="s">
        <v>383</v>
      </c>
      <c r="E658" s="358">
        <f>E630</f>
        <v>3.8800000000000001E-2</v>
      </c>
      <c r="F658" s="358">
        <f t="shared" si="54"/>
        <v>3.8800000000000001E-2</v>
      </c>
      <c r="G658" s="358">
        <f t="shared" si="54"/>
        <v>3.8800000000000001E-2</v>
      </c>
      <c r="H658" s="358">
        <f t="shared" si="54"/>
        <v>3.8800000000000001E-2</v>
      </c>
      <c r="I658" s="358">
        <f t="shared" si="54"/>
        <v>3.8800000000000001E-2</v>
      </c>
      <c r="J658" s="358">
        <f t="shared" si="54"/>
        <v>3.8800000000000001E-2</v>
      </c>
      <c r="K658" s="358">
        <f t="shared" si="54"/>
        <v>3.8800000000000001E-2</v>
      </c>
    </row>
    <row r="659" spans="1:11" x14ac:dyDescent="0.25">
      <c r="A659" s="338" t="s">
        <v>11207</v>
      </c>
      <c r="B659" s="395" t="str">
        <f t="shared" si="55"/>
        <v>MJEB ETT TILLÄMPAD TERMODYNAMIK &amp; KYLTEKNIK</v>
      </c>
      <c r="C659" s="362" t="s">
        <v>11212</v>
      </c>
      <c r="D659" s="354" t="s">
        <v>11145</v>
      </c>
      <c r="E659" s="355">
        <v>0</v>
      </c>
      <c r="F659" s="355">
        <f t="shared" si="54"/>
        <v>0</v>
      </c>
      <c r="G659" s="355">
        <f t="shared" si="54"/>
        <v>0</v>
      </c>
      <c r="H659" s="355">
        <f t="shared" si="54"/>
        <v>0</v>
      </c>
      <c r="I659" s="355">
        <f t="shared" si="54"/>
        <v>0</v>
      </c>
      <c r="J659" s="355">
        <f t="shared" si="54"/>
        <v>0</v>
      </c>
      <c r="K659" s="355">
        <f t="shared" si="54"/>
        <v>0</v>
      </c>
    </row>
    <row r="660" spans="1:11" x14ac:dyDescent="0.25">
      <c r="A660" s="338" t="s">
        <v>11207</v>
      </c>
      <c r="B660" s="396" t="str">
        <f t="shared" si="55"/>
        <v>MJEB ETT TILLÄMPAD TERMODYNAMIK &amp; KYLTEKNIK</v>
      </c>
      <c r="C660" s="363" t="s">
        <v>11212</v>
      </c>
      <c r="D660" s="356" t="s">
        <v>381</v>
      </c>
      <c r="E660" s="357">
        <v>0</v>
      </c>
      <c r="F660" s="357">
        <f t="shared" si="54"/>
        <v>0</v>
      </c>
      <c r="G660" s="357">
        <f t="shared" si="54"/>
        <v>0</v>
      </c>
      <c r="H660" s="357">
        <f t="shared" si="54"/>
        <v>0</v>
      </c>
      <c r="I660" s="357">
        <f t="shared" si="54"/>
        <v>0</v>
      </c>
      <c r="J660" s="357">
        <f t="shared" si="54"/>
        <v>0</v>
      </c>
      <c r="K660" s="357">
        <f t="shared" si="54"/>
        <v>0</v>
      </c>
    </row>
    <row r="661" spans="1:11" x14ac:dyDescent="0.25">
      <c r="A661" s="338" t="s">
        <v>11207</v>
      </c>
      <c r="B661" s="396" t="str">
        <f t="shared" si="55"/>
        <v>MJEB ETT TILLÄMPAD TERMODYNAMIK &amp; KYLTEKNIK</v>
      </c>
      <c r="C661" s="363" t="s">
        <v>11212</v>
      </c>
      <c r="D661" s="356" t="s">
        <v>382</v>
      </c>
      <c r="E661" s="357">
        <v>0</v>
      </c>
      <c r="F661" s="357">
        <f t="shared" si="54"/>
        <v>0</v>
      </c>
      <c r="G661" s="357">
        <f t="shared" si="54"/>
        <v>0</v>
      </c>
      <c r="H661" s="357">
        <f t="shared" si="54"/>
        <v>0</v>
      </c>
      <c r="I661" s="357">
        <f t="shared" si="54"/>
        <v>0</v>
      </c>
      <c r="J661" s="357">
        <f t="shared" si="54"/>
        <v>0</v>
      </c>
      <c r="K661" s="357">
        <f t="shared" si="54"/>
        <v>0</v>
      </c>
    </row>
    <row r="662" spans="1:11" x14ac:dyDescent="0.25">
      <c r="A662" s="338" t="s">
        <v>11207</v>
      </c>
      <c r="B662" s="397" t="str">
        <f t="shared" si="55"/>
        <v>MJEB ETT TILLÄMPAD TERMODYNAMIK &amp; KYLTEKNIK</v>
      </c>
      <c r="C662" s="364" t="s">
        <v>11212</v>
      </c>
      <c r="D662" s="348" t="s">
        <v>383</v>
      </c>
      <c r="E662" s="358">
        <v>0</v>
      </c>
      <c r="F662" s="358">
        <f t="shared" si="54"/>
        <v>0</v>
      </c>
      <c r="G662" s="358">
        <f t="shared" si="54"/>
        <v>0</v>
      </c>
      <c r="H662" s="358">
        <f t="shared" si="54"/>
        <v>0</v>
      </c>
      <c r="I662" s="358">
        <f t="shared" si="54"/>
        <v>0</v>
      </c>
      <c r="J662" s="358">
        <f t="shared" si="54"/>
        <v>0</v>
      </c>
      <c r="K662" s="358">
        <f t="shared" si="54"/>
        <v>0</v>
      </c>
    </row>
    <row r="663" spans="1:11" x14ac:dyDescent="0.25">
      <c r="A663" s="338" t="s">
        <v>11207</v>
      </c>
      <c r="B663" s="395" t="s">
        <v>11170</v>
      </c>
      <c r="C663" s="412" t="s">
        <v>11187</v>
      </c>
      <c r="D663" s="356" t="s">
        <v>11145</v>
      </c>
      <c r="E663" s="355">
        <v>0.3</v>
      </c>
      <c r="F663" s="357">
        <f t="shared" ref="F663:K686" si="56">E663</f>
        <v>0.3</v>
      </c>
      <c r="G663" s="357">
        <f t="shared" si="56"/>
        <v>0.3</v>
      </c>
      <c r="H663" s="357">
        <f t="shared" si="56"/>
        <v>0.3</v>
      </c>
      <c r="I663" s="357">
        <f t="shared" si="56"/>
        <v>0.3</v>
      </c>
      <c r="J663" s="357">
        <f t="shared" si="56"/>
        <v>0.3</v>
      </c>
      <c r="K663" s="357">
        <f t="shared" si="56"/>
        <v>0.3</v>
      </c>
    </row>
    <row r="664" spans="1:11" x14ac:dyDescent="0.25">
      <c r="A664" s="338" t="s">
        <v>11207</v>
      </c>
      <c r="B664" s="396" t="str">
        <f>B663</f>
        <v>MJEC EKV KRAFT- &amp; VÄRMETEKNOLOGI</v>
      </c>
      <c r="C664" s="325" t="s">
        <v>11187</v>
      </c>
      <c r="D664" s="356" t="s">
        <v>381</v>
      </c>
      <c r="E664" s="357">
        <f>E640</f>
        <v>0.71930000000000005</v>
      </c>
      <c r="F664" s="357">
        <f t="shared" si="56"/>
        <v>0.71930000000000005</v>
      </c>
      <c r="G664" s="357">
        <f t="shared" si="56"/>
        <v>0.71930000000000005</v>
      </c>
      <c r="H664" s="357">
        <f t="shared" si="56"/>
        <v>0.71930000000000005</v>
      </c>
      <c r="I664" s="357">
        <f t="shared" si="56"/>
        <v>0.71930000000000005</v>
      </c>
      <c r="J664" s="357">
        <f t="shared" si="56"/>
        <v>0.71930000000000005</v>
      </c>
      <c r="K664" s="357">
        <f t="shared" si="56"/>
        <v>0.71930000000000005</v>
      </c>
    </row>
    <row r="665" spans="1:11" x14ac:dyDescent="0.25">
      <c r="A665" s="338" t="s">
        <v>11207</v>
      </c>
      <c r="B665" s="396" t="str">
        <f t="shared" ref="B665:B686" si="57">B664</f>
        <v>MJEC EKV KRAFT- &amp; VÄRMETEKNOLOGI</v>
      </c>
      <c r="C665" s="325" t="s">
        <v>11187</v>
      </c>
      <c r="D665" s="356" t="s">
        <v>382</v>
      </c>
      <c r="E665" s="357">
        <f>E641</f>
        <v>5.8500000000000003E-2</v>
      </c>
      <c r="F665" s="357">
        <f t="shared" si="56"/>
        <v>5.8500000000000003E-2</v>
      </c>
      <c r="G665" s="357">
        <f t="shared" si="56"/>
        <v>5.8500000000000003E-2</v>
      </c>
      <c r="H665" s="357">
        <f t="shared" si="56"/>
        <v>5.8500000000000003E-2</v>
      </c>
      <c r="I665" s="357">
        <f t="shared" si="56"/>
        <v>5.8500000000000003E-2</v>
      </c>
      <c r="J665" s="357">
        <f t="shared" si="56"/>
        <v>5.8500000000000003E-2</v>
      </c>
      <c r="K665" s="357">
        <f t="shared" si="56"/>
        <v>5.8500000000000003E-2</v>
      </c>
    </row>
    <row r="666" spans="1:11" x14ac:dyDescent="0.25">
      <c r="A666" s="338" t="s">
        <v>11207</v>
      </c>
      <c r="B666" s="397" t="str">
        <f t="shared" si="57"/>
        <v>MJEC EKV KRAFT- &amp; VÄRMETEKNOLOGI</v>
      </c>
      <c r="C666" s="413" t="s">
        <v>11187</v>
      </c>
      <c r="D666" s="348" t="s">
        <v>383</v>
      </c>
      <c r="E666" s="358">
        <f>E642</f>
        <v>6.3399999999999998E-2</v>
      </c>
      <c r="F666" s="358">
        <f t="shared" si="56"/>
        <v>6.3399999999999998E-2</v>
      </c>
      <c r="G666" s="358">
        <f t="shared" si="56"/>
        <v>6.3399999999999998E-2</v>
      </c>
      <c r="H666" s="358">
        <f t="shared" si="56"/>
        <v>6.3399999999999998E-2</v>
      </c>
      <c r="I666" s="358">
        <f t="shared" si="56"/>
        <v>6.3399999999999998E-2</v>
      </c>
      <c r="J666" s="358">
        <f t="shared" si="56"/>
        <v>6.3399999999999998E-2</v>
      </c>
      <c r="K666" s="358">
        <f t="shared" si="56"/>
        <v>6.3399999999999998E-2</v>
      </c>
    </row>
    <row r="667" spans="1:11" x14ac:dyDescent="0.25">
      <c r="A667" s="338" t="s">
        <v>11207</v>
      </c>
      <c r="B667" s="398" t="str">
        <f t="shared" si="57"/>
        <v>MJEC EKV KRAFT- &amp; VÄRMETEKNOLOGI</v>
      </c>
      <c r="C667" s="353" t="s">
        <v>11188</v>
      </c>
      <c r="D667" s="354" t="s">
        <v>11145</v>
      </c>
      <c r="E667" s="355">
        <f>E663</f>
        <v>0.3</v>
      </c>
      <c r="F667" s="355">
        <f t="shared" si="56"/>
        <v>0.3</v>
      </c>
      <c r="G667" s="355">
        <f t="shared" si="56"/>
        <v>0.3</v>
      </c>
      <c r="H667" s="355">
        <f t="shared" si="56"/>
        <v>0.3</v>
      </c>
      <c r="I667" s="355">
        <f t="shared" si="56"/>
        <v>0.3</v>
      </c>
      <c r="J667" s="355">
        <f t="shared" si="56"/>
        <v>0.3</v>
      </c>
      <c r="K667" s="355">
        <f t="shared" si="56"/>
        <v>0.3</v>
      </c>
    </row>
    <row r="668" spans="1:11" x14ac:dyDescent="0.25">
      <c r="A668" s="338" t="s">
        <v>11207</v>
      </c>
      <c r="B668" s="398" t="str">
        <f t="shared" si="57"/>
        <v>MJEC EKV KRAFT- &amp; VÄRMETEKNOLOGI</v>
      </c>
      <c r="C668" s="353" t="s">
        <v>11188</v>
      </c>
      <c r="D668" s="356" t="s">
        <v>381</v>
      </c>
      <c r="E668" s="357">
        <v>0.35</v>
      </c>
      <c r="F668" s="357">
        <f t="shared" si="56"/>
        <v>0.35</v>
      </c>
      <c r="G668" s="357">
        <f t="shared" si="56"/>
        <v>0.35</v>
      </c>
      <c r="H668" s="357">
        <f t="shared" si="56"/>
        <v>0.35</v>
      </c>
      <c r="I668" s="357">
        <f t="shared" si="56"/>
        <v>0.35</v>
      </c>
      <c r="J668" s="357">
        <f t="shared" si="56"/>
        <v>0.35</v>
      </c>
      <c r="K668" s="357">
        <f t="shared" si="56"/>
        <v>0.35</v>
      </c>
    </row>
    <row r="669" spans="1:11" x14ac:dyDescent="0.25">
      <c r="A669" s="338" t="s">
        <v>11207</v>
      </c>
      <c r="B669" s="398" t="str">
        <f t="shared" si="57"/>
        <v>MJEC EKV KRAFT- &amp; VÄRMETEKNOLOGI</v>
      </c>
      <c r="C669" s="353" t="s">
        <v>11188</v>
      </c>
      <c r="D669" s="356" t="s">
        <v>382</v>
      </c>
      <c r="E669" s="357">
        <f>E665</f>
        <v>5.8500000000000003E-2</v>
      </c>
      <c r="F669" s="357">
        <f t="shared" si="56"/>
        <v>5.8500000000000003E-2</v>
      </c>
      <c r="G669" s="357">
        <f t="shared" si="56"/>
        <v>5.8500000000000003E-2</v>
      </c>
      <c r="H669" s="357">
        <f t="shared" si="56"/>
        <v>5.8500000000000003E-2</v>
      </c>
      <c r="I669" s="357">
        <f t="shared" si="56"/>
        <v>5.8500000000000003E-2</v>
      </c>
      <c r="J669" s="357">
        <f t="shared" si="56"/>
        <v>5.8500000000000003E-2</v>
      </c>
      <c r="K669" s="357">
        <f t="shared" si="56"/>
        <v>5.8500000000000003E-2</v>
      </c>
    </row>
    <row r="670" spans="1:11" x14ac:dyDescent="0.25">
      <c r="A670" s="338" t="s">
        <v>11207</v>
      </c>
      <c r="B670" s="398" t="str">
        <f t="shared" si="57"/>
        <v>MJEC EKV KRAFT- &amp; VÄRMETEKNOLOGI</v>
      </c>
      <c r="C670" s="353" t="s">
        <v>11188</v>
      </c>
      <c r="D670" s="348" t="s">
        <v>383</v>
      </c>
      <c r="E670" s="358">
        <f>E666</f>
        <v>6.3399999999999998E-2</v>
      </c>
      <c r="F670" s="358">
        <f t="shared" si="56"/>
        <v>6.3399999999999998E-2</v>
      </c>
      <c r="G670" s="358">
        <f t="shared" si="56"/>
        <v>6.3399999999999998E-2</v>
      </c>
      <c r="H670" s="358">
        <f t="shared" si="56"/>
        <v>6.3399999999999998E-2</v>
      </c>
      <c r="I670" s="358">
        <f t="shared" si="56"/>
        <v>6.3399999999999998E-2</v>
      </c>
      <c r="J670" s="358">
        <f t="shared" si="56"/>
        <v>6.3399999999999998E-2</v>
      </c>
      <c r="K670" s="358">
        <f t="shared" si="56"/>
        <v>6.3399999999999998E-2</v>
      </c>
    </row>
    <row r="671" spans="1:11" x14ac:dyDescent="0.25">
      <c r="A671" s="338" t="s">
        <v>11207</v>
      </c>
      <c r="B671" s="395" t="str">
        <f t="shared" si="57"/>
        <v>MJEC EKV KRAFT- &amp; VÄRMETEKNOLOGI</v>
      </c>
      <c r="C671" s="359" t="s">
        <v>11189</v>
      </c>
      <c r="D671" s="354" t="s">
        <v>11145</v>
      </c>
      <c r="E671" s="355">
        <f>E663</f>
        <v>0.3</v>
      </c>
      <c r="F671" s="355">
        <f t="shared" si="56"/>
        <v>0.3</v>
      </c>
      <c r="G671" s="355">
        <f t="shared" si="56"/>
        <v>0.3</v>
      </c>
      <c r="H671" s="355">
        <f t="shared" si="56"/>
        <v>0.3</v>
      </c>
      <c r="I671" s="355">
        <f t="shared" si="56"/>
        <v>0.3</v>
      </c>
      <c r="J671" s="355">
        <f t="shared" si="56"/>
        <v>0.3</v>
      </c>
      <c r="K671" s="355">
        <f t="shared" si="56"/>
        <v>0.3</v>
      </c>
    </row>
    <row r="672" spans="1:11" x14ac:dyDescent="0.25">
      <c r="A672" s="338" t="s">
        <v>11207</v>
      </c>
      <c r="B672" s="396" t="str">
        <f t="shared" si="57"/>
        <v>MJEC EKV KRAFT- &amp; VÄRMETEKNOLOGI</v>
      </c>
      <c r="C672" s="360" t="s">
        <v>11189</v>
      </c>
      <c r="D672" s="356" t="s">
        <v>381</v>
      </c>
      <c r="E672" s="357">
        <v>0.35</v>
      </c>
      <c r="F672" s="357">
        <f t="shared" si="56"/>
        <v>0.35</v>
      </c>
      <c r="G672" s="357">
        <f t="shared" si="56"/>
        <v>0.35</v>
      </c>
      <c r="H672" s="357">
        <f t="shared" si="56"/>
        <v>0.35</v>
      </c>
      <c r="I672" s="357">
        <f t="shared" si="56"/>
        <v>0.35</v>
      </c>
      <c r="J672" s="357">
        <f t="shared" si="56"/>
        <v>0.35</v>
      </c>
      <c r="K672" s="357">
        <f t="shared" si="56"/>
        <v>0.35</v>
      </c>
    </row>
    <row r="673" spans="1:11" x14ac:dyDescent="0.25">
      <c r="A673" s="338" t="s">
        <v>11207</v>
      </c>
      <c r="B673" s="396" t="str">
        <f t="shared" si="57"/>
        <v>MJEC EKV KRAFT- &amp; VÄRMETEKNOLOGI</v>
      </c>
      <c r="C673" s="360" t="s">
        <v>11189</v>
      </c>
      <c r="D673" s="356" t="s">
        <v>382</v>
      </c>
      <c r="E673" s="357">
        <f>E665</f>
        <v>5.8500000000000003E-2</v>
      </c>
      <c r="F673" s="357">
        <f t="shared" si="56"/>
        <v>5.8500000000000003E-2</v>
      </c>
      <c r="G673" s="357">
        <f t="shared" si="56"/>
        <v>5.8500000000000003E-2</v>
      </c>
      <c r="H673" s="357">
        <f t="shared" si="56"/>
        <v>5.8500000000000003E-2</v>
      </c>
      <c r="I673" s="357">
        <f t="shared" si="56"/>
        <v>5.8500000000000003E-2</v>
      </c>
      <c r="J673" s="357">
        <f t="shared" si="56"/>
        <v>5.8500000000000003E-2</v>
      </c>
      <c r="K673" s="357">
        <f t="shared" si="56"/>
        <v>5.8500000000000003E-2</v>
      </c>
    </row>
    <row r="674" spans="1:11" x14ac:dyDescent="0.25">
      <c r="A674" s="338" t="s">
        <v>11207</v>
      </c>
      <c r="B674" s="397" t="str">
        <f t="shared" si="57"/>
        <v>MJEC EKV KRAFT- &amp; VÄRMETEKNOLOGI</v>
      </c>
      <c r="C674" s="361" t="s">
        <v>11189</v>
      </c>
      <c r="D674" s="348" t="s">
        <v>383</v>
      </c>
      <c r="E674" s="358">
        <f>E666</f>
        <v>6.3399999999999998E-2</v>
      </c>
      <c r="F674" s="358">
        <f t="shared" si="56"/>
        <v>6.3399999999999998E-2</v>
      </c>
      <c r="G674" s="358">
        <f t="shared" si="56"/>
        <v>6.3399999999999998E-2</v>
      </c>
      <c r="H674" s="358">
        <f t="shared" si="56"/>
        <v>6.3399999999999998E-2</v>
      </c>
      <c r="I674" s="358">
        <f t="shared" si="56"/>
        <v>6.3399999999999998E-2</v>
      </c>
      <c r="J674" s="358">
        <f t="shared" si="56"/>
        <v>6.3399999999999998E-2</v>
      </c>
      <c r="K674" s="358">
        <f t="shared" si="56"/>
        <v>6.3399999999999998E-2</v>
      </c>
    </row>
    <row r="675" spans="1:11" x14ac:dyDescent="0.25">
      <c r="A675" s="338" t="s">
        <v>11207</v>
      </c>
      <c r="B675" s="398" t="str">
        <f t="shared" si="57"/>
        <v>MJEC EKV KRAFT- &amp; VÄRMETEKNOLOGI</v>
      </c>
      <c r="C675" s="353" t="s">
        <v>11190</v>
      </c>
      <c r="D675" s="354" t="s">
        <v>11145</v>
      </c>
      <c r="E675" s="355">
        <f>E663</f>
        <v>0.3</v>
      </c>
      <c r="F675" s="355">
        <f t="shared" si="56"/>
        <v>0.3</v>
      </c>
      <c r="G675" s="355">
        <f t="shared" si="56"/>
        <v>0.3</v>
      </c>
      <c r="H675" s="355">
        <f t="shared" si="56"/>
        <v>0.3</v>
      </c>
      <c r="I675" s="355">
        <f t="shared" si="56"/>
        <v>0.3</v>
      </c>
      <c r="J675" s="355">
        <f t="shared" si="56"/>
        <v>0.3</v>
      </c>
      <c r="K675" s="355">
        <f t="shared" si="56"/>
        <v>0.3</v>
      </c>
    </row>
    <row r="676" spans="1:11" x14ac:dyDescent="0.25">
      <c r="A676" s="338" t="s">
        <v>11207</v>
      </c>
      <c r="B676" s="398" t="str">
        <f t="shared" si="57"/>
        <v>MJEC EKV KRAFT- &amp; VÄRMETEKNOLOGI</v>
      </c>
      <c r="C676" s="353" t="s">
        <v>11190</v>
      </c>
      <c r="D676" s="356" t="s">
        <v>381</v>
      </c>
      <c r="E676" s="357">
        <f>E652</f>
        <v>0.39789999999999998</v>
      </c>
      <c r="F676" s="357">
        <f t="shared" si="56"/>
        <v>0.39789999999999998</v>
      </c>
      <c r="G676" s="357">
        <f t="shared" si="56"/>
        <v>0.39789999999999998</v>
      </c>
      <c r="H676" s="357">
        <f t="shared" si="56"/>
        <v>0.39789999999999998</v>
      </c>
      <c r="I676" s="357">
        <f t="shared" si="56"/>
        <v>0.39789999999999998</v>
      </c>
      <c r="J676" s="357">
        <f t="shared" si="56"/>
        <v>0.39789999999999998</v>
      </c>
      <c r="K676" s="357">
        <f t="shared" si="56"/>
        <v>0.39789999999999998</v>
      </c>
    </row>
    <row r="677" spans="1:11" x14ac:dyDescent="0.25">
      <c r="A677" s="338" t="s">
        <v>11207</v>
      </c>
      <c r="B677" s="398" t="str">
        <f t="shared" si="57"/>
        <v>MJEC EKV KRAFT- &amp; VÄRMETEKNOLOGI</v>
      </c>
      <c r="C677" s="360" t="s">
        <v>11190</v>
      </c>
      <c r="D677" s="356" t="s">
        <v>382</v>
      </c>
      <c r="E677" s="357">
        <f>E653</f>
        <v>1.7999999999999999E-2</v>
      </c>
      <c r="F677" s="357">
        <f t="shared" si="56"/>
        <v>1.7999999999999999E-2</v>
      </c>
      <c r="G677" s="357">
        <f t="shared" si="56"/>
        <v>1.7999999999999999E-2</v>
      </c>
      <c r="H677" s="357">
        <f t="shared" si="56"/>
        <v>1.7999999999999999E-2</v>
      </c>
      <c r="I677" s="357">
        <f t="shared" si="56"/>
        <v>1.7999999999999999E-2</v>
      </c>
      <c r="J677" s="357">
        <f t="shared" si="56"/>
        <v>1.7999999999999999E-2</v>
      </c>
      <c r="K677" s="357">
        <f t="shared" si="56"/>
        <v>1.7999999999999999E-2</v>
      </c>
    </row>
    <row r="678" spans="1:11" x14ac:dyDescent="0.25">
      <c r="A678" s="338" t="s">
        <v>11207</v>
      </c>
      <c r="B678" s="398" t="str">
        <f t="shared" si="57"/>
        <v>MJEC EKV KRAFT- &amp; VÄRMETEKNOLOGI</v>
      </c>
      <c r="C678" s="360" t="s">
        <v>11190</v>
      </c>
      <c r="D678" s="348" t="s">
        <v>383</v>
      </c>
      <c r="E678" s="358">
        <f>E654</f>
        <v>3.8800000000000001E-2</v>
      </c>
      <c r="F678" s="358">
        <f t="shared" si="56"/>
        <v>3.8800000000000001E-2</v>
      </c>
      <c r="G678" s="358">
        <f t="shared" si="56"/>
        <v>3.8800000000000001E-2</v>
      </c>
      <c r="H678" s="358">
        <f t="shared" si="56"/>
        <v>3.8800000000000001E-2</v>
      </c>
      <c r="I678" s="358">
        <f t="shared" si="56"/>
        <v>3.8800000000000001E-2</v>
      </c>
      <c r="J678" s="358">
        <f t="shared" si="56"/>
        <v>3.8800000000000001E-2</v>
      </c>
      <c r="K678" s="358">
        <f t="shared" si="56"/>
        <v>3.8800000000000001E-2</v>
      </c>
    </row>
    <row r="679" spans="1:11" x14ac:dyDescent="0.25">
      <c r="A679" s="338" t="s">
        <v>11207</v>
      </c>
      <c r="B679" s="395" t="str">
        <f t="shared" si="57"/>
        <v>MJEC EKV KRAFT- &amp; VÄRMETEKNOLOGI</v>
      </c>
      <c r="C679" s="359" t="s">
        <v>11191</v>
      </c>
      <c r="D679" s="354" t="s">
        <v>11145</v>
      </c>
      <c r="E679" s="355">
        <f>E663</f>
        <v>0.3</v>
      </c>
      <c r="F679" s="355">
        <f t="shared" si="56"/>
        <v>0.3</v>
      </c>
      <c r="G679" s="355">
        <f t="shared" si="56"/>
        <v>0.3</v>
      </c>
      <c r="H679" s="355">
        <f t="shared" si="56"/>
        <v>0.3</v>
      </c>
      <c r="I679" s="355">
        <f t="shared" si="56"/>
        <v>0.3</v>
      </c>
      <c r="J679" s="355">
        <f t="shared" si="56"/>
        <v>0.3</v>
      </c>
      <c r="K679" s="355">
        <f t="shared" si="56"/>
        <v>0.3</v>
      </c>
    </row>
    <row r="680" spans="1:11" x14ac:dyDescent="0.25">
      <c r="A680" s="338" t="s">
        <v>11207</v>
      </c>
      <c r="B680" s="396" t="str">
        <f t="shared" si="57"/>
        <v>MJEC EKV KRAFT- &amp; VÄRMETEKNOLOGI</v>
      </c>
      <c r="C680" s="360" t="s">
        <v>11191</v>
      </c>
      <c r="D680" s="356" t="s">
        <v>381</v>
      </c>
      <c r="E680" s="357">
        <f>E652</f>
        <v>0.39789999999999998</v>
      </c>
      <c r="F680" s="357">
        <f t="shared" si="56"/>
        <v>0.39789999999999998</v>
      </c>
      <c r="G680" s="357">
        <f t="shared" si="56"/>
        <v>0.39789999999999998</v>
      </c>
      <c r="H680" s="357">
        <f t="shared" si="56"/>
        <v>0.39789999999999998</v>
      </c>
      <c r="I680" s="357">
        <f t="shared" si="56"/>
        <v>0.39789999999999998</v>
      </c>
      <c r="J680" s="357">
        <f t="shared" si="56"/>
        <v>0.39789999999999998</v>
      </c>
      <c r="K680" s="357">
        <f t="shared" si="56"/>
        <v>0.39789999999999998</v>
      </c>
    </row>
    <row r="681" spans="1:11" x14ac:dyDescent="0.25">
      <c r="A681" s="338" t="s">
        <v>11207</v>
      </c>
      <c r="B681" s="396" t="str">
        <f t="shared" si="57"/>
        <v>MJEC EKV KRAFT- &amp; VÄRMETEKNOLOGI</v>
      </c>
      <c r="C681" s="360" t="s">
        <v>11191</v>
      </c>
      <c r="D681" s="356" t="s">
        <v>382</v>
      </c>
      <c r="E681" s="357">
        <f>E653</f>
        <v>1.7999999999999999E-2</v>
      </c>
      <c r="F681" s="357">
        <f t="shared" si="56"/>
        <v>1.7999999999999999E-2</v>
      </c>
      <c r="G681" s="357">
        <f t="shared" si="56"/>
        <v>1.7999999999999999E-2</v>
      </c>
      <c r="H681" s="357">
        <f t="shared" si="56"/>
        <v>1.7999999999999999E-2</v>
      </c>
      <c r="I681" s="357">
        <f t="shared" si="56"/>
        <v>1.7999999999999999E-2</v>
      </c>
      <c r="J681" s="357">
        <f t="shared" si="56"/>
        <v>1.7999999999999999E-2</v>
      </c>
      <c r="K681" s="357">
        <f t="shared" si="56"/>
        <v>1.7999999999999999E-2</v>
      </c>
    </row>
    <row r="682" spans="1:11" x14ac:dyDescent="0.25">
      <c r="A682" s="338" t="s">
        <v>11207</v>
      </c>
      <c r="B682" s="397" t="str">
        <f t="shared" si="57"/>
        <v>MJEC EKV KRAFT- &amp; VÄRMETEKNOLOGI</v>
      </c>
      <c r="C682" s="361" t="s">
        <v>11191</v>
      </c>
      <c r="D682" s="348" t="s">
        <v>383</v>
      </c>
      <c r="E682" s="358">
        <f>E654</f>
        <v>3.8800000000000001E-2</v>
      </c>
      <c r="F682" s="358">
        <f t="shared" si="56"/>
        <v>3.8800000000000001E-2</v>
      </c>
      <c r="G682" s="358">
        <f t="shared" si="56"/>
        <v>3.8800000000000001E-2</v>
      </c>
      <c r="H682" s="358">
        <f t="shared" si="56"/>
        <v>3.8800000000000001E-2</v>
      </c>
      <c r="I682" s="358">
        <f t="shared" si="56"/>
        <v>3.8800000000000001E-2</v>
      </c>
      <c r="J682" s="358">
        <f t="shared" si="56"/>
        <v>3.8800000000000001E-2</v>
      </c>
      <c r="K682" s="358">
        <f t="shared" si="56"/>
        <v>3.8800000000000001E-2</v>
      </c>
    </row>
    <row r="683" spans="1:11" x14ac:dyDescent="0.25">
      <c r="A683" s="338" t="s">
        <v>11207</v>
      </c>
      <c r="B683" s="395" t="str">
        <f t="shared" si="57"/>
        <v>MJEC EKV KRAFT- &amp; VÄRMETEKNOLOGI</v>
      </c>
      <c r="C683" s="362" t="s">
        <v>11212</v>
      </c>
      <c r="D683" s="354" t="s">
        <v>11145</v>
      </c>
      <c r="E683" s="355">
        <v>0</v>
      </c>
      <c r="F683" s="355">
        <f t="shared" si="56"/>
        <v>0</v>
      </c>
      <c r="G683" s="355">
        <f t="shared" si="56"/>
        <v>0</v>
      </c>
      <c r="H683" s="355">
        <f t="shared" si="56"/>
        <v>0</v>
      </c>
      <c r="I683" s="355">
        <f t="shared" si="56"/>
        <v>0</v>
      </c>
      <c r="J683" s="355">
        <f t="shared" si="56"/>
        <v>0</v>
      </c>
      <c r="K683" s="355">
        <f t="shared" si="56"/>
        <v>0</v>
      </c>
    </row>
    <row r="684" spans="1:11" x14ac:dyDescent="0.25">
      <c r="A684" s="338" t="s">
        <v>11207</v>
      </c>
      <c r="B684" s="396" t="str">
        <f t="shared" si="57"/>
        <v>MJEC EKV KRAFT- &amp; VÄRMETEKNOLOGI</v>
      </c>
      <c r="C684" s="363" t="s">
        <v>11212</v>
      </c>
      <c r="D684" s="356" t="s">
        <v>381</v>
      </c>
      <c r="E684" s="357">
        <v>0</v>
      </c>
      <c r="F684" s="357">
        <f t="shared" si="56"/>
        <v>0</v>
      </c>
      <c r="G684" s="357">
        <f t="shared" si="56"/>
        <v>0</v>
      </c>
      <c r="H684" s="357">
        <f t="shared" si="56"/>
        <v>0</v>
      </c>
      <c r="I684" s="357">
        <f t="shared" si="56"/>
        <v>0</v>
      </c>
      <c r="J684" s="357">
        <f t="shared" si="56"/>
        <v>0</v>
      </c>
      <c r="K684" s="357">
        <f t="shared" si="56"/>
        <v>0</v>
      </c>
    </row>
    <row r="685" spans="1:11" x14ac:dyDescent="0.25">
      <c r="A685" s="338" t="s">
        <v>11207</v>
      </c>
      <c r="B685" s="396" t="str">
        <f t="shared" si="57"/>
        <v>MJEC EKV KRAFT- &amp; VÄRMETEKNOLOGI</v>
      </c>
      <c r="C685" s="363" t="s">
        <v>11212</v>
      </c>
      <c r="D685" s="356" t="s">
        <v>382</v>
      </c>
      <c r="E685" s="357">
        <v>0</v>
      </c>
      <c r="F685" s="357">
        <f t="shared" si="56"/>
        <v>0</v>
      </c>
      <c r="G685" s="357">
        <f t="shared" si="56"/>
        <v>0</v>
      </c>
      <c r="H685" s="357">
        <f t="shared" si="56"/>
        <v>0</v>
      </c>
      <c r="I685" s="357">
        <f t="shared" si="56"/>
        <v>0</v>
      </c>
      <c r="J685" s="357">
        <f t="shared" si="56"/>
        <v>0</v>
      </c>
      <c r="K685" s="357">
        <f t="shared" si="56"/>
        <v>0</v>
      </c>
    </row>
    <row r="686" spans="1:11" x14ac:dyDescent="0.25">
      <c r="A686" s="338" t="s">
        <v>11207</v>
      </c>
      <c r="B686" s="397" t="str">
        <f t="shared" si="57"/>
        <v>MJEC EKV KRAFT- &amp; VÄRMETEKNOLOGI</v>
      </c>
      <c r="C686" s="364" t="s">
        <v>11212</v>
      </c>
      <c r="D686" s="348" t="s">
        <v>383</v>
      </c>
      <c r="E686" s="358">
        <v>0</v>
      </c>
      <c r="F686" s="358">
        <f t="shared" si="56"/>
        <v>0</v>
      </c>
      <c r="G686" s="358">
        <f t="shared" si="56"/>
        <v>0</v>
      </c>
      <c r="H686" s="358">
        <f t="shared" si="56"/>
        <v>0</v>
      </c>
      <c r="I686" s="358">
        <f t="shared" si="56"/>
        <v>0</v>
      </c>
      <c r="J686" s="358">
        <f t="shared" si="56"/>
        <v>0</v>
      </c>
      <c r="K686" s="358">
        <f t="shared" si="56"/>
        <v>0</v>
      </c>
    </row>
    <row r="687" spans="1:11" x14ac:dyDescent="0.25">
      <c r="A687" s="338" t="s">
        <v>11207</v>
      </c>
      <c r="B687" s="395" t="s">
        <v>11171</v>
      </c>
      <c r="C687" s="412" t="s">
        <v>11187</v>
      </c>
      <c r="D687" s="356" t="s">
        <v>11145</v>
      </c>
      <c r="E687" s="355">
        <v>0</v>
      </c>
      <c r="F687" s="357">
        <f t="shared" ref="F687:K710" si="58">E687</f>
        <v>0</v>
      </c>
      <c r="G687" s="357">
        <f t="shared" si="58"/>
        <v>0</v>
      </c>
      <c r="H687" s="357">
        <f t="shared" si="58"/>
        <v>0</v>
      </c>
      <c r="I687" s="357">
        <f t="shared" si="58"/>
        <v>0</v>
      </c>
      <c r="J687" s="357">
        <f t="shared" si="58"/>
        <v>0</v>
      </c>
      <c r="K687" s="357">
        <f t="shared" si="58"/>
        <v>0</v>
      </c>
    </row>
    <row r="688" spans="1:11" x14ac:dyDescent="0.25">
      <c r="A688" s="338" t="s">
        <v>11207</v>
      </c>
      <c r="B688" s="396" t="str">
        <f>B687</f>
        <v>MJEE EGI GEMENSAM VERKSAMHET</v>
      </c>
      <c r="C688" s="325" t="s">
        <v>11187</v>
      </c>
      <c r="D688" s="356" t="s">
        <v>381</v>
      </c>
      <c r="E688" s="357">
        <f>E664</f>
        <v>0.71930000000000005</v>
      </c>
      <c r="F688" s="357">
        <f t="shared" si="58"/>
        <v>0.71930000000000005</v>
      </c>
      <c r="G688" s="357">
        <f t="shared" si="58"/>
        <v>0.71930000000000005</v>
      </c>
      <c r="H688" s="357">
        <f t="shared" si="58"/>
        <v>0.71930000000000005</v>
      </c>
      <c r="I688" s="357">
        <f t="shared" si="58"/>
        <v>0.71930000000000005</v>
      </c>
      <c r="J688" s="357">
        <f t="shared" si="58"/>
        <v>0.71930000000000005</v>
      </c>
      <c r="K688" s="357">
        <f t="shared" si="58"/>
        <v>0.71930000000000005</v>
      </c>
    </row>
    <row r="689" spans="1:11" x14ac:dyDescent="0.25">
      <c r="A689" s="338" t="s">
        <v>11207</v>
      </c>
      <c r="B689" s="396" t="str">
        <f t="shared" ref="B689:B710" si="59">B688</f>
        <v>MJEE EGI GEMENSAM VERKSAMHET</v>
      </c>
      <c r="C689" s="325" t="s">
        <v>11187</v>
      </c>
      <c r="D689" s="356" t="s">
        <v>382</v>
      </c>
      <c r="E689" s="357">
        <f>E665</f>
        <v>5.8500000000000003E-2</v>
      </c>
      <c r="F689" s="357">
        <f t="shared" si="58"/>
        <v>5.8500000000000003E-2</v>
      </c>
      <c r="G689" s="357">
        <f t="shared" si="58"/>
        <v>5.8500000000000003E-2</v>
      </c>
      <c r="H689" s="357">
        <f t="shared" si="58"/>
        <v>5.8500000000000003E-2</v>
      </c>
      <c r="I689" s="357">
        <f t="shared" si="58"/>
        <v>5.8500000000000003E-2</v>
      </c>
      <c r="J689" s="357">
        <f t="shared" si="58"/>
        <v>5.8500000000000003E-2</v>
      </c>
      <c r="K689" s="357">
        <f t="shared" si="58"/>
        <v>5.8500000000000003E-2</v>
      </c>
    </row>
    <row r="690" spans="1:11" x14ac:dyDescent="0.25">
      <c r="A690" s="338" t="s">
        <v>11207</v>
      </c>
      <c r="B690" s="397" t="str">
        <f t="shared" si="59"/>
        <v>MJEE EGI GEMENSAM VERKSAMHET</v>
      </c>
      <c r="C690" s="413" t="s">
        <v>11187</v>
      </c>
      <c r="D690" s="348" t="s">
        <v>383</v>
      </c>
      <c r="E690" s="358">
        <f>E666</f>
        <v>6.3399999999999998E-2</v>
      </c>
      <c r="F690" s="358">
        <f t="shared" si="58"/>
        <v>6.3399999999999998E-2</v>
      </c>
      <c r="G690" s="358">
        <f t="shared" si="58"/>
        <v>6.3399999999999998E-2</v>
      </c>
      <c r="H690" s="358">
        <f t="shared" si="58"/>
        <v>6.3399999999999998E-2</v>
      </c>
      <c r="I690" s="358">
        <f t="shared" si="58"/>
        <v>6.3399999999999998E-2</v>
      </c>
      <c r="J690" s="358">
        <f t="shared" si="58"/>
        <v>6.3399999999999998E-2</v>
      </c>
      <c r="K690" s="358">
        <f t="shared" si="58"/>
        <v>6.3399999999999998E-2</v>
      </c>
    </row>
    <row r="691" spans="1:11" x14ac:dyDescent="0.25">
      <c r="A691" s="338" t="s">
        <v>11207</v>
      </c>
      <c r="B691" s="398" t="str">
        <f t="shared" si="59"/>
        <v>MJEE EGI GEMENSAM VERKSAMHET</v>
      </c>
      <c r="C691" s="353" t="s">
        <v>11188</v>
      </c>
      <c r="D691" s="354" t="s">
        <v>11145</v>
      </c>
      <c r="E691" s="355">
        <f>E687</f>
        <v>0</v>
      </c>
      <c r="F691" s="355">
        <f t="shared" si="58"/>
        <v>0</v>
      </c>
      <c r="G691" s="355">
        <f t="shared" si="58"/>
        <v>0</v>
      </c>
      <c r="H691" s="355">
        <f t="shared" si="58"/>
        <v>0</v>
      </c>
      <c r="I691" s="355">
        <f t="shared" si="58"/>
        <v>0</v>
      </c>
      <c r="J691" s="355">
        <f t="shared" si="58"/>
        <v>0</v>
      </c>
      <c r="K691" s="355">
        <f t="shared" si="58"/>
        <v>0</v>
      </c>
    </row>
    <row r="692" spans="1:11" x14ac:dyDescent="0.25">
      <c r="A692" s="338" t="s">
        <v>11207</v>
      </c>
      <c r="B692" s="398" t="str">
        <f t="shared" si="59"/>
        <v>MJEE EGI GEMENSAM VERKSAMHET</v>
      </c>
      <c r="C692" s="353" t="s">
        <v>11188</v>
      </c>
      <c r="D692" s="356" t="s">
        <v>381</v>
      </c>
      <c r="E692" s="357">
        <v>0.35</v>
      </c>
      <c r="F692" s="357">
        <f t="shared" si="58"/>
        <v>0.35</v>
      </c>
      <c r="G692" s="357">
        <f t="shared" si="58"/>
        <v>0.35</v>
      </c>
      <c r="H692" s="357">
        <f t="shared" si="58"/>
        <v>0.35</v>
      </c>
      <c r="I692" s="357">
        <f t="shared" si="58"/>
        <v>0.35</v>
      </c>
      <c r="J692" s="357">
        <f t="shared" si="58"/>
        <v>0.35</v>
      </c>
      <c r="K692" s="357">
        <f t="shared" si="58"/>
        <v>0.35</v>
      </c>
    </row>
    <row r="693" spans="1:11" x14ac:dyDescent="0.25">
      <c r="A693" s="338" t="s">
        <v>11207</v>
      </c>
      <c r="B693" s="398" t="str">
        <f t="shared" si="59"/>
        <v>MJEE EGI GEMENSAM VERKSAMHET</v>
      </c>
      <c r="C693" s="353" t="s">
        <v>11188</v>
      </c>
      <c r="D693" s="356" t="s">
        <v>382</v>
      </c>
      <c r="E693" s="357">
        <f>E689</f>
        <v>5.8500000000000003E-2</v>
      </c>
      <c r="F693" s="357">
        <f t="shared" si="58"/>
        <v>5.8500000000000003E-2</v>
      </c>
      <c r="G693" s="357">
        <f t="shared" si="58"/>
        <v>5.8500000000000003E-2</v>
      </c>
      <c r="H693" s="357">
        <f t="shared" si="58"/>
        <v>5.8500000000000003E-2</v>
      </c>
      <c r="I693" s="357">
        <f t="shared" si="58"/>
        <v>5.8500000000000003E-2</v>
      </c>
      <c r="J693" s="357">
        <f t="shared" si="58"/>
        <v>5.8500000000000003E-2</v>
      </c>
      <c r="K693" s="357">
        <f t="shared" si="58"/>
        <v>5.8500000000000003E-2</v>
      </c>
    </row>
    <row r="694" spans="1:11" x14ac:dyDescent="0.25">
      <c r="A694" s="338" t="s">
        <v>11207</v>
      </c>
      <c r="B694" s="398" t="str">
        <f t="shared" si="59"/>
        <v>MJEE EGI GEMENSAM VERKSAMHET</v>
      </c>
      <c r="C694" s="353" t="s">
        <v>11188</v>
      </c>
      <c r="D694" s="348" t="s">
        <v>383</v>
      </c>
      <c r="E694" s="358">
        <f>E690</f>
        <v>6.3399999999999998E-2</v>
      </c>
      <c r="F694" s="358">
        <f t="shared" si="58"/>
        <v>6.3399999999999998E-2</v>
      </c>
      <c r="G694" s="358">
        <f t="shared" si="58"/>
        <v>6.3399999999999998E-2</v>
      </c>
      <c r="H694" s="358">
        <f t="shared" si="58"/>
        <v>6.3399999999999998E-2</v>
      </c>
      <c r="I694" s="358">
        <f t="shared" si="58"/>
        <v>6.3399999999999998E-2</v>
      </c>
      <c r="J694" s="358">
        <f t="shared" si="58"/>
        <v>6.3399999999999998E-2</v>
      </c>
      <c r="K694" s="358">
        <f t="shared" si="58"/>
        <v>6.3399999999999998E-2</v>
      </c>
    </row>
    <row r="695" spans="1:11" x14ac:dyDescent="0.25">
      <c r="A695" s="338" t="s">
        <v>11207</v>
      </c>
      <c r="B695" s="395" t="str">
        <f t="shared" si="59"/>
        <v>MJEE EGI GEMENSAM VERKSAMHET</v>
      </c>
      <c r="C695" s="359" t="s">
        <v>11189</v>
      </c>
      <c r="D695" s="354" t="s">
        <v>11145</v>
      </c>
      <c r="E695" s="355">
        <f>E687</f>
        <v>0</v>
      </c>
      <c r="F695" s="355">
        <f t="shared" si="58"/>
        <v>0</v>
      </c>
      <c r="G695" s="355">
        <f t="shared" si="58"/>
        <v>0</v>
      </c>
      <c r="H695" s="355">
        <f t="shared" si="58"/>
        <v>0</v>
      </c>
      <c r="I695" s="355">
        <f t="shared" si="58"/>
        <v>0</v>
      </c>
      <c r="J695" s="355">
        <f t="shared" si="58"/>
        <v>0</v>
      </c>
      <c r="K695" s="355">
        <f t="shared" si="58"/>
        <v>0</v>
      </c>
    </row>
    <row r="696" spans="1:11" x14ac:dyDescent="0.25">
      <c r="A696" s="338" t="s">
        <v>11207</v>
      </c>
      <c r="B696" s="396" t="str">
        <f t="shared" si="59"/>
        <v>MJEE EGI GEMENSAM VERKSAMHET</v>
      </c>
      <c r="C696" s="360" t="s">
        <v>11189</v>
      </c>
      <c r="D696" s="356" t="s">
        <v>381</v>
      </c>
      <c r="E696" s="357">
        <v>0.35</v>
      </c>
      <c r="F696" s="357">
        <f t="shared" si="58"/>
        <v>0.35</v>
      </c>
      <c r="G696" s="357">
        <f t="shared" si="58"/>
        <v>0.35</v>
      </c>
      <c r="H696" s="357">
        <f t="shared" si="58"/>
        <v>0.35</v>
      </c>
      <c r="I696" s="357">
        <f t="shared" si="58"/>
        <v>0.35</v>
      </c>
      <c r="J696" s="357">
        <f t="shared" si="58"/>
        <v>0.35</v>
      </c>
      <c r="K696" s="357">
        <f t="shared" si="58"/>
        <v>0.35</v>
      </c>
    </row>
    <row r="697" spans="1:11" x14ac:dyDescent="0.25">
      <c r="A697" s="338" t="s">
        <v>11207</v>
      </c>
      <c r="B697" s="396" t="str">
        <f t="shared" si="59"/>
        <v>MJEE EGI GEMENSAM VERKSAMHET</v>
      </c>
      <c r="C697" s="360" t="s">
        <v>11189</v>
      </c>
      <c r="D697" s="356" t="s">
        <v>382</v>
      </c>
      <c r="E697" s="357">
        <f>E689</f>
        <v>5.8500000000000003E-2</v>
      </c>
      <c r="F697" s="357">
        <f t="shared" si="58"/>
        <v>5.8500000000000003E-2</v>
      </c>
      <c r="G697" s="357">
        <f t="shared" si="58"/>
        <v>5.8500000000000003E-2</v>
      </c>
      <c r="H697" s="357">
        <f t="shared" si="58"/>
        <v>5.8500000000000003E-2</v>
      </c>
      <c r="I697" s="357">
        <f t="shared" si="58"/>
        <v>5.8500000000000003E-2</v>
      </c>
      <c r="J697" s="357">
        <f t="shared" si="58"/>
        <v>5.8500000000000003E-2</v>
      </c>
      <c r="K697" s="357">
        <f t="shared" si="58"/>
        <v>5.8500000000000003E-2</v>
      </c>
    </row>
    <row r="698" spans="1:11" x14ac:dyDescent="0.25">
      <c r="A698" s="338" t="s">
        <v>11207</v>
      </c>
      <c r="B698" s="397" t="str">
        <f t="shared" si="59"/>
        <v>MJEE EGI GEMENSAM VERKSAMHET</v>
      </c>
      <c r="C698" s="361" t="s">
        <v>11189</v>
      </c>
      <c r="D698" s="348" t="s">
        <v>383</v>
      </c>
      <c r="E698" s="358">
        <f>E690</f>
        <v>6.3399999999999998E-2</v>
      </c>
      <c r="F698" s="358">
        <f t="shared" si="58"/>
        <v>6.3399999999999998E-2</v>
      </c>
      <c r="G698" s="358">
        <f t="shared" si="58"/>
        <v>6.3399999999999998E-2</v>
      </c>
      <c r="H698" s="358">
        <f t="shared" si="58"/>
        <v>6.3399999999999998E-2</v>
      </c>
      <c r="I698" s="358">
        <f t="shared" si="58"/>
        <v>6.3399999999999998E-2</v>
      </c>
      <c r="J698" s="358">
        <f t="shared" si="58"/>
        <v>6.3399999999999998E-2</v>
      </c>
      <c r="K698" s="358">
        <f t="shared" si="58"/>
        <v>6.3399999999999998E-2</v>
      </c>
    </row>
    <row r="699" spans="1:11" x14ac:dyDescent="0.25">
      <c r="A699" s="338" t="s">
        <v>11207</v>
      </c>
      <c r="B699" s="398" t="str">
        <f t="shared" si="59"/>
        <v>MJEE EGI GEMENSAM VERKSAMHET</v>
      </c>
      <c r="C699" s="353" t="s">
        <v>11190</v>
      </c>
      <c r="D699" s="354" t="s">
        <v>11145</v>
      </c>
      <c r="E699" s="355">
        <f>E687</f>
        <v>0</v>
      </c>
      <c r="F699" s="355">
        <f t="shared" si="58"/>
        <v>0</v>
      </c>
      <c r="G699" s="355">
        <f t="shared" si="58"/>
        <v>0</v>
      </c>
      <c r="H699" s="355">
        <f t="shared" si="58"/>
        <v>0</v>
      </c>
      <c r="I699" s="355">
        <f t="shared" si="58"/>
        <v>0</v>
      </c>
      <c r="J699" s="355">
        <f t="shared" si="58"/>
        <v>0</v>
      </c>
      <c r="K699" s="355">
        <f t="shared" si="58"/>
        <v>0</v>
      </c>
    </row>
    <row r="700" spans="1:11" x14ac:dyDescent="0.25">
      <c r="A700" s="338" t="s">
        <v>11207</v>
      </c>
      <c r="B700" s="398" t="str">
        <f t="shared" si="59"/>
        <v>MJEE EGI GEMENSAM VERKSAMHET</v>
      </c>
      <c r="C700" s="353" t="s">
        <v>11190</v>
      </c>
      <c r="D700" s="356" t="s">
        <v>381</v>
      </c>
      <c r="E700" s="357">
        <f>E676</f>
        <v>0.39789999999999998</v>
      </c>
      <c r="F700" s="357">
        <f t="shared" si="58"/>
        <v>0.39789999999999998</v>
      </c>
      <c r="G700" s="357">
        <f t="shared" si="58"/>
        <v>0.39789999999999998</v>
      </c>
      <c r="H700" s="357">
        <f t="shared" si="58"/>
        <v>0.39789999999999998</v>
      </c>
      <c r="I700" s="357">
        <f t="shared" si="58"/>
        <v>0.39789999999999998</v>
      </c>
      <c r="J700" s="357">
        <f t="shared" si="58"/>
        <v>0.39789999999999998</v>
      </c>
      <c r="K700" s="357">
        <f t="shared" si="58"/>
        <v>0.39789999999999998</v>
      </c>
    </row>
    <row r="701" spans="1:11" x14ac:dyDescent="0.25">
      <c r="A701" s="338" t="s">
        <v>11207</v>
      </c>
      <c r="B701" s="398" t="str">
        <f t="shared" si="59"/>
        <v>MJEE EGI GEMENSAM VERKSAMHET</v>
      </c>
      <c r="C701" s="360" t="s">
        <v>11190</v>
      </c>
      <c r="D701" s="356" t="s">
        <v>382</v>
      </c>
      <c r="E701" s="357">
        <f>E677</f>
        <v>1.7999999999999999E-2</v>
      </c>
      <c r="F701" s="357">
        <f t="shared" si="58"/>
        <v>1.7999999999999999E-2</v>
      </c>
      <c r="G701" s="357">
        <f t="shared" si="58"/>
        <v>1.7999999999999999E-2</v>
      </c>
      <c r="H701" s="357">
        <f t="shared" si="58"/>
        <v>1.7999999999999999E-2</v>
      </c>
      <c r="I701" s="357">
        <f t="shared" si="58"/>
        <v>1.7999999999999999E-2</v>
      </c>
      <c r="J701" s="357">
        <f t="shared" si="58"/>
        <v>1.7999999999999999E-2</v>
      </c>
      <c r="K701" s="357">
        <f t="shared" si="58"/>
        <v>1.7999999999999999E-2</v>
      </c>
    </row>
    <row r="702" spans="1:11" x14ac:dyDescent="0.25">
      <c r="A702" s="338" t="s">
        <v>11207</v>
      </c>
      <c r="B702" s="398" t="str">
        <f t="shared" si="59"/>
        <v>MJEE EGI GEMENSAM VERKSAMHET</v>
      </c>
      <c r="C702" s="360" t="s">
        <v>11190</v>
      </c>
      <c r="D702" s="348" t="s">
        <v>383</v>
      </c>
      <c r="E702" s="358">
        <f>E678</f>
        <v>3.8800000000000001E-2</v>
      </c>
      <c r="F702" s="358">
        <f t="shared" si="58"/>
        <v>3.8800000000000001E-2</v>
      </c>
      <c r="G702" s="358">
        <f t="shared" si="58"/>
        <v>3.8800000000000001E-2</v>
      </c>
      <c r="H702" s="358">
        <f t="shared" si="58"/>
        <v>3.8800000000000001E-2</v>
      </c>
      <c r="I702" s="358">
        <f t="shared" si="58"/>
        <v>3.8800000000000001E-2</v>
      </c>
      <c r="J702" s="358">
        <f t="shared" si="58"/>
        <v>3.8800000000000001E-2</v>
      </c>
      <c r="K702" s="358">
        <f t="shared" si="58"/>
        <v>3.8800000000000001E-2</v>
      </c>
    </row>
    <row r="703" spans="1:11" x14ac:dyDescent="0.25">
      <c r="A703" s="338" t="s">
        <v>11207</v>
      </c>
      <c r="B703" s="395" t="str">
        <f t="shared" si="59"/>
        <v>MJEE EGI GEMENSAM VERKSAMHET</v>
      </c>
      <c r="C703" s="359" t="s">
        <v>11191</v>
      </c>
      <c r="D703" s="354" t="s">
        <v>11145</v>
      </c>
      <c r="E703" s="355">
        <f>E687</f>
        <v>0</v>
      </c>
      <c r="F703" s="355">
        <f t="shared" si="58"/>
        <v>0</v>
      </c>
      <c r="G703" s="355">
        <f t="shared" si="58"/>
        <v>0</v>
      </c>
      <c r="H703" s="355">
        <f t="shared" si="58"/>
        <v>0</v>
      </c>
      <c r="I703" s="355">
        <f t="shared" si="58"/>
        <v>0</v>
      </c>
      <c r="J703" s="355">
        <f t="shared" si="58"/>
        <v>0</v>
      </c>
      <c r="K703" s="355">
        <f t="shared" si="58"/>
        <v>0</v>
      </c>
    </row>
    <row r="704" spans="1:11" x14ac:dyDescent="0.25">
      <c r="A704" s="338" t="s">
        <v>11207</v>
      </c>
      <c r="B704" s="396" t="str">
        <f t="shared" si="59"/>
        <v>MJEE EGI GEMENSAM VERKSAMHET</v>
      </c>
      <c r="C704" s="360" t="s">
        <v>11191</v>
      </c>
      <c r="D704" s="356" t="s">
        <v>381</v>
      </c>
      <c r="E704" s="357">
        <f>E676</f>
        <v>0.39789999999999998</v>
      </c>
      <c r="F704" s="357">
        <f t="shared" si="58"/>
        <v>0.39789999999999998</v>
      </c>
      <c r="G704" s="357">
        <f t="shared" si="58"/>
        <v>0.39789999999999998</v>
      </c>
      <c r="H704" s="357">
        <f t="shared" si="58"/>
        <v>0.39789999999999998</v>
      </c>
      <c r="I704" s="357">
        <f t="shared" si="58"/>
        <v>0.39789999999999998</v>
      </c>
      <c r="J704" s="357">
        <f t="shared" si="58"/>
        <v>0.39789999999999998</v>
      </c>
      <c r="K704" s="357">
        <f t="shared" si="58"/>
        <v>0.39789999999999998</v>
      </c>
    </row>
    <row r="705" spans="1:11" x14ac:dyDescent="0.25">
      <c r="A705" s="338" t="s">
        <v>11207</v>
      </c>
      <c r="B705" s="396" t="str">
        <f t="shared" si="59"/>
        <v>MJEE EGI GEMENSAM VERKSAMHET</v>
      </c>
      <c r="C705" s="360" t="s">
        <v>11191</v>
      </c>
      <c r="D705" s="356" t="s">
        <v>382</v>
      </c>
      <c r="E705" s="357">
        <f>E677</f>
        <v>1.7999999999999999E-2</v>
      </c>
      <c r="F705" s="357">
        <f t="shared" si="58"/>
        <v>1.7999999999999999E-2</v>
      </c>
      <c r="G705" s="357">
        <f t="shared" si="58"/>
        <v>1.7999999999999999E-2</v>
      </c>
      <c r="H705" s="357">
        <f t="shared" si="58"/>
        <v>1.7999999999999999E-2</v>
      </c>
      <c r="I705" s="357">
        <f t="shared" si="58"/>
        <v>1.7999999999999999E-2</v>
      </c>
      <c r="J705" s="357">
        <f t="shared" si="58"/>
        <v>1.7999999999999999E-2</v>
      </c>
      <c r="K705" s="357">
        <f t="shared" si="58"/>
        <v>1.7999999999999999E-2</v>
      </c>
    </row>
    <row r="706" spans="1:11" x14ac:dyDescent="0.25">
      <c r="A706" s="338" t="s">
        <v>11207</v>
      </c>
      <c r="B706" s="397" t="str">
        <f t="shared" si="59"/>
        <v>MJEE EGI GEMENSAM VERKSAMHET</v>
      </c>
      <c r="C706" s="361" t="s">
        <v>11191</v>
      </c>
      <c r="D706" s="348" t="s">
        <v>383</v>
      </c>
      <c r="E706" s="358">
        <f>E678</f>
        <v>3.8800000000000001E-2</v>
      </c>
      <c r="F706" s="358">
        <f t="shared" si="58"/>
        <v>3.8800000000000001E-2</v>
      </c>
      <c r="G706" s="358">
        <f t="shared" si="58"/>
        <v>3.8800000000000001E-2</v>
      </c>
      <c r="H706" s="358">
        <f t="shared" si="58"/>
        <v>3.8800000000000001E-2</v>
      </c>
      <c r="I706" s="358">
        <f t="shared" si="58"/>
        <v>3.8800000000000001E-2</v>
      </c>
      <c r="J706" s="358">
        <f t="shared" si="58"/>
        <v>3.8800000000000001E-2</v>
      </c>
      <c r="K706" s="358">
        <f t="shared" si="58"/>
        <v>3.8800000000000001E-2</v>
      </c>
    </row>
    <row r="707" spans="1:11" x14ac:dyDescent="0.25">
      <c r="A707" s="338" t="s">
        <v>11207</v>
      </c>
      <c r="B707" s="395" t="str">
        <f t="shared" si="59"/>
        <v>MJEE EGI GEMENSAM VERKSAMHET</v>
      </c>
      <c r="C707" s="362" t="s">
        <v>11212</v>
      </c>
      <c r="D707" s="354" t="s">
        <v>11145</v>
      </c>
      <c r="E707" s="355">
        <v>0</v>
      </c>
      <c r="F707" s="355">
        <f t="shared" si="58"/>
        <v>0</v>
      </c>
      <c r="G707" s="355">
        <f t="shared" si="58"/>
        <v>0</v>
      </c>
      <c r="H707" s="355">
        <f t="shared" si="58"/>
        <v>0</v>
      </c>
      <c r="I707" s="355">
        <f t="shared" si="58"/>
        <v>0</v>
      </c>
      <c r="J707" s="355">
        <f t="shared" si="58"/>
        <v>0</v>
      </c>
      <c r="K707" s="355">
        <f t="shared" si="58"/>
        <v>0</v>
      </c>
    </row>
    <row r="708" spans="1:11" x14ac:dyDescent="0.25">
      <c r="A708" s="338" t="s">
        <v>11207</v>
      </c>
      <c r="B708" s="396" t="str">
        <f t="shared" si="59"/>
        <v>MJEE EGI GEMENSAM VERKSAMHET</v>
      </c>
      <c r="C708" s="363" t="s">
        <v>11212</v>
      </c>
      <c r="D708" s="356" t="s">
        <v>381</v>
      </c>
      <c r="E708" s="357">
        <v>0</v>
      </c>
      <c r="F708" s="357">
        <f t="shared" si="58"/>
        <v>0</v>
      </c>
      <c r="G708" s="357">
        <f t="shared" si="58"/>
        <v>0</v>
      </c>
      <c r="H708" s="357">
        <f t="shared" si="58"/>
        <v>0</v>
      </c>
      <c r="I708" s="357">
        <f t="shared" si="58"/>
        <v>0</v>
      </c>
      <c r="J708" s="357">
        <f t="shared" si="58"/>
        <v>0</v>
      </c>
      <c r="K708" s="357">
        <f t="shared" si="58"/>
        <v>0</v>
      </c>
    </row>
    <row r="709" spans="1:11" x14ac:dyDescent="0.25">
      <c r="A709" s="338" t="s">
        <v>11207</v>
      </c>
      <c r="B709" s="396" t="str">
        <f t="shared" si="59"/>
        <v>MJEE EGI GEMENSAM VERKSAMHET</v>
      </c>
      <c r="C709" s="363" t="s">
        <v>11212</v>
      </c>
      <c r="D709" s="356" t="s">
        <v>382</v>
      </c>
      <c r="E709" s="357">
        <v>0</v>
      </c>
      <c r="F709" s="357">
        <f t="shared" si="58"/>
        <v>0</v>
      </c>
      <c r="G709" s="357">
        <f t="shared" si="58"/>
        <v>0</v>
      </c>
      <c r="H709" s="357">
        <f t="shared" si="58"/>
        <v>0</v>
      </c>
      <c r="I709" s="357">
        <f t="shared" si="58"/>
        <v>0</v>
      </c>
      <c r="J709" s="357">
        <f t="shared" si="58"/>
        <v>0</v>
      </c>
      <c r="K709" s="357">
        <f t="shared" si="58"/>
        <v>0</v>
      </c>
    </row>
    <row r="710" spans="1:11" x14ac:dyDescent="0.25">
      <c r="A710" s="338" t="s">
        <v>11207</v>
      </c>
      <c r="B710" s="397" t="str">
        <f t="shared" si="59"/>
        <v>MJEE EGI GEMENSAM VERKSAMHET</v>
      </c>
      <c r="C710" s="364" t="s">
        <v>11212</v>
      </c>
      <c r="D710" s="348" t="s">
        <v>383</v>
      </c>
      <c r="E710" s="358">
        <v>0</v>
      </c>
      <c r="F710" s="358">
        <f t="shared" si="58"/>
        <v>0</v>
      </c>
      <c r="G710" s="358">
        <f t="shared" si="58"/>
        <v>0</v>
      </c>
      <c r="H710" s="358">
        <f t="shared" si="58"/>
        <v>0</v>
      </c>
      <c r="I710" s="358">
        <f t="shared" si="58"/>
        <v>0</v>
      </c>
      <c r="J710" s="358">
        <f t="shared" si="58"/>
        <v>0</v>
      </c>
      <c r="K710" s="358">
        <f t="shared" si="58"/>
        <v>0</v>
      </c>
    </row>
    <row r="711" spans="1:11" x14ac:dyDescent="0.25">
      <c r="A711" s="338" t="s">
        <v>11207</v>
      </c>
      <c r="B711" s="395" t="s">
        <v>11172</v>
      </c>
      <c r="C711" s="412" t="s">
        <v>11187</v>
      </c>
      <c r="D711" s="356" t="s">
        <v>11145</v>
      </c>
      <c r="E711" s="355">
        <v>0.1</v>
      </c>
      <c r="F711" s="357">
        <f t="shared" ref="F711:K734" si="60">E711</f>
        <v>0.1</v>
      </c>
      <c r="G711" s="357">
        <f t="shared" si="60"/>
        <v>0.1</v>
      </c>
      <c r="H711" s="357">
        <f t="shared" si="60"/>
        <v>0.1</v>
      </c>
      <c r="I711" s="357">
        <f t="shared" si="60"/>
        <v>0.1</v>
      </c>
      <c r="J711" s="357">
        <f t="shared" si="60"/>
        <v>0.1</v>
      </c>
      <c r="K711" s="357">
        <f t="shared" si="60"/>
        <v>0.1</v>
      </c>
    </row>
    <row r="712" spans="1:11" x14ac:dyDescent="0.25">
      <c r="A712" s="338" t="s">
        <v>11207</v>
      </c>
      <c r="B712" s="396" t="str">
        <f>B711</f>
        <v>MJEM Energy Systems/Energisystem</v>
      </c>
      <c r="C712" s="325" t="s">
        <v>11187</v>
      </c>
      <c r="D712" s="356" t="s">
        <v>381</v>
      </c>
      <c r="E712" s="357">
        <f>E688</f>
        <v>0.71930000000000005</v>
      </c>
      <c r="F712" s="357">
        <f t="shared" si="60"/>
        <v>0.71930000000000005</v>
      </c>
      <c r="G712" s="357">
        <f t="shared" si="60"/>
        <v>0.71930000000000005</v>
      </c>
      <c r="H712" s="357">
        <f t="shared" si="60"/>
        <v>0.71930000000000005</v>
      </c>
      <c r="I712" s="357">
        <f t="shared" si="60"/>
        <v>0.71930000000000005</v>
      </c>
      <c r="J712" s="357">
        <f t="shared" si="60"/>
        <v>0.71930000000000005</v>
      </c>
      <c r="K712" s="357">
        <f t="shared" si="60"/>
        <v>0.71930000000000005</v>
      </c>
    </row>
    <row r="713" spans="1:11" x14ac:dyDescent="0.25">
      <c r="A713" s="338" t="s">
        <v>11207</v>
      </c>
      <c r="B713" s="396" t="str">
        <f t="shared" ref="B713:B734" si="61">B712</f>
        <v>MJEM Energy Systems/Energisystem</v>
      </c>
      <c r="C713" s="325" t="s">
        <v>11187</v>
      </c>
      <c r="D713" s="356" t="s">
        <v>382</v>
      </c>
      <c r="E713" s="357">
        <f>E689</f>
        <v>5.8500000000000003E-2</v>
      </c>
      <c r="F713" s="357">
        <f t="shared" si="60"/>
        <v>5.8500000000000003E-2</v>
      </c>
      <c r="G713" s="357">
        <f t="shared" si="60"/>
        <v>5.8500000000000003E-2</v>
      </c>
      <c r="H713" s="357">
        <f t="shared" si="60"/>
        <v>5.8500000000000003E-2</v>
      </c>
      <c r="I713" s="357">
        <f t="shared" si="60"/>
        <v>5.8500000000000003E-2</v>
      </c>
      <c r="J713" s="357">
        <f t="shared" si="60"/>
        <v>5.8500000000000003E-2</v>
      </c>
      <c r="K713" s="357">
        <f t="shared" si="60"/>
        <v>5.8500000000000003E-2</v>
      </c>
    </row>
    <row r="714" spans="1:11" x14ac:dyDescent="0.25">
      <c r="A714" s="338" t="s">
        <v>11207</v>
      </c>
      <c r="B714" s="397" t="str">
        <f t="shared" si="61"/>
        <v>MJEM Energy Systems/Energisystem</v>
      </c>
      <c r="C714" s="413" t="s">
        <v>11187</v>
      </c>
      <c r="D714" s="348" t="s">
        <v>383</v>
      </c>
      <c r="E714" s="358">
        <f>E690</f>
        <v>6.3399999999999998E-2</v>
      </c>
      <c r="F714" s="358">
        <f t="shared" si="60"/>
        <v>6.3399999999999998E-2</v>
      </c>
      <c r="G714" s="358">
        <f t="shared" si="60"/>
        <v>6.3399999999999998E-2</v>
      </c>
      <c r="H714" s="358">
        <f t="shared" si="60"/>
        <v>6.3399999999999998E-2</v>
      </c>
      <c r="I714" s="358">
        <f t="shared" si="60"/>
        <v>6.3399999999999998E-2</v>
      </c>
      <c r="J714" s="358">
        <f t="shared" si="60"/>
        <v>6.3399999999999998E-2</v>
      </c>
      <c r="K714" s="358">
        <f t="shared" si="60"/>
        <v>6.3399999999999998E-2</v>
      </c>
    </row>
    <row r="715" spans="1:11" x14ac:dyDescent="0.25">
      <c r="A715" s="338" t="s">
        <v>11207</v>
      </c>
      <c r="B715" s="398" t="str">
        <f t="shared" si="61"/>
        <v>MJEM Energy Systems/Energisystem</v>
      </c>
      <c r="C715" s="353" t="s">
        <v>11188</v>
      </c>
      <c r="D715" s="354" t="s">
        <v>11145</v>
      </c>
      <c r="E715" s="355">
        <f>E711</f>
        <v>0.1</v>
      </c>
      <c r="F715" s="355">
        <f t="shared" si="60"/>
        <v>0.1</v>
      </c>
      <c r="G715" s="355">
        <f t="shared" si="60"/>
        <v>0.1</v>
      </c>
      <c r="H715" s="355">
        <f t="shared" si="60"/>
        <v>0.1</v>
      </c>
      <c r="I715" s="355">
        <f t="shared" si="60"/>
        <v>0.1</v>
      </c>
      <c r="J715" s="355">
        <f t="shared" si="60"/>
        <v>0.1</v>
      </c>
      <c r="K715" s="355">
        <f t="shared" si="60"/>
        <v>0.1</v>
      </c>
    </row>
    <row r="716" spans="1:11" x14ac:dyDescent="0.25">
      <c r="A716" s="338" t="s">
        <v>11207</v>
      </c>
      <c r="B716" s="398" t="str">
        <f t="shared" si="61"/>
        <v>MJEM Energy Systems/Energisystem</v>
      </c>
      <c r="C716" s="353" t="s">
        <v>11188</v>
      </c>
      <c r="D716" s="356" t="s">
        <v>381</v>
      </c>
      <c r="E716" s="357">
        <v>0.35</v>
      </c>
      <c r="F716" s="357">
        <f t="shared" si="60"/>
        <v>0.35</v>
      </c>
      <c r="G716" s="357">
        <f t="shared" si="60"/>
        <v>0.35</v>
      </c>
      <c r="H716" s="357">
        <f t="shared" si="60"/>
        <v>0.35</v>
      </c>
      <c r="I716" s="357">
        <f t="shared" si="60"/>
        <v>0.35</v>
      </c>
      <c r="J716" s="357">
        <f t="shared" si="60"/>
        <v>0.35</v>
      </c>
      <c r="K716" s="357">
        <f t="shared" si="60"/>
        <v>0.35</v>
      </c>
    </row>
    <row r="717" spans="1:11" x14ac:dyDescent="0.25">
      <c r="A717" s="338" t="s">
        <v>11207</v>
      </c>
      <c r="B717" s="398" t="str">
        <f t="shared" si="61"/>
        <v>MJEM Energy Systems/Energisystem</v>
      </c>
      <c r="C717" s="353" t="s">
        <v>11188</v>
      </c>
      <c r="D717" s="356" t="s">
        <v>382</v>
      </c>
      <c r="E717" s="357">
        <f>E713</f>
        <v>5.8500000000000003E-2</v>
      </c>
      <c r="F717" s="357">
        <f t="shared" si="60"/>
        <v>5.8500000000000003E-2</v>
      </c>
      <c r="G717" s="357">
        <f t="shared" si="60"/>
        <v>5.8500000000000003E-2</v>
      </c>
      <c r="H717" s="357">
        <f t="shared" si="60"/>
        <v>5.8500000000000003E-2</v>
      </c>
      <c r="I717" s="357">
        <f t="shared" si="60"/>
        <v>5.8500000000000003E-2</v>
      </c>
      <c r="J717" s="357">
        <f t="shared" si="60"/>
        <v>5.8500000000000003E-2</v>
      </c>
      <c r="K717" s="357">
        <f t="shared" si="60"/>
        <v>5.8500000000000003E-2</v>
      </c>
    </row>
    <row r="718" spans="1:11" x14ac:dyDescent="0.25">
      <c r="A718" s="338" t="s">
        <v>11207</v>
      </c>
      <c r="B718" s="398" t="str">
        <f t="shared" si="61"/>
        <v>MJEM Energy Systems/Energisystem</v>
      </c>
      <c r="C718" s="353" t="s">
        <v>11188</v>
      </c>
      <c r="D718" s="348" t="s">
        <v>383</v>
      </c>
      <c r="E718" s="358">
        <f>E714</f>
        <v>6.3399999999999998E-2</v>
      </c>
      <c r="F718" s="358">
        <f t="shared" si="60"/>
        <v>6.3399999999999998E-2</v>
      </c>
      <c r="G718" s="358">
        <f t="shared" si="60"/>
        <v>6.3399999999999998E-2</v>
      </c>
      <c r="H718" s="358">
        <f t="shared" si="60"/>
        <v>6.3399999999999998E-2</v>
      </c>
      <c r="I718" s="358">
        <f t="shared" si="60"/>
        <v>6.3399999999999998E-2</v>
      </c>
      <c r="J718" s="358">
        <f t="shared" si="60"/>
        <v>6.3399999999999998E-2</v>
      </c>
      <c r="K718" s="358">
        <f t="shared" si="60"/>
        <v>6.3399999999999998E-2</v>
      </c>
    </row>
    <row r="719" spans="1:11" x14ac:dyDescent="0.25">
      <c r="A719" s="338" t="s">
        <v>11207</v>
      </c>
      <c r="B719" s="395" t="str">
        <f t="shared" si="61"/>
        <v>MJEM Energy Systems/Energisystem</v>
      </c>
      <c r="C719" s="359" t="s">
        <v>11189</v>
      </c>
      <c r="D719" s="354" t="s">
        <v>11145</v>
      </c>
      <c r="E719" s="355">
        <f>E711</f>
        <v>0.1</v>
      </c>
      <c r="F719" s="355">
        <f t="shared" si="60"/>
        <v>0.1</v>
      </c>
      <c r="G719" s="355">
        <f t="shared" si="60"/>
        <v>0.1</v>
      </c>
      <c r="H719" s="355">
        <f t="shared" si="60"/>
        <v>0.1</v>
      </c>
      <c r="I719" s="355">
        <f t="shared" si="60"/>
        <v>0.1</v>
      </c>
      <c r="J719" s="355">
        <f t="shared" si="60"/>
        <v>0.1</v>
      </c>
      <c r="K719" s="355">
        <f t="shared" si="60"/>
        <v>0.1</v>
      </c>
    </row>
    <row r="720" spans="1:11" x14ac:dyDescent="0.25">
      <c r="A720" s="338" t="s">
        <v>11207</v>
      </c>
      <c r="B720" s="396" t="str">
        <f t="shared" si="61"/>
        <v>MJEM Energy Systems/Energisystem</v>
      </c>
      <c r="C720" s="360" t="s">
        <v>11189</v>
      </c>
      <c r="D720" s="356" t="s">
        <v>381</v>
      </c>
      <c r="E720" s="357">
        <v>0.35</v>
      </c>
      <c r="F720" s="357">
        <f t="shared" si="60"/>
        <v>0.35</v>
      </c>
      <c r="G720" s="357">
        <f t="shared" si="60"/>
        <v>0.35</v>
      </c>
      <c r="H720" s="357">
        <f t="shared" si="60"/>
        <v>0.35</v>
      </c>
      <c r="I720" s="357">
        <f t="shared" si="60"/>
        <v>0.35</v>
      </c>
      <c r="J720" s="357">
        <f t="shared" si="60"/>
        <v>0.35</v>
      </c>
      <c r="K720" s="357">
        <f t="shared" si="60"/>
        <v>0.35</v>
      </c>
    </row>
    <row r="721" spans="1:11" x14ac:dyDescent="0.25">
      <c r="A721" s="338" t="s">
        <v>11207</v>
      </c>
      <c r="B721" s="396" t="str">
        <f t="shared" si="61"/>
        <v>MJEM Energy Systems/Energisystem</v>
      </c>
      <c r="C721" s="360" t="s">
        <v>11189</v>
      </c>
      <c r="D721" s="356" t="s">
        <v>382</v>
      </c>
      <c r="E721" s="357">
        <f>E713</f>
        <v>5.8500000000000003E-2</v>
      </c>
      <c r="F721" s="357">
        <f t="shared" si="60"/>
        <v>5.8500000000000003E-2</v>
      </c>
      <c r="G721" s="357">
        <f t="shared" si="60"/>
        <v>5.8500000000000003E-2</v>
      </c>
      <c r="H721" s="357">
        <f t="shared" si="60"/>
        <v>5.8500000000000003E-2</v>
      </c>
      <c r="I721" s="357">
        <f t="shared" si="60"/>
        <v>5.8500000000000003E-2</v>
      </c>
      <c r="J721" s="357">
        <f t="shared" si="60"/>
        <v>5.8500000000000003E-2</v>
      </c>
      <c r="K721" s="357">
        <f t="shared" si="60"/>
        <v>5.8500000000000003E-2</v>
      </c>
    </row>
    <row r="722" spans="1:11" x14ac:dyDescent="0.25">
      <c r="A722" s="338" t="s">
        <v>11207</v>
      </c>
      <c r="B722" s="397" t="str">
        <f t="shared" si="61"/>
        <v>MJEM Energy Systems/Energisystem</v>
      </c>
      <c r="C722" s="361" t="s">
        <v>11189</v>
      </c>
      <c r="D722" s="348" t="s">
        <v>383</v>
      </c>
      <c r="E722" s="358">
        <f>E714</f>
        <v>6.3399999999999998E-2</v>
      </c>
      <c r="F722" s="358">
        <f t="shared" si="60"/>
        <v>6.3399999999999998E-2</v>
      </c>
      <c r="G722" s="358">
        <f t="shared" si="60"/>
        <v>6.3399999999999998E-2</v>
      </c>
      <c r="H722" s="358">
        <f t="shared" si="60"/>
        <v>6.3399999999999998E-2</v>
      </c>
      <c r="I722" s="358">
        <f t="shared" si="60"/>
        <v>6.3399999999999998E-2</v>
      </c>
      <c r="J722" s="358">
        <f t="shared" si="60"/>
        <v>6.3399999999999998E-2</v>
      </c>
      <c r="K722" s="358">
        <f t="shared" si="60"/>
        <v>6.3399999999999998E-2</v>
      </c>
    </row>
    <row r="723" spans="1:11" x14ac:dyDescent="0.25">
      <c r="A723" s="338" t="s">
        <v>11207</v>
      </c>
      <c r="B723" s="398" t="str">
        <f t="shared" si="61"/>
        <v>MJEM Energy Systems/Energisystem</v>
      </c>
      <c r="C723" s="353" t="s">
        <v>11190</v>
      </c>
      <c r="D723" s="354" t="s">
        <v>11145</v>
      </c>
      <c r="E723" s="355">
        <f>E711</f>
        <v>0.1</v>
      </c>
      <c r="F723" s="355">
        <f t="shared" si="60"/>
        <v>0.1</v>
      </c>
      <c r="G723" s="355">
        <f t="shared" si="60"/>
        <v>0.1</v>
      </c>
      <c r="H723" s="355">
        <f t="shared" si="60"/>
        <v>0.1</v>
      </c>
      <c r="I723" s="355">
        <f t="shared" si="60"/>
        <v>0.1</v>
      </c>
      <c r="J723" s="355">
        <f t="shared" si="60"/>
        <v>0.1</v>
      </c>
      <c r="K723" s="355">
        <f t="shared" si="60"/>
        <v>0.1</v>
      </c>
    </row>
    <row r="724" spans="1:11" x14ac:dyDescent="0.25">
      <c r="A724" s="338" t="s">
        <v>11207</v>
      </c>
      <c r="B724" s="398" t="str">
        <f t="shared" si="61"/>
        <v>MJEM Energy Systems/Energisystem</v>
      </c>
      <c r="C724" s="353" t="s">
        <v>11190</v>
      </c>
      <c r="D724" s="356" t="s">
        <v>381</v>
      </c>
      <c r="E724" s="357">
        <f>E700</f>
        <v>0.39789999999999998</v>
      </c>
      <c r="F724" s="357">
        <f t="shared" si="60"/>
        <v>0.39789999999999998</v>
      </c>
      <c r="G724" s="357">
        <f t="shared" si="60"/>
        <v>0.39789999999999998</v>
      </c>
      <c r="H724" s="357">
        <f t="shared" si="60"/>
        <v>0.39789999999999998</v>
      </c>
      <c r="I724" s="357">
        <f t="shared" si="60"/>
        <v>0.39789999999999998</v>
      </c>
      <c r="J724" s="357">
        <f t="shared" si="60"/>
        <v>0.39789999999999998</v>
      </c>
      <c r="K724" s="357">
        <f t="shared" si="60"/>
        <v>0.39789999999999998</v>
      </c>
    </row>
    <row r="725" spans="1:11" x14ac:dyDescent="0.25">
      <c r="A725" s="338" t="s">
        <v>11207</v>
      </c>
      <c r="B725" s="398" t="str">
        <f t="shared" si="61"/>
        <v>MJEM Energy Systems/Energisystem</v>
      </c>
      <c r="C725" s="360" t="s">
        <v>11190</v>
      </c>
      <c r="D725" s="356" t="s">
        <v>382</v>
      </c>
      <c r="E725" s="357">
        <f>E701</f>
        <v>1.7999999999999999E-2</v>
      </c>
      <c r="F725" s="357">
        <f t="shared" si="60"/>
        <v>1.7999999999999999E-2</v>
      </c>
      <c r="G725" s="357">
        <f t="shared" si="60"/>
        <v>1.7999999999999999E-2</v>
      </c>
      <c r="H725" s="357">
        <f t="shared" si="60"/>
        <v>1.7999999999999999E-2</v>
      </c>
      <c r="I725" s="357">
        <f t="shared" si="60"/>
        <v>1.7999999999999999E-2</v>
      </c>
      <c r="J725" s="357">
        <f t="shared" si="60"/>
        <v>1.7999999999999999E-2</v>
      </c>
      <c r="K725" s="357">
        <f t="shared" si="60"/>
        <v>1.7999999999999999E-2</v>
      </c>
    </row>
    <row r="726" spans="1:11" x14ac:dyDescent="0.25">
      <c r="A726" s="338" t="s">
        <v>11207</v>
      </c>
      <c r="B726" s="398" t="str">
        <f t="shared" si="61"/>
        <v>MJEM Energy Systems/Energisystem</v>
      </c>
      <c r="C726" s="360" t="s">
        <v>11190</v>
      </c>
      <c r="D726" s="348" t="s">
        <v>383</v>
      </c>
      <c r="E726" s="358">
        <f>E702</f>
        <v>3.8800000000000001E-2</v>
      </c>
      <c r="F726" s="358">
        <f t="shared" si="60"/>
        <v>3.8800000000000001E-2</v>
      </c>
      <c r="G726" s="358">
        <f t="shared" si="60"/>
        <v>3.8800000000000001E-2</v>
      </c>
      <c r="H726" s="358">
        <f t="shared" si="60"/>
        <v>3.8800000000000001E-2</v>
      </c>
      <c r="I726" s="358">
        <f t="shared" si="60"/>
        <v>3.8800000000000001E-2</v>
      </c>
      <c r="J726" s="358">
        <f t="shared" si="60"/>
        <v>3.8800000000000001E-2</v>
      </c>
      <c r="K726" s="358">
        <f t="shared" si="60"/>
        <v>3.8800000000000001E-2</v>
      </c>
    </row>
    <row r="727" spans="1:11" x14ac:dyDescent="0.25">
      <c r="A727" s="338" t="s">
        <v>11207</v>
      </c>
      <c r="B727" s="395" t="str">
        <f t="shared" si="61"/>
        <v>MJEM Energy Systems/Energisystem</v>
      </c>
      <c r="C727" s="359" t="s">
        <v>11191</v>
      </c>
      <c r="D727" s="354" t="s">
        <v>11145</v>
      </c>
      <c r="E727" s="355">
        <f>E711</f>
        <v>0.1</v>
      </c>
      <c r="F727" s="355">
        <f t="shared" si="60"/>
        <v>0.1</v>
      </c>
      <c r="G727" s="355">
        <f t="shared" si="60"/>
        <v>0.1</v>
      </c>
      <c r="H727" s="355">
        <f t="shared" si="60"/>
        <v>0.1</v>
      </c>
      <c r="I727" s="355">
        <f t="shared" si="60"/>
        <v>0.1</v>
      </c>
      <c r="J727" s="355">
        <f t="shared" si="60"/>
        <v>0.1</v>
      </c>
      <c r="K727" s="355">
        <f t="shared" si="60"/>
        <v>0.1</v>
      </c>
    </row>
    <row r="728" spans="1:11" x14ac:dyDescent="0.25">
      <c r="A728" s="338" t="s">
        <v>11207</v>
      </c>
      <c r="B728" s="396" t="str">
        <f t="shared" si="61"/>
        <v>MJEM Energy Systems/Energisystem</v>
      </c>
      <c r="C728" s="360" t="s">
        <v>11191</v>
      </c>
      <c r="D728" s="356" t="s">
        <v>381</v>
      </c>
      <c r="E728" s="357">
        <f>E700</f>
        <v>0.39789999999999998</v>
      </c>
      <c r="F728" s="357">
        <f t="shared" si="60"/>
        <v>0.39789999999999998</v>
      </c>
      <c r="G728" s="357">
        <f t="shared" si="60"/>
        <v>0.39789999999999998</v>
      </c>
      <c r="H728" s="357">
        <f t="shared" si="60"/>
        <v>0.39789999999999998</v>
      </c>
      <c r="I728" s="357">
        <f t="shared" si="60"/>
        <v>0.39789999999999998</v>
      </c>
      <c r="J728" s="357">
        <f t="shared" si="60"/>
        <v>0.39789999999999998</v>
      </c>
      <c r="K728" s="357">
        <f t="shared" si="60"/>
        <v>0.39789999999999998</v>
      </c>
    </row>
    <row r="729" spans="1:11" x14ac:dyDescent="0.25">
      <c r="A729" s="338" t="s">
        <v>11207</v>
      </c>
      <c r="B729" s="396" t="str">
        <f t="shared" si="61"/>
        <v>MJEM Energy Systems/Energisystem</v>
      </c>
      <c r="C729" s="360" t="s">
        <v>11191</v>
      </c>
      <c r="D729" s="356" t="s">
        <v>382</v>
      </c>
      <c r="E729" s="357">
        <f>E701</f>
        <v>1.7999999999999999E-2</v>
      </c>
      <c r="F729" s="357">
        <f t="shared" si="60"/>
        <v>1.7999999999999999E-2</v>
      </c>
      <c r="G729" s="357">
        <f t="shared" si="60"/>
        <v>1.7999999999999999E-2</v>
      </c>
      <c r="H729" s="357">
        <f t="shared" si="60"/>
        <v>1.7999999999999999E-2</v>
      </c>
      <c r="I729" s="357">
        <f t="shared" si="60"/>
        <v>1.7999999999999999E-2</v>
      </c>
      <c r="J729" s="357">
        <f t="shared" si="60"/>
        <v>1.7999999999999999E-2</v>
      </c>
      <c r="K729" s="357">
        <f t="shared" si="60"/>
        <v>1.7999999999999999E-2</v>
      </c>
    </row>
    <row r="730" spans="1:11" x14ac:dyDescent="0.25">
      <c r="A730" s="338" t="s">
        <v>11207</v>
      </c>
      <c r="B730" s="397" t="str">
        <f t="shared" si="61"/>
        <v>MJEM Energy Systems/Energisystem</v>
      </c>
      <c r="C730" s="361" t="s">
        <v>11191</v>
      </c>
      <c r="D730" s="348" t="s">
        <v>383</v>
      </c>
      <c r="E730" s="358">
        <f>E702</f>
        <v>3.8800000000000001E-2</v>
      </c>
      <c r="F730" s="358">
        <f t="shared" si="60"/>
        <v>3.8800000000000001E-2</v>
      </c>
      <c r="G730" s="358">
        <f t="shared" si="60"/>
        <v>3.8800000000000001E-2</v>
      </c>
      <c r="H730" s="358">
        <f t="shared" si="60"/>
        <v>3.8800000000000001E-2</v>
      </c>
      <c r="I730" s="358">
        <f t="shared" si="60"/>
        <v>3.8800000000000001E-2</v>
      </c>
      <c r="J730" s="358">
        <f t="shared" si="60"/>
        <v>3.8800000000000001E-2</v>
      </c>
      <c r="K730" s="358">
        <f t="shared" si="60"/>
        <v>3.8800000000000001E-2</v>
      </c>
    </row>
    <row r="731" spans="1:11" x14ac:dyDescent="0.25">
      <c r="A731" s="338" t="s">
        <v>11207</v>
      </c>
      <c r="B731" s="395" t="str">
        <f t="shared" si="61"/>
        <v>MJEM Energy Systems/Energisystem</v>
      </c>
      <c r="C731" s="362" t="s">
        <v>11212</v>
      </c>
      <c r="D731" s="354" t="s">
        <v>11145</v>
      </c>
      <c r="E731" s="355">
        <v>0</v>
      </c>
      <c r="F731" s="355">
        <f t="shared" si="60"/>
        <v>0</v>
      </c>
      <c r="G731" s="355">
        <f t="shared" si="60"/>
        <v>0</v>
      </c>
      <c r="H731" s="355">
        <f t="shared" si="60"/>
        <v>0</v>
      </c>
      <c r="I731" s="355">
        <f t="shared" si="60"/>
        <v>0</v>
      </c>
      <c r="J731" s="355">
        <f t="shared" si="60"/>
        <v>0</v>
      </c>
      <c r="K731" s="355">
        <f t="shared" si="60"/>
        <v>0</v>
      </c>
    </row>
    <row r="732" spans="1:11" x14ac:dyDescent="0.25">
      <c r="A732" s="338" t="s">
        <v>11207</v>
      </c>
      <c r="B732" s="396" t="str">
        <f t="shared" si="61"/>
        <v>MJEM Energy Systems/Energisystem</v>
      </c>
      <c r="C732" s="363" t="s">
        <v>11212</v>
      </c>
      <c r="D732" s="356" t="s">
        <v>381</v>
      </c>
      <c r="E732" s="357">
        <v>0</v>
      </c>
      <c r="F732" s="357">
        <f t="shared" si="60"/>
        <v>0</v>
      </c>
      <c r="G732" s="357">
        <f t="shared" si="60"/>
        <v>0</v>
      </c>
      <c r="H732" s="357">
        <f t="shared" si="60"/>
        <v>0</v>
      </c>
      <c r="I732" s="357">
        <f t="shared" si="60"/>
        <v>0</v>
      </c>
      <c r="J732" s="357">
        <f t="shared" si="60"/>
        <v>0</v>
      </c>
      <c r="K732" s="357">
        <f t="shared" si="60"/>
        <v>0</v>
      </c>
    </row>
    <row r="733" spans="1:11" x14ac:dyDescent="0.25">
      <c r="A733" s="338" t="s">
        <v>11207</v>
      </c>
      <c r="B733" s="396" t="str">
        <f t="shared" si="61"/>
        <v>MJEM Energy Systems/Energisystem</v>
      </c>
      <c r="C733" s="363" t="s">
        <v>11212</v>
      </c>
      <c r="D733" s="356" t="s">
        <v>382</v>
      </c>
      <c r="E733" s="357">
        <v>0</v>
      </c>
      <c r="F733" s="357">
        <f t="shared" si="60"/>
        <v>0</v>
      </c>
      <c r="G733" s="357">
        <f t="shared" si="60"/>
        <v>0</v>
      </c>
      <c r="H733" s="357">
        <f t="shared" si="60"/>
        <v>0</v>
      </c>
      <c r="I733" s="357">
        <f t="shared" si="60"/>
        <v>0</v>
      </c>
      <c r="J733" s="357">
        <f t="shared" si="60"/>
        <v>0</v>
      </c>
      <c r="K733" s="357">
        <f t="shared" si="60"/>
        <v>0</v>
      </c>
    </row>
    <row r="734" spans="1:11" x14ac:dyDescent="0.25">
      <c r="A734" s="338" t="s">
        <v>11207</v>
      </c>
      <c r="B734" s="397" t="str">
        <f t="shared" si="61"/>
        <v>MJEM Energy Systems/Energisystem</v>
      </c>
      <c r="C734" s="364" t="s">
        <v>11212</v>
      </c>
      <c r="D734" s="348" t="s">
        <v>383</v>
      </c>
      <c r="E734" s="358">
        <v>0</v>
      </c>
      <c r="F734" s="358">
        <f t="shared" si="60"/>
        <v>0</v>
      </c>
      <c r="G734" s="358">
        <f t="shared" si="60"/>
        <v>0</v>
      </c>
      <c r="H734" s="358">
        <f t="shared" si="60"/>
        <v>0</v>
      </c>
      <c r="I734" s="358">
        <f t="shared" si="60"/>
        <v>0</v>
      </c>
      <c r="J734" s="358">
        <f t="shared" si="60"/>
        <v>0</v>
      </c>
      <c r="K734" s="358">
        <f t="shared" si="60"/>
        <v>0</v>
      </c>
    </row>
    <row r="735" spans="1:11" x14ac:dyDescent="0.25">
      <c r="A735" s="338" t="s">
        <v>11248</v>
      </c>
      <c r="B735" s="395" t="s">
        <v>11173</v>
      </c>
      <c r="C735" s="412" t="s">
        <v>11187</v>
      </c>
      <c r="D735" s="349" t="s">
        <v>11145</v>
      </c>
      <c r="E735" s="350">
        <v>0.11</v>
      </c>
      <c r="F735" s="350">
        <f t="shared" ref="F735:K758" si="62">E735</f>
        <v>0.11</v>
      </c>
      <c r="G735" s="350">
        <f t="shared" si="62"/>
        <v>0.11</v>
      </c>
      <c r="H735" s="350">
        <f t="shared" si="62"/>
        <v>0.11</v>
      </c>
      <c r="I735" s="350">
        <f t="shared" si="62"/>
        <v>0.11</v>
      </c>
      <c r="J735" s="350">
        <f t="shared" si="62"/>
        <v>0.11</v>
      </c>
      <c r="K735" s="350">
        <f t="shared" si="62"/>
        <v>0.11</v>
      </c>
    </row>
    <row r="736" spans="1:11" x14ac:dyDescent="0.25">
      <c r="A736" s="338" t="s">
        <v>11248</v>
      </c>
      <c r="B736" s="396" t="str">
        <f>B735</f>
        <v>MLA Gemensam verksamhet</v>
      </c>
      <c r="C736" s="325" t="s">
        <v>11187</v>
      </c>
      <c r="D736" s="349" t="s">
        <v>381</v>
      </c>
      <c r="E736" s="350">
        <v>0.71879999999999999</v>
      </c>
      <c r="F736" s="350">
        <f t="shared" si="62"/>
        <v>0.71879999999999999</v>
      </c>
      <c r="G736" s="350">
        <f t="shared" si="62"/>
        <v>0.71879999999999999</v>
      </c>
      <c r="H736" s="350">
        <f t="shared" si="62"/>
        <v>0.71879999999999999</v>
      </c>
      <c r="I736" s="350">
        <f t="shared" si="62"/>
        <v>0.71879999999999999</v>
      </c>
      <c r="J736" s="350">
        <f t="shared" si="62"/>
        <v>0.71879999999999999</v>
      </c>
      <c r="K736" s="350">
        <f t="shared" si="62"/>
        <v>0.71879999999999999</v>
      </c>
    </row>
    <row r="737" spans="1:11" x14ac:dyDescent="0.25">
      <c r="A737" s="338" t="s">
        <v>11248</v>
      </c>
      <c r="B737" s="396" t="str">
        <f t="shared" ref="B737:B758" si="63">B736</f>
        <v>MLA Gemensam verksamhet</v>
      </c>
      <c r="C737" s="325" t="s">
        <v>11187</v>
      </c>
      <c r="D737" s="349" t="s">
        <v>382</v>
      </c>
      <c r="E737" s="350">
        <v>5.8500000000000003E-2</v>
      </c>
      <c r="F737" s="350">
        <f t="shared" si="62"/>
        <v>5.8500000000000003E-2</v>
      </c>
      <c r="G737" s="350">
        <f t="shared" si="62"/>
        <v>5.8500000000000003E-2</v>
      </c>
      <c r="H737" s="350">
        <f t="shared" si="62"/>
        <v>5.8500000000000003E-2</v>
      </c>
      <c r="I737" s="350">
        <f t="shared" si="62"/>
        <v>5.8500000000000003E-2</v>
      </c>
      <c r="J737" s="350">
        <f t="shared" si="62"/>
        <v>5.8500000000000003E-2</v>
      </c>
      <c r="K737" s="350">
        <f t="shared" si="62"/>
        <v>5.8500000000000003E-2</v>
      </c>
    </row>
    <row r="738" spans="1:11" x14ac:dyDescent="0.25">
      <c r="A738" s="338" t="s">
        <v>11248</v>
      </c>
      <c r="B738" s="397" t="str">
        <f t="shared" si="63"/>
        <v>MLA Gemensam verksamhet</v>
      </c>
      <c r="C738" s="413" t="s">
        <v>11187</v>
      </c>
      <c r="D738" s="351" t="s">
        <v>383</v>
      </c>
      <c r="E738" s="352">
        <v>6.0400000000000002E-2</v>
      </c>
      <c r="F738" s="352">
        <f t="shared" si="62"/>
        <v>6.0400000000000002E-2</v>
      </c>
      <c r="G738" s="352">
        <f t="shared" si="62"/>
        <v>6.0400000000000002E-2</v>
      </c>
      <c r="H738" s="352">
        <f t="shared" si="62"/>
        <v>6.0400000000000002E-2</v>
      </c>
      <c r="I738" s="352">
        <f t="shared" si="62"/>
        <v>6.0400000000000002E-2</v>
      </c>
      <c r="J738" s="352">
        <f t="shared" si="62"/>
        <v>6.0400000000000002E-2</v>
      </c>
      <c r="K738" s="352">
        <f t="shared" si="62"/>
        <v>6.0400000000000002E-2</v>
      </c>
    </row>
    <row r="739" spans="1:11" x14ac:dyDescent="0.25">
      <c r="A739" s="338" t="s">
        <v>11248</v>
      </c>
      <c r="B739" s="398" t="str">
        <f t="shared" si="63"/>
        <v>MLA Gemensam verksamhet</v>
      </c>
      <c r="C739" s="353" t="s">
        <v>11188</v>
      </c>
      <c r="D739" s="354" t="s">
        <v>11145</v>
      </c>
      <c r="E739" s="355">
        <f>E735</f>
        <v>0.11</v>
      </c>
      <c r="F739" s="355">
        <f t="shared" si="62"/>
        <v>0.11</v>
      </c>
      <c r="G739" s="355">
        <f t="shared" si="62"/>
        <v>0.11</v>
      </c>
      <c r="H739" s="355">
        <f t="shared" si="62"/>
        <v>0.11</v>
      </c>
      <c r="I739" s="355">
        <f t="shared" si="62"/>
        <v>0.11</v>
      </c>
      <c r="J739" s="355">
        <f t="shared" si="62"/>
        <v>0.11</v>
      </c>
      <c r="K739" s="355">
        <f t="shared" si="62"/>
        <v>0.11</v>
      </c>
    </row>
    <row r="740" spans="1:11" x14ac:dyDescent="0.25">
      <c r="A740" s="338" t="s">
        <v>11248</v>
      </c>
      <c r="B740" s="398" t="str">
        <f t="shared" si="63"/>
        <v>MLA Gemensam verksamhet</v>
      </c>
      <c r="C740" s="353" t="s">
        <v>11188</v>
      </c>
      <c r="D740" s="356" t="s">
        <v>381</v>
      </c>
      <c r="E740" s="357">
        <v>0.35</v>
      </c>
      <c r="F740" s="357">
        <f t="shared" si="62"/>
        <v>0.35</v>
      </c>
      <c r="G740" s="357">
        <f t="shared" si="62"/>
        <v>0.35</v>
      </c>
      <c r="H740" s="357">
        <f t="shared" si="62"/>
        <v>0.35</v>
      </c>
      <c r="I740" s="357">
        <f t="shared" si="62"/>
        <v>0.35</v>
      </c>
      <c r="J740" s="357">
        <f t="shared" si="62"/>
        <v>0.35</v>
      </c>
      <c r="K740" s="357">
        <f t="shared" si="62"/>
        <v>0.35</v>
      </c>
    </row>
    <row r="741" spans="1:11" x14ac:dyDescent="0.25">
      <c r="A741" s="338" t="s">
        <v>11248</v>
      </c>
      <c r="B741" s="398" t="str">
        <f t="shared" si="63"/>
        <v>MLA Gemensam verksamhet</v>
      </c>
      <c r="C741" s="353" t="s">
        <v>11188</v>
      </c>
      <c r="D741" s="356" t="s">
        <v>382</v>
      </c>
      <c r="E741" s="357">
        <f>E737</f>
        <v>5.8500000000000003E-2</v>
      </c>
      <c r="F741" s="357">
        <f t="shared" si="62"/>
        <v>5.8500000000000003E-2</v>
      </c>
      <c r="G741" s="357">
        <f t="shared" si="62"/>
        <v>5.8500000000000003E-2</v>
      </c>
      <c r="H741" s="357">
        <f t="shared" si="62"/>
        <v>5.8500000000000003E-2</v>
      </c>
      <c r="I741" s="357">
        <f t="shared" si="62"/>
        <v>5.8500000000000003E-2</v>
      </c>
      <c r="J741" s="357">
        <f t="shared" si="62"/>
        <v>5.8500000000000003E-2</v>
      </c>
      <c r="K741" s="357">
        <f t="shared" si="62"/>
        <v>5.8500000000000003E-2</v>
      </c>
    </row>
    <row r="742" spans="1:11" x14ac:dyDescent="0.25">
      <c r="A742" s="338" t="s">
        <v>11248</v>
      </c>
      <c r="B742" s="398" t="str">
        <f t="shared" si="63"/>
        <v>MLA Gemensam verksamhet</v>
      </c>
      <c r="C742" s="353" t="s">
        <v>11188</v>
      </c>
      <c r="D742" s="348" t="s">
        <v>383</v>
      </c>
      <c r="E742" s="358">
        <f>E738</f>
        <v>6.0400000000000002E-2</v>
      </c>
      <c r="F742" s="358">
        <f t="shared" si="62"/>
        <v>6.0400000000000002E-2</v>
      </c>
      <c r="G742" s="358">
        <f t="shared" si="62"/>
        <v>6.0400000000000002E-2</v>
      </c>
      <c r="H742" s="358">
        <f t="shared" si="62"/>
        <v>6.0400000000000002E-2</v>
      </c>
      <c r="I742" s="358">
        <f t="shared" si="62"/>
        <v>6.0400000000000002E-2</v>
      </c>
      <c r="J742" s="358">
        <f t="shared" si="62"/>
        <v>6.0400000000000002E-2</v>
      </c>
      <c r="K742" s="358">
        <f t="shared" si="62"/>
        <v>6.0400000000000002E-2</v>
      </c>
    </row>
    <row r="743" spans="1:11" x14ac:dyDescent="0.25">
      <c r="A743" s="338" t="s">
        <v>11248</v>
      </c>
      <c r="B743" s="395" t="str">
        <f t="shared" si="63"/>
        <v>MLA Gemensam verksamhet</v>
      </c>
      <c r="C743" s="359" t="s">
        <v>11189</v>
      </c>
      <c r="D743" s="354" t="s">
        <v>11145</v>
      </c>
      <c r="E743" s="355">
        <f>E735</f>
        <v>0.11</v>
      </c>
      <c r="F743" s="355">
        <f t="shared" si="62"/>
        <v>0.11</v>
      </c>
      <c r="G743" s="355">
        <f t="shared" si="62"/>
        <v>0.11</v>
      </c>
      <c r="H743" s="355">
        <f t="shared" si="62"/>
        <v>0.11</v>
      </c>
      <c r="I743" s="355">
        <f t="shared" si="62"/>
        <v>0.11</v>
      </c>
      <c r="J743" s="355">
        <f t="shared" si="62"/>
        <v>0.11</v>
      </c>
      <c r="K743" s="355">
        <f t="shared" si="62"/>
        <v>0.11</v>
      </c>
    </row>
    <row r="744" spans="1:11" x14ac:dyDescent="0.25">
      <c r="A744" s="338" t="s">
        <v>11248</v>
      </c>
      <c r="B744" s="396" t="str">
        <f t="shared" si="63"/>
        <v>MLA Gemensam verksamhet</v>
      </c>
      <c r="C744" s="360" t="s">
        <v>11189</v>
      </c>
      <c r="D744" s="356" t="s">
        <v>381</v>
      </c>
      <c r="E744" s="357">
        <v>0.35</v>
      </c>
      <c r="F744" s="357">
        <f t="shared" si="62"/>
        <v>0.35</v>
      </c>
      <c r="G744" s="357">
        <f t="shared" si="62"/>
        <v>0.35</v>
      </c>
      <c r="H744" s="357">
        <f t="shared" si="62"/>
        <v>0.35</v>
      </c>
      <c r="I744" s="357">
        <f t="shared" si="62"/>
        <v>0.35</v>
      </c>
      <c r="J744" s="357">
        <f t="shared" si="62"/>
        <v>0.35</v>
      </c>
      <c r="K744" s="357">
        <f t="shared" si="62"/>
        <v>0.35</v>
      </c>
    </row>
    <row r="745" spans="1:11" x14ac:dyDescent="0.25">
      <c r="A745" s="338" t="s">
        <v>11248</v>
      </c>
      <c r="B745" s="396" t="str">
        <f t="shared" si="63"/>
        <v>MLA Gemensam verksamhet</v>
      </c>
      <c r="C745" s="360" t="s">
        <v>11189</v>
      </c>
      <c r="D745" s="356" t="s">
        <v>382</v>
      </c>
      <c r="E745" s="357">
        <f>E737</f>
        <v>5.8500000000000003E-2</v>
      </c>
      <c r="F745" s="357">
        <f t="shared" si="62"/>
        <v>5.8500000000000003E-2</v>
      </c>
      <c r="G745" s="357">
        <f t="shared" si="62"/>
        <v>5.8500000000000003E-2</v>
      </c>
      <c r="H745" s="357">
        <f t="shared" si="62"/>
        <v>5.8500000000000003E-2</v>
      </c>
      <c r="I745" s="357">
        <f t="shared" si="62"/>
        <v>5.8500000000000003E-2</v>
      </c>
      <c r="J745" s="357">
        <f t="shared" si="62"/>
        <v>5.8500000000000003E-2</v>
      </c>
      <c r="K745" s="357">
        <f t="shared" si="62"/>
        <v>5.8500000000000003E-2</v>
      </c>
    </row>
    <row r="746" spans="1:11" x14ac:dyDescent="0.25">
      <c r="A746" s="338" t="s">
        <v>11248</v>
      </c>
      <c r="B746" s="397" t="str">
        <f t="shared" si="63"/>
        <v>MLA Gemensam verksamhet</v>
      </c>
      <c r="C746" s="361" t="s">
        <v>11189</v>
      </c>
      <c r="D746" s="348" t="s">
        <v>383</v>
      </c>
      <c r="E746" s="358">
        <f>E738</f>
        <v>6.0400000000000002E-2</v>
      </c>
      <c r="F746" s="358">
        <f t="shared" si="62"/>
        <v>6.0400000000000002E-2</v>
      </c>
      <c r="G746" s="358">
        <f t="shared" si="62"/>
        <v>6.0400000000000002E-2</v>
      </c>
      <c r="H746" s="358">
        <f t="shared" si="62"/>
        <v>6.0400000000000002E-2</v>
      </c>
      <c r="I746" s="358">
        <f t="shared" si="62"/>
        <v>6.0400000000000002E-2</v>
      </c>
      <c r="J746" s="358">
        <f t="shared" si="62"/>
        <v>6.0400000000000002E-2</v>
      </c>
      <c r="K746" s="358">
        <f t="shared" si="62"/>
        <v>6.0400000000000002E-2</v>
      </c>
    </row>
    <row r="747" spans="1:11" x14ac:dyDescent="0.25">
      <c r="A747" s="338" t="s">
        <v>11248</v>
      </c>
      <c r="B747" s="398" t="str">
        <f t="shared" si="63"/>
        <v>MLA Gemensam verksamhet</v>
      </c>
      <c r="C747" s="353" t="s">
        <v>11190</v>
      </c>
      <c r="D747" s="354" t="s">
        <v>11145</v>
      </c>
      <c r="E747" s="355">
        <f>E735</f>
        <v>0.11</v>
      </c>
      <c r="F747" s="355">
        <f t="shared" si="62"/>
        <v>0.11</v>
      </c>
      <c r="G747" s="355">
        <f t="shared" si="62"/>
        <v>0.11</v>
      </c>
      <c r="H747" s="355">
        <f t="shared" si="62"/>
        <v>0.11</v>
      </c>
      <c r="I747" s="355">
        <f t="shared" si="62"/>
        <v>0.11</v>
      </c>
      <c r="J747" s="355">
        <f t="shared" si="62"/>
        <v>0.11</v>
      </c>
      <c r="K747" s="355">
        <f t="shared" si="62"/>
        <v>0.11</v>
      </c>
    </row>
    <row r="748" spans="1:11" x14ac:dyDescent="0.25">
      <c r="A748" s="338" t="s">
        <v>11248</v>
      </c>
      <c r="B748" s="398" t="str">
        <f t="shared" si="63"/>
        <v>MLA Gemensam verksamhet</v>
      </c>
      <c r="C748" s="353" t="s">
        <v>11190</v>
      </c>
      <c r="D748" s="349" t="s">
        <v>381</v>
      </c>
      <c r="E748" s="350">
        <v>0.39539999999999997</v>
      </c>
      <c r="F748" s="350">
        <f t="shared" si="62"/>
        <v>0.39539999999999997</v>
      </c>
      <c r="G748" s="350">
        <f t="shared" si="62"/>
        <v>0.39539999999999997</v>
      </c>
      <c r="H748" s="350">
        <f t="shared" si="62"/>
        <v>0.39539999999999997</v>
      </c>
      <c r="I748" s="350">
        <f t="shared" si="62"/>
        <v>0.39539999999999997</v>
      </c>
      <c r="J748" s="350">
        <f t="shared" si="62"/>
        <v>0.39539999999999997</v>
      </c>
      <c r="K748" s="350">
        <f t="shared" si="62"/>
        <v>0.39539999999999997</v>
      </c>
    </row>
    <row r="749" spans="1:11" x14ac:dyDescent="0.25">
      <c r="A749" s="338" t="s">
        <v>11248</v>
      </c>
      <c r="B749" s="398" t="str">
        <f t="shared" si="63"/>
        <v>MLA Gemensam verksamhet</v>
      </c>
      <c r="C749" s="360" t="s">
        <v>11190</v>
      </c>
      <c r="D749" s="349" t="s">
        <v>382</v>
      </c>
      <c r="E749" s="350">
        <v>1.7899999999999999E-2</v>
      </c>
      <c r="F749" s="350">
        <f t="shared" si="62"/>
        <v>1.7899999999999999E-2</v>
      </c>
      <c r="G749" s="350">
        <f t="shared" si="62"/>
        <v>1.7899999999999999E-2</v>
      </c>
      <c r="H749" s="350">
        <f t="shared" si="62"/>
        <v>1.7899999999999999E-2</v>
      </c>
      <c r="I749" s="350">
        <f t="shared" si="62"/>
        <v>1.7899999999999999E-2</v>
      </c>
      <c r="J749" s="350">
        <f t="shared" si="62"/>
        <v>1.7899999999999999E-2</v>
      </c>
      <c r="K749" s="350">
        <f t="shared" si="62"/>
        <v>1.7899999999999999E-2</v>
      </c>
    </row>
    <row r="750" spans="1:11" x14ac:dyDescent="0.25">
      <c r="A750" s="338" t="s">
        <v>11248</v>
      </c>
      <c r="B750" s="398" t="str">
        <f t="shared" si="63"/>
        <v>MLA Gemensam verksamhet</v>
      </c>
      <c r="C750" s="360" t="s">
        <v>11190</v>
      </c>
      <c r="D750" s="351" t="s">
        <v>383</v>
      </c>
      <c r="E750" s="352">
        <v>2.4799999999999999E-2</v>
      </c>
      <c r="F750" s="352">
        <f t="shared" si="62"/>
        <v>2.4799999999999999E-2</v>
      </c>
      <c r="G750" s="352">
        <f t="shared" si="62"/>
        <v>2.4799999999999999E-2</v>
      </c>
      <c r="H750" s="352">
        <f t="shared" si="62"/>
        <v>2.4799999999999999E-2</v>
      </c>
      <c r="I750" s="352">
        <f t="shared" si="62"/>
        <v>2.4799999999999999E-2</v>
      </c>
      <c r="J750" s="352">
        <f t="shared" si="62"/>
        <v>2.4799999999999999E-2</v>
      </c>
      <c r="K750" s="352">
        <f t="shared" si="62"/>
        <v>2.4799999999999999E-2</v>
      </c>
    </row>
    <row r="751" spans="1:11" x14ac:dyDescent="0.25">
      <c r="A751" s="338" t="s">
        <v>11248</v>
      </c>
      <c r="B751" s="395" t="str">
        <f t="shared" si="63"/>
        <v>MLA Gemensam verksamhet</v>
      </c>
      <c r="C751" s="359" t="s">
        <v>11191</v>
      </c>
      <c r="D751" s="354" t="s">
        <v>11145</v>
      </c>
      <c r="E751" s="355">
        <f>E735</f>
        <v>0.11</v>
      </c>
      <c r="F751" s="355">
        <f t="shared" si="62"/>
        <v>0.11</v>
      </c>
      <c r="G751" s="355">
        <f t="shared" si="62"/>
        <v>0.11</v>
      </c>
      <c r="H751" s="355">
        <f t="shared" si="62"/>
        <v>0.11</v>
      </c>
      <c r="I751" s="355">
        <f t="shared" si="62"/>
        <v>0.11</v>
      </c>
      <c r="J751" s="355">
        <f t="shared" si="62"/>
        <v>0.11</v>
      </c>
      <c r="K751" s="355">
        <f t="shared" si="62"/>
        <v>0.11</v>
      </c>
    </row>
    <row r="752" spans="1:11" x14ac:dyDescent="0.25">
      <c r="A752" s="338" t="s">
        <v>11248</v>
      </c>
      <c r="B752" s="396" t="str">
        <f t="shared" si="63"/>
        <v>MLA Gemensam verksamhet</v>
      </c>
      <c r="C752" s="360" t="s">
        <v>11191</v>
      </c>
      <c r="D752" s="356" t="s">
        <v>381</v>
      </c>
      <c r="E752" s="357">
        <f>E748</f>
        <v>0.39539999999999997</v>
      </c>
      <c r="F752" s="357">
        <f t="shared" si="62"/>
        <v>0.39539999999999997</v>
      </c>
      <c r="G752" s="357">
        <f t="shared" si="62"/>
        <v>0.39539999999999997</v>
      </c>
      <c r="H752" s="357">
        <f t="shared" si="62"/>
        <v>0.39539999999999997</v>
      </c>
      <c r="I752" s="357">
        <f t="shared" si="62"/>
        <v>0.39539999999999997</v>
      </c>
      <c r="J752" s="357">
        <f t="shared" si="62"/>
        <v>0.39539999999999997</v>
      </c>
      <c r="K752" s="357">
        <f t="shared" si="62"/>
        <v>0.39539999999999997</v>
      </c>
    </row>
    <row r="753" spans="1:11" x14ac:dyDescent="0.25">
      <c r="A753" s="338" t="s">
        <v>11248</v>
      </c>
      <c r="B753" s="396" t="str">
        <f t="shared" si="63"/>
        <v>MLA Gemensam verksamhet</v>
      </c>
      <c r="C753" s="360" t="s">
        <v>11191</v>
      </c>
      <c r="D753" s="356" t="s">
        <v>382</v>
      </c>
      <c r="E753" s="357">
        <f>E749</f>
        <v>1.7899999999999999E-2</v>
      </c>
      <c r="F753" s="357">
        <f t="shared" si="62"/>
        <v>1.7899999999999999E-2</v>
      </c>
      <c r="G753" s="357">
        <f t="shared" si="62"/>
        <v>1.7899999999999999E-2</v>
      </c>
      <c r="H753" s="357">
        <f t="shared" si="62"/>
        <v>1.7899999999999999E-2</v>
      </c>
      <c r="I753" s="357">
        <f t="shared" si="62"/>
        <v>1.7899999999999999E-2</v>
      </c>
      <c r="J753" s="357">
        <f t="shared" si="62"/>
        <v>1.7899999999999999E-2</v>
      </c>
      <c r="K753" s="357">
        <f t="shared" si="62"/>
        <v>1.7899999999999999E-2</v>
      </c>
    </row>
    <row r="754" spans="1:11" x14ac:dyDescent="0.25">
      <c r="A754" s="338" t="s">
        <v>11248</v>
      </c>
      <c r="B754" s="397" t="str">
        <f t="shared" si="63"/>
        <v>MLA Gemensam verksamhet</v>
      </c>
      <c r="C754" s="361" t="s">
        <v>11191</v>
      </c>
      <c r="D754" s="348" t="s">
        <v>383</v>
      </c>
      <c r="E754" s="358">
        <f>E750</f>
        <v>2.4799999999999999E-2</v>
      </c>
      <c r="F754" s="358">
        <f t="shared" si="62"/>
        <v>2.4799999999999999E-2</v>
      </c>
      <c r="G754" s="358">
        <f t="shared" si="62"/>
        <v>2.4799999999999999E-2</v>
      </c>
      <c r="H754" s="358">
        <f t="shared" si="62"/>
        <v>2.4799999999999999E-2</v>
      </c>
      <c r="I754" s="358">
        <f t="shared" si="62"/>
        <v>2.4799999999999999E-2</v>
      </c>
      <c r="J754" s="358">
        <f t="shared" si="62"/>
        <v>2.4799999999999999E-2</v>
      </c>
      <c r="K754" s="358">
        <f t="shared" si="62"/>
        <v>2.4799999999999999E-2</v>
      </c>
    </row>
    <row r="755" spans="1:11" x14ac:dyDescent="0.25">
      <c r="A755" s="338" t="s">
        <v>11248</v>
      </c>
      <c r="B755" s="395" t="str">
        <f t="shared" si="63"/>
        <v>MLA Gemensam verksamhet</v>
      </c>
      <c r="C755" s="362" t="s">
        <v>11212</v>
      </c>
      <c r="D755" s="354" t="s">
        <v>11145</v>
      </c>
      <c r="E755" s="355">
        <v>0</v>
      </c>
      <c r="F755" s="355">
        <f t="shared" si="62"/>
        <v>0</v>
      </c>
      <c r="G755" s="355">
        <f t="shared" si="62"/>
        <v>0</v>
      </c>
      <c r="H755" s="355">
        <f t="shared" si="62"/>
        <v>0</v>
      </c>
      <c r="I755" s="355">
        <f t="shared" si="62"/>
        <v>0</v>
      </c>
      <c r="J755" s="355">
        <f t="shared" si="62"/>
        <v>0</v>
      </c>
      <c r="K755" s="355">
        <f t="shared" si="62"/>
        <v>0</v>
      </c>
    </row>
    <row r="756" spans="1:11" x14ac:dyDescent="0.25">
      <c r="A756" s="338" t="s">
        <v>11248</v>
      </c>
      <c r="B756" s="396" t="str">
        <f t="shared" si="63"/>
        <v>MLA Gemensam verksamhet</v>
      </c>
      <c r="C756" s="363" t="s">
        <v>11212</v>
      </c>
      <c r="D756" s="356" t="s">
        <v>381</v>
      </c>
      <c r="E756" s="357">
        <v>0</v>
      </c>
      <c r="F756" s="357">
        <f t="shared" si="62"/>
        <v>0</v>
      </c>
      <c r="G756" s="357">
        <f t="shared" si="62"/>
        <v>0</v>
      </c>
      <c r="H756" s="357">
        <f t="shared" si="62"/>
        <v>0</v>
      </c>
      <c r="I756" s="357">
        <f t="shared" si="62"/>
        <v>0</v>
      </c>
      <c r="J756" s="357">
        <f t="shared" si="62"/>
        <v>0</v>
      </c>
      <c r="K756" s="357">
        <f t="shared" si="62"/>
        <v>0</v>
      </c>
    </row>
    <row r="757" spans="1:11" x14ac:dyDescent="0.25">
      <c r="A757" s="338" t="s">
        <v>11248</v>
      </c>
      <c r="B757" s="396" t="str">
        <f t="shared" si="63"/>
        <v>MLA Gemensam verksamhet</v>
      </c>
      <c r="C757" s="363" t="s">
        <v>11212</v>
      </c>
      <c r="D757" s="356" t="s">
        <v>382</v>
      </c>
      <c r="E757" s="357">
        <v>0</v>
      </c>
      <c r="F757" s="357">
        <f t="shared" si="62"/>
        <v>0</v>
      </c>
      <c r="G757" s="357">
        <f t="shared" si="62"/>
        <v>0</v>
      </c>
      <c r="H757" s="357">
        <f t="shared" si="62"/>
        <v>0</v>
      </c>
      <c r="I757" s="357">
        <f t="shared" si="62"/>
        <v>0</v>
      </c>
      <c r="J757" s="357">
        <f t="shared" si="62"/>
        <v>0</v>
      </c>
      <c r="K757" s="357">
        <f t="shared" si="62"/>
        <v>0</v>
      </c>
    </row>
    <row r="758" spans="1:11" x14ac:dyDescent="0.25">
      <c r="A758" s="338" t="s">
        <v>11248</v>
      </c>
      <c r="B758" s="397" t="str">
        <f t="shared" si="63"/>
        <v>MLA Gemensam verksamhet</v>
      </c>
      <c r="C758" s="364" t="s">
        <v>11212</v>
      </c>
      <c r="D758" s="348" t="s">
        <v>383</v>
      </c>
      <c r="E758" s="358">
        <v>0</v>
      </c>
      <c r="F758" s="358">
        <f t="shared" si="62"/>
        <v>0</v>
      </c>
      <c r="G758" s="358">
        <f t="shared" si="62"/>
        <v>0</v>
      </c>
      <c r="H758" s="358">
        <f t="shared" si="62"/>
        <v>0</v>
      </c>
      <c r="I758" s="358">
        <f t="shared" si="62"/>
        <v>0</v>
      </c>
      <c r="J758" s="358">
        <f t="shared" si="62"/>
        <v>0</v>
      </c>
      <c r="K758" s="358">
        <f t="shared" si="62"/>
        <v>0</v>
      </c>
    </row>
    <row r="759" spans="1:11" x14ac:dyDescent="0.25">
      <c r="A759" s="338" t="s">
        <v>11248</v>
      </c>
      <c r="B759" s="395" t="s">
        <v>11252</v>
      </c>
      <c r="C759" s="412" t="s">
        <v>11187</v>
      </c>
      <c r="D759" s="356" t="s">
        <v>11145</v>
      </c>
      <c r="E759" s="355">
        <v>0.3</v>
      </c>
      <c r="F759" s="357">
        <f t="shared" ref="F759:K782" si="64">E759</f>
        <v>0.3</v>
      </c>
      <c r="G759" s="357">
        <f t="shared" si="64"/>
        <v>0.3</v>
      </c>
      <c r="H759" s="357">
        <f t="shared" si="64"/>
        <v>0.3</v>
      </c>
      <c r="I759" s="357">
        <f t="shared" si="64"/>
        <v>0.3</v>
      </c>
      <c r="J759" s="357">
        <f t="shared" si="64"/>
        <v>0.3</v>
      </c>
      <c r="K759" s="357">
        <f t="shared" si="64"/>
        <v>0.3</v>
      </c>
    </row>
    <row r="760" spans="1:11" x14ac:dyDescent="0.25">
      <c r="A760" s="338" t="s">
        <v>11248</v>
      </c>
      <c r="B760" s="396" t="str">
        <f>B759</f>
        <v>MLG Övergripande Campus Stockholm</v>
      </c>
      <c r="C760" s="325" t="s">
        <v>11187</v>
      </c>
      <c r="D760" s="356" t="s">
        <v>381</v>
      </c>
      <c r="E760" s="357">
        <f>E736</f>
        <v>0.71879999999999999</v>
      </c>
      <c r="F760" s="357">
        <f t="shared" si="64"/>
        <v>0.71879999999999999</v>
      </c>
      <c r="G760" s="357">
        <f t="shared" si="64"/>
        <v>0.71879999999999999</v>
      </c>
      <c r="H760" s="357">
        <f t="shared" si="64"/>
        <v>0.71879999999999999</v>
      </c>
      <c r="I760" s="357">
        <f t="shared" si="64"/>
        <v>0.71879999999999999</v>
      </c>
      <c r="J760" s="357">
        <f t="shared" si="64"/>
        <v>0.71879999999999999</v>
      </c>
      <c r="K760" s="357">
        <f t="shared" si="64"/>
        <v>0.71879999999999999</v>
      </c>
    </row>
    <row r="761" spans="1:11" x14ac:dyDescent="0.25">
      <c r="A761" s="338" t="s">
        <v>11248</v>
      </c>
      <c r="B761" s="396" t="str">
        <f t="shared" ref="B761:B782" si="65">B760</f>
        <v>MLG Övergripande Campus Stockholm</v>
      </c>
      <c r="C761" s="325" t="s">
        <v>11187</v>
      </c>
      <c r="D761" s="356" t="s">
        <v>382</v>
      </c>
      <c r="E761" s="357">
        <f>E737</f>
        <v>5.8500000000000003E-2</v>
      </c>
      <c r="F761" s="357">
        <f t="shared" si="64"/>
        <v>5.8500000000000003E-2</v>
      </c>
      <c r="G761" s="357">
        <f t="shared" si="64"/>
        <v>5.8500000000000003E-2</v>
      </c>
      <c r="H761" s="357">
        <f t="shared" si="64"/>
        <v>5.8500000000000003E-2</v>
      </c>
      <c r="I761" s="357">
        <f t="shared" si="64"/>
        <v>5.8500000000000003E-2</v>
      </c>
      <c r="J761" s="357">
        <f t="shared" si="64"/>
        <v>5.8500000000000003E-2</v>
      </c>
      <c r="K761" s="357">
        <f t="shared" si="64"/>
        <v>5.8500000000000003E-2</v>
      </c>
    </row>
    <row r="762" spans="1:11" x14ac:dyDescent="0.25">
      <c r="A762" s="338" t="s">
        <v>11248</v>
      </c>
      <c r="B762" s="397" t="str">
        <f t="shared" si="65"/>
        <v>MLG Övergripande Campus Stockholm</v>
      </c>
      <c r="C762" s="413" t="s">
        <v>11187</v>
      </c>
      <c r="D762" s="348" t="s">
        <v>383</v>
      </c>
      <c r="E762" s="358">
        <f>E738</f>
        <v>6.0400000000000002E-2</v>
      </c>
      <c r="F762" s="358">
        <f t="shared" si="64"/>
        <v>6.0400000000000002E-2</v>
      </c>
      <c r="G762" s="358">
        <f t="shared" si="64"/>
        <v>6.0400000000000002E-2</v>
      </c>
      <c r="H762" s="358">
        <f t="shared" si="64"/>
        <v>6.0400000000000002E-2</v>
      </c>
      <c r="I762" s="358">
        <f t="shared" si="64"/>
        <v>6.0400000000000002E-2</v>
      </c>
      <c r="J762" s="358">
        <f t="shared" si="64"/>
        <v>6.0400000000000002E-2</v>
      </c>
      <c r="K762" s="358">
        <f t="shared" si="64"/>
        <v>6.0400000000000002E-2</v>
      </c>
    </row>
    <row r="763" spans="1:11" x14ac:dyDescent="0.25">
      <c r="A763" s="338" t="s">
        <v>11248</v>
      </c>
      <c r="B763" s="398" t="str">
        <f t="shared" si="65"/>
        <v>MLG Övergripande Campus Stockholm</v>
      </c>
      <c r="C763" s="353" t="s">
        <v>11188</v>
      </c>
      <c r="D763" s="354" t="s">
        <v>11145</v>
      </c>
      <c r="E763" s="355">
        <f>E759</f>
        <v>0.3</v>
      </c>
      <c r="F763" s="355">
        <f t="shared" si="64"/>
        <v>0.3</v>
      </c>
      <c r="G763" s="355">
        <f t="shared" si="64"/>
        <v>0.3</v>
      </c>
      <c r="H763" s="355">
        <f t="shared" si="64"/>
        <v>0.3</v>
      </c>
      <c r="I763" s="355">
        <f t="shared" si="64"/>
        <v>0.3</v>
      </c>
      <c r="J763" s="355">
        <f t="shared" si="64"/>
        <v>0.3</v>
      </c>
      <c r="K763" s="355">
        <f t="shared" si="64"/>
        <v>0.3</v>
      </c>
    </row>
    <row r="764" spans="1:11" x14ac:dyDescent="0.25">
      <c r="A764" s="338" t="s">
        <v>11248</v>
      </c>
      <c r="B764" s="398" t="str">
        <f t="shared" si="65"/>
        <v>MLG Övergripande Campus Stockholm</v>
      </c>
      <c r="C764" s="353" t="s">
        <v>11188</v>
      </c>
      <c r="D764" s="356" t="s">
        <v>381</v>
      </c>
      <c r="E764" s="357">
        <v>0.35</v>
      </c>
      <c r="F764" s="357">
        <f t="shared" si="64"/>
        <v>0.35</v>
      </c>
      <c r="G764" s="357">
        <f t="shared" si="64"/>
        <v>0.35</v>
      </c>
      <c r="H764" s="357">
        <f t="shared" si="64"/>
        <v>0.35</v>
      </c>
      <c r="I764" s="357">
        <f t="shared" si="64"/>
        <v>0.35</v>
      </c>
      <c r="J764" s="357">
        <f t="shared" si="64"/>
        <v>0.35</v>
      </c>
      <c r="K764" s="357">
        <f t="shared" si="64"/>
        <v>0.35</v>
      </c>
    </row>
    <row r="765" spans="1:11" x14ac:dyDescent="0.25">
      <c r="A765" s="338" t="s">
        <v>11248</v>
      </c>
      <c r="B765" s="398" t="str">
        <f t="shared" si="65"/>
        <v>MLG Övergripande Campus Stockholm</v>
      </c>
      <c r="C765" s="353" t="s">
        <v>11188</v>
      </c>
      <c r="D765" s="356" t="s">
        <v>382</v>
      </c>
      <c r="E765" s="357">
        <f>E761</f>
        <v>5.8500000000000003E-2</v>
      </c>
      <c r="F765" s="357">
        <f t="shared" si="64"/>
        <v>5.8500000000000003E-2</v>
      </c>
      <c r="G765" s="357">
        <f t="shared" si="64"/>
        <v>5.8500000000000003E-2</v>
      </c>
      <c r="H765" s="357">
        <f t="shared" si="64"/>
        <v>5.8500000000000003E-2</v>
      </c>
      <c r="I765" s="357">
        <f t="shared" si="64"/>
        <v>5.8500000000000003E-2</v>
      </c>
      <c r="J765" s="357">
        <f t="shared" si="64"/>
        <v>5.8500000000000003E-2</v>
      </c>
      <c r="K765" s="357">
        <f t="shared" si="64"/>
        <v>5.8500000000000003E-2</v>
      </c>
    </row>
    <row r="766" spans="1:11" x14ac:dyDescent="0.25">
      <c r="A766" s="338" t="s">
        <v>11248</v>
      </c>
      <c r="B766" s="398" t="str">
        <f t="shared" si="65"/>
        <v>MLG Övergripande Campus Stockholm</v>
      </c>
      <c r="C766" s="353" t="s">
        <v>11188</v>
      </c>
      <c r="D766" s="348" t="s">
        <v>383</v>
      </c>
      <c r="E766" s="358">
        <f>E762</f>
        <v>6.0400000000000002E-2</v>
      </c>
      <c r="F766" s="358">
        <f t="shared" si="64"/>
        <v>6.0400000000000002E-2</v>
      </c>
      <c r="G766" s="358">
        <f t="shared" si="64"/>
        <v>6.0400000000000002E-2</v>
      </c>
      <c r="H766" s="358">
        <f t="shared" si="64"/>
        <v>6.0400000000000002E-2</v>
      </c>
      <c r="I766" s="358">
        <f t="shared" si="64"/>
        <v>6.0400000000000002E-2</v>
      </c>
      <c r="J766" s="358">
        <f t="shared" si="64"/>
        <v>6.0400000000000002E-2</v>
      </c>
      <c r="K766" s="358">
        <f t="shared" si="64"/>
        <v>6.0400000000000002E-2</v>
      </c>
    </row>
    <row r="767" spans="1:11" x14ac:dyDescent="0.25">
      <c r="A767" s="338" t="s">
        <v>11248</v>
      </c>
      <c r="B767" s="395" t="str">
        <f t="shared" si="65"/>
        <v>MLG Övergripande Campus Stockholm</v>
      </c>
      <c r="C767" s="359" t="s">
        <v>11189</v>
      </c>
      <c r="D767" s="354" t="s">
        <v>11145</v>
      </c>
      <c r="E767" s="355">
        <f>E759</f>
        <v>0.3</v>
      </c>
      <c r="F767" s="355">
        <f t="shared" si="64"/>
        <v>0.3</v>
      </c>
      <c r="G767" s="355">
        <f t="shared" si="64"/>
        <v>0.3</v>
      </c>
      <c r="H767" s="355">
        <f t="shared" si="64"/>
        <v>0.3</v>
      </c>
      <c r="I767" s="355">
        <f t="shared" si="64"/>
        <v>0.3</v>
      </c>
      <c r="J767" s="355">
        <f t="shared" si="64"/>
        <v>0.3</v>
      </c>
      <c r="K767" s="355">
        <f t="shared" si="64"/>
        <v>0.3</v>
      </c>
    </row>
    <row r="768" spans="1:11" x14ac:dyDescent="0.25">
      <c r="A768" s="338" t="s">
        <v>11248</v>
      </c>
      <c r="B768" s="396" t="str">
        <f t="shared" si="65"/>
        <v>MLG Övergripande Campus Stockholm</v>
      </c>
      <c r="C768" s="360" t="s">
        <v>11189</v>
      </c>
      <c r="D768" s="356" t="s">
        <v>381</v>
      </c>
      <c r="E768" s="357">
        <v>0.35</v>
      </c>
      <c r="F768" s="357">
        <f t="shared" si="64"/>
        <v>0.35</v>
      </c>
      <c r="G768" s="357">
        <f t="shared" si="64"/>
        <v>0.35</v>
      </c>
      <c r="H768" s="357">
        <f t="shared" si="64"/>
        <v>0.35</v>
      </c>
      <c r="I768" s="357">
        <f t="shared" si="64"/>
        <v>0.35</v>
      </c>
      <c r="J768" s="357">
        <f t="shared" si="64"/>
        <v>0.35</v>
      </c>
      <c r="K768" s="357">
        <f t="shared" si="64"/>
        <v>0.35</v>
      </c>
    </row>
    <row r="769" spans="1:11" x14ac:dyDescent="0.25">
      <c r="A769" s="338" t="s">
        <v>11248</v>
      </c>
      <c r="B769" s="396" t="str">
        <f t="shared" si="65"/>
        <v>MLG Övergripande Campus Stockholm</v>
      </c>
      <c r="C769" s="360" t="s">
        <v>11189</v>
      </c>
      <c r="D769" s="356" t="s">
        <v>382</v>
      </c>
      <c r="E769" s="357">
        <f>E761</f>
        <v>5.8500000000000003E-2</v>
      </c>
      <c r="F769" s="357">
        <f t="shared" si="64"/>
        <v>5.8500000000000003E-2</v>
      </c>
      <c r="G769" s="357">
        <f t="shared" si="64"/>
        <v>5.8500000000000003E-2</v>
      </c>
      <c r="H769" s="357">
        <f t="shared" si="64"/>
        <v>5.8500000000000003E-2</v>
      </c>
      <c r="I769" s="357">
        <f t="shared" si="64"/>
        <v>5.8500000000000003E-2</v>
      </c>
      <c r="J769" s="357">
        <f t="shared" si="64"/>
        <v>5.8500000000000003E-2</v>
      </c>
      <c r="K769" s="357">
        <f t="shared" si="64"/>
        <v>5.8500000000000003E-2</v>
      </c>
    </row>
    <row r="770" spans="1:11" x14ac:dyDescent="0.25">
      <c r="A770" s="338" t="s">
        <v>11248</v>
      </c>
      <c r="B770" s="397" t="str">
        <f t="shared" si="65"/>
        <v>MLG Övergripande Campus Stockholm</v>
      </c>
      <c r="C770" s="361" t="s">
        <v>11189</v>
      </c>
      <c r="D770" s="348" t="s">
        <v>383</v>
      </c>
      <c r="E770" s="358">
        <f>E762</f>
        <v>6.0400000000000002E-2</v>
      </c>
      <c r="F770" s="358">
        <f t="shared" si="64"/>
        <v>6.0400000000000002E-2</v>
      </c>
      <c r="G770" s="358">
        <f t="shared" si="64"/>
        <v>6.0400000000000002E-2</v>
      </c>
      <c r="H770" s="358">
        <f t="shared" si="64"/>
        <v>6.0400000000000002E-2</v>
      </c>
      <c r="I770" s="358">
        <f t="shared" si="64"/>
        <v>6.0400000000000002E-2</v>
      </c>
      <c r="J770" s="358">
        <f t="shared" si="64"/>
        <v>6.0400000000000002E-2</v>
      </c>
      <c r="K770" s="358">
        <f t="shared" si="64"/>
        <v>6.0400000000000002E-2</v>
      </c>
    </row>
    <row r="771" spans="1:11" x14ac:dyDescent="0.25">
      <c r="A771" s="338" t="s">
        <v>11248</v>
      </c>
      <c r="B771" s="398" t="str">
        <f t="shared" si="65"/>
        <v>MLG Övergripande Campus Stockholm</v>
      </c>
      <c r="C771" s="353" t="s">
        <v>11190</v>
      </c>
      <c r="D771" s="354" t="s">
        <v>11145</v>
      </c>
      <c r="E771" s="355">
        <f>E759</f>
        <v>0.3</v>
      </c>
      <c r="F771" s="355">
        <f t="shared" si="64"/>
        <v>0.3</v>
      </c>
      <c r="G771" s="355">
        <f t="shared" si="64"/>
        <v>0.3</v>
      </c>
      <c r="H771" s="355">
        <f t="shared" si="64"/>
        <v>0.3</v>
      </c>
      <c r="I771" s="355">
        <f t="shared" si="64"/>
        <v>0.3</v>
      </c>
      <c r="J771" s="355">
        <f t="shared" si="64"/>
        <v>0.3</v>
      </c>
      <c r="K771" s="355">
        <f t="shared" si="64"/>
        <v>0.3</v>
      </c>
    </row>
    <row r="772" spans="1:11" x14ac:dyDescent="0.25">
      <c r="A772" s="338" t="s">
        <v>11248</v>
      </c>
      <c r="B772" s="398" t="str">
        <f t="shared" si="65"/>
        <v>MLG Övergripande Campus Stockholm</v>
      </c>
      <c r="C772" s="353" t="s">
        <v>11190</v>
      </c>
      <c r="D772" s="356" t="s">
        <v>381</v>
      </c>
      <c r="E772" s="357">
        <f>E748</f>
        <v>0.39539999999999997</v>
      </c>
      <c r="F772" s="357">
        <f t="shared" si="64"/>
        <v>0.39539999999999997</v>
      </c>
      <c r="G772" s="357">
        <f t="shared" si="64"/>
        <v>0.39539999999999997</v>
      </c>
      <c r="H772" s="357">
        <f t="shared" si="64"/>
        <v>0.39539999999999997</v>
      </c>
      <c r="I772" s="357">
        <f t="shared" si="64"/>
        <v>0.39539999999999997</v>
      </c>
      <c r="J772" s="357">
        <f t="shared" si="64"/>
        <v>0.39539999999999997</v>
      </c>
      <c r="K772" s="357">
        <f t="shared" si="64"/>
        <v>0.39539999999999997</v>
      </c>
    </row>
    <row r="773" spans="1:11" x14ac:dyDescent="0.25">
      <c r="A773" s="338" t="s">
        <v>11248</v>
      </c>
      <c r="B773" s="398" t="str">
        <f t="shared" si="65"/>
        <v>MLG Övergripande Campus Stockholm</v>
      </c>
      <c r="C773" s="360" t="s">
        <v>11190</v>
      </c>
      <c r="D773" s="356" t="s">
        <v>382</v>
      </c>
      <c r="E773" s="357">
        <f>E749</f>
        <v>1.7899999999999999E-2</v>
      </c>
      <c r="F773" s="357">
        <f t="shared" si="64"/>
        <v>1.7899999999999999E-2</v>
      </c>
      <c r="G773" s="357">
        <f t="shared" si="64"/>
        <v>1.7899999999999999E-2</v>
      </c>
      <c r="H773" s="357">
        <f t="shared" si="64"/>
        <v>1.7899999999999999E-2</v>
      </c>
      <c r="I773" s="357">
        <f t="shared" si="64"/>
        <v>1.7899999999999999E-2</v>
      </c>
      <c r="J773" s="357">
        <f t="shared" si="64"/>
        <v>1.7899999999999999E-2</v>
      </c>
      <c r="K773" s="357">
        <f t="shared" si="64"/>
        <v>1.7899999999999999E-2</v>
      </c>
    </row>
    <row r="774" spans="1:11" x14ac:dyDescent="0.25">
      <c r="A774" s="338" t="s">
        <v>11248</v>
      </c>
      <c r="B774" s="398" t="str">
        <f t="shared" si="65"/>
        <v>MLG Övergripande Campus Stockholm</v>
      </c>
      <c r="C774" s="360" t="s">
        <v>11190</v>
      </c>
      <c r="D774" s="348" t="s">
        <v>383</v>
      </c>
      <c r="E774" s="358">
        <f>E750</f>
        <v>2.4799999999999999E-2</v>
      </c>
      <c r="F774" s="358">
        <f t="shared" si="64"/>
        <v>2.4799999999999999E-2</v>
      </c>
      <c r="G774" s="358">
        <f t="shared" si="64"/>
        <v>2.4799999999999999E-2</v>
      </c>
      <c r="H774" s="358">
        <f t="shared" si="64"/>
        <v>2.4799999999999999E-2</v>
      </c>
      <c r="I774" s="358">
        <f t="shared" si="64"/>
        <v>2.4799999999999999E-2</v>
      </c>
      <c r="J774" s="358">
        <f t="shared" si="64"/>
        <v>2.4799999999999999E-2</v>
      </c>
      <c r="K774" s="358">
        <f t="shared" si="64"/>
        <v>2.4799999999999999E-2</v>
      </c>
    </row>
    <row r="775" spans="1:11" x14ac:dyDescent="0.25">
      <c r="A775" s="338" t="s">
        <v>11248</v>
      </c>
      <c r="B775" s="395" t="str">
        <f t="shared" si="65"/>
        <v>MLG Övergripande Campus Stockholm</v>
      </c>
      <c r="C775" s="359" t="s">
        <v>11191</v>
      </c>
      <c r="D775" s="354" t="s">
        <v>11145</v>
      </c>
      <c r="E775" s="355">
        <f>E759</f>
        <v>0.3</v>
      </c>
      <c r="F775" s="355">
        <f t="shared" si="64"/>
        <v>0.3</v>
      </c>
      <c r="G775" s="355">
        <f t="shared" si="64"/>
        <v>0.3</v>
      </c>
      <c r="H775" s="355">
        <f t="shared" si="64"/>
        <v>0.3</v>
      </c>
      <c r="I775" s="355">
        <f t="shared" si="64"/>
        <v>0.3</v>
      </c>
      <c r="J775" s="355">
        <f t="shared" si="64"/>
        <v>0.3</v>
      </c>
      <c r="K775" s="355">
        <f t="shared" si="64"/>
        <v>0.3</v>
      </c>
    </row>
    <row r="776" spans="1:11" x14ac:dyDescent="0.25">
      <c r="A776" s="338" t="s">
        <v>11248</v>
      </c>
      <c r="B776" s="396" t="str">
        <f t="shared" si="65"/>
        <v>MLG Övergripande Campus Stockholm</v>
      </c>
      <c r="C776" s="360" t="s">
        <v>11191</v>
      </c>
      <c r="D776" s="356" t="s">
        <v>381</v>
      </c>
      <c r="E776" s="357">
        <f>E748</f>
        <v>0.39539999999999997</v>
      </c>
      <c r="F776" s="357">
        <f t="shared" si="64"/>
        <v>0.39539999999999997</v>
      </c>
      <c r="G776" s="357">
        <f t="shared" si="64"/>
        <v>0.39539999999999997</v>
      </c>
      <c r="H776" s="357">
        <f t="shared" si="64"/>
        <v>0.39539999999999997</v>
      </c>
      <c r="I776" s="357">
        <f t="shared" si="64"/>
        <v>0.39539999999999997</v>
      </c>
      <c r="J776" s="357">
        <f t="shared" si="64"/>
        <v>0.39539999999999997</v>
      </c>
      <c r="K776" s="357">
        <f t="shared" si="64"/>
        <v>0.39539999999999997</v>
      </c>
    </row>
    <row r="777" spans="1:11" x14ac:dyDescent="0.25">
      <c r="A777" s="338" t="s">
        <v>11248</v>
      </c>
      <c r="B777" s="396" t="str">
        <f t="shared" si="65"/>
        <v>MLG Övergripande Campus Stockholm</v>
      </c>
      <c r="C777" s="360" t="s">
        <v>11191</v>
      </c>
      <c r="D777" s="356" t="s">
        <v>382</v>
      </c>
      <c r="E777" s="357">
        <f>E749</f>
        <v>1.7899999999999999E-2</v>
      </c>
      <c r="F777" s="357">
        <f t="shared" si="64"/>
        <v>1.7899999999999999E-2</v>
      </c>
      <c r="G777" s="357">
        <f t="shared" si="64"/>
        <v>1.7899999999999999E-2</v>
      </c>
      <c r="H777" s="357">
        <f t="shared" si="64"/>
        <v>1.7899999999999999E-2</v>
      </c>
      <c r="I777" s="357">
        <f t="shared" si="64"/>
        <v>1.7899999999999999E-2</v>
      </c>
      <c r="J777" s="357">
        <f t="shared" si="64"/>
        <v>1.7899999999999999E-2</v>
      </c>
      <c r="K777" s="357">
        <f t="shared" si="64"/>
        <v>1.7899999999999999E-2</v>
      </c>
    </row>
    <row r="778" spans="1:11" x14ac:dyDescent="0.25">
      <c r="A778" s="338" t="s">
        <v>11248</v>
      </c>
      <c r="B778" s="397" t="str">
        <f t="shared" si="65"/>
        <v>MLG Övergripande Campus Stockholm</v>
      </c>
      <c r="C778" s="361" t="s">
        <v>11191</v>
      </c>
      <c r="D778" s="348" t="s">
        <v>383</v>
      </c>
      <c r="E778" s="358">
        <f>E750</f>
        <v>2.4799999999999999E-2</v>
      </c>
      <c r="F778" s="358">
        <f t="shared" si="64"/>
        <v>2.4799999999999999E-2</v>
      </c>
      <c r="G778" s="358">
        <f t="shared" si="64"/>
        <v>2.4799999999999999E-2</v>
      </c>
      <c r="H778" s="358">
        <f t="shared" si="64"/>
        <v>2.4799999999999999E-2</v>
      </c>
      <c r="I778" s="358">
        <f t="shared" si="64"/>
        <v>2.4799999999999999E-2</v>
      </c>
      <c r="J778" s="358">
        <f t="shared" si="64"/>
        <v>2.4799999999999999E-2</v>
      </c>
      <c r="K778" s="358">
        <f t="shared" si="64"/>
        <v>2.4799999999999999E-2</v>
      </c>
    </row>
    <row r="779" spans="1:11" x14ac:dyDescent="0.25">
      <c r="A779" s="338" t="s">
        <v>11248</v>
      </c>
      <c r="B779" s="395" t="str">
        <f t="shared" si="65"/>
        <v>MLG Övergripande Campus Stockholm</v>
      </c>
      <c r="C779" s="362" t="s">
        <v>11212</v>
      </c>
      <c r="D779" s="354" t="s">
        <v>11145</v>
      </c>
      <c r="E779" s="355">
        <v>0</v>
      </c>
      <c r="F779" s="355">
        <f t="shared" si="64"/>
        <v>0</v>
      </c>
      <c r="G779" s="355">
        <f t="shared" si="64"/>
        <v>0</v>
      </c>
      <c r="H779" s="355">
        <f t="shared" si="64"/>
        <v>0</v>
      </c>
      <c r="I779" s="355">
        <f t="shared" si="64"/>
        <v>0</v>
      </c>
      <c r="J779" s="355">
        <f t="shared" si="64"/>
        <v>0</v>
      </c>
      <c r="K779" s="355">
        <f t="shared" si="64"/>
        <v>0</v>
      </c>
    </row>
    <row r="780" spans="1:11" x14ac:dyDescent="0.25">
      <c r="A780" s="338" t="s">
        <v>11248</v>
      </c>
      <c r="B780" s="396" t="str">
        <f t="shared" si="65"/>
        <v>MLG Övergripande Campus Stockholm</v>
      </c>
      <c r="C780" s="363" t="s">
        <v>11212</v>
      </c>
      <c r="D780" s="356" t="s">
        <v>381</v>
      </c>
      <c r="E780" s="357">
        <v>0</v>
      </c>
      <c r="F780" s="357">
        <f t="shared" si="64"/>
        <v>0</v>
      </c>
      <c r="G780" s="357">
        <f t="shared" si="64"/>
        <v>0</v>
      </c>
      <c r="H780" s="357">
        <f t="shared" si="64"/>
        <v>0</v>
      </c>
      <c r="I780" s="357">
        <f t="shared" si="64"/>
        <v>0</v>
      </c>
      <c r="J780" s="357">
        <f t="shared" si="64"/>
        <v>0</v>
      </c>
      <c r="K780" s="357">
        <f t="shared" si="64"/>
        <v>0</v>
      </c>
    </row>
    <row r="781" spans="1:11" x14ac:dyDescent="0.25">
      <c r="A781" s="338" t="s">
        <v>11248</v>
      </c>
      <c r="B781" s="396" t="str">
        <f t="shared" si="65"/>
        <v>MLG Övergripande Campus Stockholm</v>
      </c>
      <c r="C781" s="363" t="s">
        <v>11212</v>
      </c>
      <c r="D781" s="356" t="s">
        <v>382</v>
      </c>
      <c r="E781" s="357">
        <v>0</v>
      </c>
      <c r="F781" s="357">
        <f t="shared" si="64"/>
        <v>0</v>
      </c>
      <c r="G781" s="357">
        <f t="shared" si="64"/>
        <v>0</v>
      </c>
      <c r="H781" s="357">
        <f t="shared" si="64"/>
        <v>0</v>
      </c>
      <c r="I781" s="357">
        <f t="shared" si="64"/>
        <v>0</v>
      </c>
      <c r="J781" s="357">
        <f t="shared" si="64"/>
        <v>0</v>
      </c>
      <c r="K781" s="357">
        <f t="shared" si="64"/>
        <v>0</v>
      </c>
    </row>
    <row r="782" spans="1:11" x14ac:dyDescent="0.25">
      <c r="A782" s="338" t="s">
        <v>11248</v>
      </c>
      <c r="B782" s="397" t="str">
        <f t="shared" si="65"/>
        <v>MLG Övergripande Campus Stockholm</v>
      </c>
      <c r="C782" s="364" t="s">
        <v>11212</v>
      </c>
      <c r="D782" s="348" t="s">
        <v>383</v>
      </c>
      <c r="E782" s="358">
        <v>0</v>
      </c>
      <c r="F782" s="358">
        <f t="shared" si="64"/>
        <v>0</v>
      </c>
      <c r="G782" s="358">
        <f t="shared" si="64"/>
        <v>0</v>
      </c>
      <c r="H782" s="358">
        <f t="shared" si="64"/>
        <v>0</v>
      </c>
      <c r="I782" s="358">
        <f t="shared" si="64"/>
        <v>0</v>
      </c>
      <c r="J782" s="358">
        <f t="shared" si="64"/>
        <v>0</v>
      </c>
      <c r="K782" s="358">
        <f t="shared" si="64"/>
        <v>0</v>
      </c>
    </row>
    <row r="783" spans="1:11" x14ac:dyDescent="0.25">
      <c r="A783" s="338" t="s">
        <v>11248</v>
      </c>
      <c r="B783" s="395" t="s">
        <v>11253</v>
      </c>
      <c r="C783" s="412" t="s">
        <v>11187</v>
      </c>
      <c r="D783" s="356" t="s">
        <v>11145</v>
      </c>
      <c r="E783" s="355">
        <f>E759</f>
        <v>0.3</v>
      </c>
      <c r="F783" s="357">
        <f t="shared" ref="F783:K806" si="66">E783</f>
        <v>0.3</v>
      </c>
      <c r="G783" s="357">
        <f t="shared" si="66"/>
        <v>0.3</v>
      </c>
      <c r="H783" s="357">
        <f t="shared" si="66"/>
        <v>0.3</v>
      </c>
      <c r="I783" s="357">
        <f t="shared" si="66"/>
        <v>0.3</v>
      </c>
      <c r="J783" s="357">
        <f t="shared" si="66"/>
        <v>0.3</v>
      </c>
      <c r="K783" s="357">
        <f t="shared" si="66"/>
        <v>0.3</v>
      </c>
    </row>
    <row r="784" spans="1:11" x14ac:dyDescent="0.25">
      <c r="A784" s="338" t="s">
        <v>11248</v>
      </c>
      <c r="B784" s="396" t="str">
        <f>B783</f>
        <v>MLGA Tillverkning och mätsystem</v>
      </c>
      <c r="C784" s="325" t="s">
        <v>11187</v>
      </c>
      <c r="D784" s="356" t="s">
        <v>381</v>
      </c>
      <c r="E784" s="357">
        <f>E760</f>
        <v>0.71879999999999999</v>
      </c>
      <c r="F784" s="357">
        <f t="shared" si="66"/>
        <v>0.71879999999999999</v>
      </c>
      <c r="G784" s="357">
        <f t="shared" si="66"/>
        <v>0.71879999999999999</v>
      </c>
      <c r="H784" s="357">
        <f t="shared" si="66"/>
        <v>0.71879999999999999</v>
      </c>
      <c r="I784" s="357">
        <f t="shared" si="66"/>
        <v>0.71879999999999999</v>
      </c>
      <c r="J784" s="357">
        <f t="shared" si="66"/>
        <v>0.71879999999999999</v>
      </c>
      <c r="K784" s="357">
        <f t="shared" si="66"/>
        <v>0.71879999999999999</v>
      </c>
    </row>
    <row r="785" spans="1:11" x14ac:dyDescent="0.25">
      <c r="A785" s="338" t="s">
        <v>11248</v>
      </c>
      <c r="B785" s="396" t="str">
        <f t="shared" ref="B785:B806" si="67">B784</f>
        <v>MLGA Tillverkning och mätsystem</v>
      </c>
      <c r="C785" s="325" t="s">
        <v>11187</v>
      </c>
      <c r="D785" s="356" t="s">
        <v>382</v>
      </c>
      <c r="E785" s="357">
        <f>E761</f>
        <v>5.8500000000000003E-2</v>
      </c>
      <c r="F785" s="357">
        <f t="shared" si="66"/>
        <v>5.8500000000000003E-2</v>
      </c>
      <c r="G785" s="357">
        <f t="shared" si="66"/>
        <v>5.8500000000000003E-2</v>
      </c>
      <c r="H785" s="357">
        <f t="shared" si="66"/>
        <v>5.8500000000000003E-2</v>
      </c>
      <c r="I785" s="357">
        <f t="shared" si="66"/>
        <v>5.8500000000000003E-2</v>
      </c>
      <c r="J785" s="357">
        <f t="shared" si="66"/>
        <v>5.8500000000000003E-2</v>
      </c>
      <c r="K785" s="357">
        <f t="shared" si="66"/>
        <v>5.8500000000000003E-2</v>
      </c>
    </row>
    <row r="786" spans="1:11" x14ac:dyDescent="0.25">
      <c r="A786" s="338" t="s">
        <v>11248</v>
      </c>
      <c r="B786" s="397" t="str">
        <f t="shared" si="67"/>
        <v>MLGA Tillverkning och mätsystem</v>
      </c>
      <c r="C786" s="413" t="s">
        <v>11187</v>
      </c>
      <c r="D786" s="348" t="s">
        <v>383</v>
      </c>
      <c r="E786" s="358">
        <f>E762</f>
        <v>6.0400000000000002E-2</v>
      </c>
      <c r="F786" s="358">
        <f t="shared" si="66"/>
        <v>6.0400000000000002E-2</v>
      </c>
      <c r="G786" s="358">
        <f t="shared" si="66"/>
        <v>6.0400000000000002E-2</v>
      </c>
      <c r="H786" s="358">
        <f t="shared" si="66"/>
        <v>6.0400000000000002E-2</v>
      </c>
      <c r="I786" s="358">
        <f t="shared" si="66"/>
        <v>6.0400000000000002E-2</v>
      </c>
      <c r="J786" s="358">
        <f t="shared" si="66"/>
        <v>6.0400000000000002E-2</v>
      </c>
      <c r="K786" s="358">
        <f t="shared" si="66"/>
        <v>6.0400000000000002E-2</v>
      </c>
    </row>
    <row r="787" spans="1:11" x14ac:dyDescent="0.25">
      <c r="A787" s="338" t="s">
        <v>11248</v>
      </c>
      <c r="B787" s="398" t="str">
        <f t="shared" si="67"/>
        <v>MLGA Tillverkning och mätsystem</v>
      </c>
      <c r="C787" s="353" t="s">
        <v>11188</v>
      </c>
      <c r="D787" s="354" t="s">
        <v>11145</v>
      </c>
      <c r="E787" s="355">
        <f>E783</f>
        <v>0.3</v>
      </c>
      <c r="F787" s="355">
        <f t="shared" si="66"/>
        <v>0.3</v>
      </c>
      <c r="G787" s="355">
        <f t="shared" si="66"/>
        <v>0.3</v>
      </c>
      <c r="H787" s="355">
        <f t="shared" si="66"/>
        <v>0.3</v>
      </c>
      <c r="I787" s="355">
        <f t="shared" si="66"/>
        <v>0.3</v>
      </c>
      <c r="J787" s="355">
        <f t="shared" si="66"/>
        <v>0.3</v>
      </c>
      <c r="K787" s="355">
        <f t="shared" si="66"/>
        <v>0.3</v>
      </c>
    </row>
    <row r="788" spans="1:11" x14ac:dyDescent="0.25">
      <c r="A788" s="338" t="s">
        <v>11248</v>
      </c>
      <c r="B788" s="398" t="str">
        <f t="shared" si="67"/>
        <v>MLGA Tillverkning och mätsystem</v>
      </c>
      <c r="C788" s="353" t="s">
        <v>11188</v>
      </c>
      <c r="D788" s="356" t="s">
        <v>381</v>
      </c>
      <c r="E788" s="357">
        <v>0.35</v>
      </c>
      <c r="F788" s="357">
        <f t="shared" si="66"/>
        <v>0.35</v>
      </c>
      <c r="G788" s="357">
        <f t="shared" si="66"/>
        <v>0.35</v>
      </c>
      <c r="H788" s="357">
        <f t="shared" si="66"/>
        <v>0.35</v>
      </c>
      <c r="I788" s="357">
        <f t="shared" si="66"/>
        <v>0.35</v>
      </c>
      <c r="J788" s="357">
        <f t="shared" si="66"/>
        <v>0.35</v>
      </c>
      <c r="K788" s="357">
        <f t="shared" si="66"/>
        <v>0.35</v>
      </c>
    </row>
    <row r="789" spans="1:11" x14ac:dyDescent="0.25">
      <c r="A789" s="338" t="s">
        <v>11248</v>
      </c>
      <c r="B789" s="398" t="str">
        <f t="shared" si="67"/>
        <v>MLGA Tillverkning och mätsystem</v>
      </c>
      <c r="C789" s="353" t="s">
        <v>11188</v>
      </c>
      <c r="D789" s="356" t="s">
        <v>382</v>
      </c>
      <c r="E789" s="357">
        <f>E785</f>
        <v>5.8500000000000003E-2</v>
      </c>
      <c r="F789" s="357">
        <f t="shared" si="66"/>
        <v>5.8500000000000003E-2</v>
      </c>
      <c r="G789" s="357">
        <f t="shared" si="66"/>
        <v>5.8500000000000003E-2</v>
      </c>
      <c r="H789" s="357">
        <f t="shared" si="66"/>
        <v>5.8500000000000003E-2</v>
      </c>
      <c r="I789" s="357">
        <f t="shared" si="66"/>
        <v>5.8500000000000003E-2</v>
      </c>
      <c r="J789" s="357">
        <f t="shared" si="66"/>
        <v>5.8500000000000003E-2</v>
      </c>
      <c r="K789" s="357">
        <f t="shared" si="66"/>
        <v>5.8500000000000003E-2</v>
      </c>
    </row>
    <row r="790" spans="1:11" x14ac:dyDescent="0.25">
      <c r="A790" s="338" t="s">
        <v>11248</v>
      </c>
      <c r="B790" s="398" t="str">
        <f t="shared" si="67"/>
        <v>MLGA Tillverkning och mätsystem</v>
      </c>
      <c r="C790" s="353" t="s">
        <v>11188</v>
      </c>
      <c r="D790" s="348" t="s">
        <v>383</v>
      </c>
      <c r="E790" s="358">
        <f>E786</f>
        <v>6.0400000000000002E-2</v>
      </c>
      <c r="F790" s="358">
        <f t="shared" si="66"/>
        <v>6.0400000000000002E-2</v>
      </c>
      <c r="G790" s="358">
        <f t="shared" si="66"/>
        <v>6.0400000000000002E-2</v>
      </c>
      <c r="H790" s="358">
        <f t="shared" si="66"/>
        <v>6.0400000000000002E-2</v>
      </c>
      <c r="I790" s="358">
        <f t="shared" si="66"/>
        <v>6.0400000000000002E-2</v>
      </c>
      <c r="J790" s="358">
        <f t="shared" si="66"/>
        <v>6.0400000000000002E-2</v>
      </c>
      <c r="K790" s="358">
        <f t="shared" si="66"/>
        <v>6.0400000000000002E-2</v>
      </c>
    </row>
    <row r="791" spans="1:11" x14ac:dyDescent="0.25">
      <c r="A791" s="338" t="s">
        <v>11248</v>
      </c>
      <c r="B791" s="395" t="str">
        <f t="shared" si="67"/>
        <v>MLGA Tillverkning och mätsystem</v>
      </c>
      <c r="C791" s="359" t="s">
        <v>11189</v>
      </c>
      <c r="D791" s="354" t="s">
        <v>11145</v>
      </c>
      <c r="E791" s="355">
        <f>E783</f>
        <v>0.3</v>
      </c>
      <c r="F791" s="355">
        <f t="shared" si="66"/>
        <v>0.3</v>
      </c>
      <c r="G791" s="355">
        <f t="shared" si="66"/>
        <v>0.3</v>
      </c>
      <c r="H791" s="355">
        <f t="shared" si="66"/>
        <v>0.3</v>
      </c>
      <c r="I791" s="355">
        <f t="shared" si="66"/>
        <v>0.3</v>
      </c>
      <c r="J791" s="355">
        <f t="shared" si="66"/>
        <v>0.3</v>
      </c>
      <c r="K791" s="355">
        <f t="shared" si="66"/>
        <v>0.3</v>
      </c>
    </row>
    <row r="792" spans="1:11" x14ac:dyDescent="0.25">
      <c r="A792" s="338" t="s">
        <v>11248</v>
      </c>
      <c r="B792" s="396" t="str">
        <f t="shared" si="67"/>
        <v>MLGA Tillverkning och mätsystem</v>
      </c>
      <c r="C792" s="360" t="s">
        <v>11189</v>
      </c>
      <c r="D792" s="356" t="s">
        <v>381</v>
      </c>
      <c r="E792" s="357">
        <v>0.35</v>
      </c>
      <c r="F792" s="357">
        <f t="shared" si="66"/>
        <v>0.35</v>
      </c>
      <c r="G792" s="357">
        <f t="shared" si="66"/>
        <v>0.35</v>
      </c>
      <c r="H792" s="357">
        <f t="shared" si="66"/>
        <v>0.35</v>
      </c>
      <c r="I792" s="357">
        <f t="shared" si="66"/>
        <v>0.35</v>
      </c>
      <c r="J792" s="357">
        <f t="shared" si="66"/>
        <v>0.35</v>
      </c>
      <c r="K792" s="357">
        <f t="shared" si="66"/>
        <v>0.35</v>
      </c>
    </row>
    <row r="793" spans="1:11" x14ac:dyDescent="0.25">
      <c r="A793" s="338" t="s">
        <v>11248</v>
      </c>
      <c r="B793" s="396" t="str">
        <f t="shared" si="67"/>
        <v>MLGA Tillverkning och mätsystem</v>
      </c>
      <c r="C793" s="360" t="s">
        <v>11189</v>
      </c>
      <c r="D793" s="356" t="s">
        <v>382</v>
      </c>
      <c r="E793" s="357">
        <f>E785</f>
        <v>5.8500000000000003E-2</v>
      </c>
      <c r="F793" s="357">
        <f t="shared" si="66"/>
        <v>5.8500000000000003E-2</v>
      </c>
      <c r="G793" s="357">
        <f t="shared" si="66"/>
        <v>5.8500000000000003E-2</v>
      </c>
      <c r="H793" s="357">
        <f t="shared" si="66"/>
        <v>5.8500000000000003E-2</v>
      </c>
      <c r="I793" s="357">
        <f t="shared" si="66"/>
        <v>5.8500000000000003E-2</v>
      </c>
      <c r="J793" s="357">
        <f t="shared" si="66"/>
        <v>5.8500000000000003E-2</v>
      </c>
      <c r="K793" s="357">
        <f t="shared" si="66"/>
        <v>5.8500000000000003E-2</v>
      </c>
    </row>
    <row r="794" spans="1:11" x14ac:dyDescent="0.25">
      <c r="A794" s="338" t="s">
        <v>11248</v>
      </c>
      <c r="B794" s="397" t="str">
        <f t="shared" si="67"/>
        <v>MLGA Tillverkning och mätsystem</v>
      </c>
      <c r="C794" s="361" t="s">
        <v>11189</v>
      </c>
      <c r="D794" s="348" t="s">
        <v>383</v>
      </c>
      <c r="E794" s="358">
        <f>E786</f>
        <v>6.0400000000000002E-2</v>
      </c>
      <c r="F794" s="358">
        <f t="shared" si="66"/>
        <v>6.0400000000000002E-2</v>
      </c>
      <c r="G794" s="358">
        <f t="shared" si="66"/>
        <v>6.0400000000000002E-2</v>
      </c>
      <c r="H794" s="358">
        <f t="shared" si="66"/>
        <v>6.0400000000000002E-2</v>
      </c>
      <c r="I794" s="358">
        <f t="shared" si="66"/>
        <v>6.0400000000000002E-2</v>
      </c>
      <c r="J794" s="358">
        <f t="shared" si="66"/>
        <v>6.0400000000000002E-2</v>
      </c>
      <c r="K794" s="358">
        <f t="shared" si="66"/>
        <v>6.0400000000000002E-2</v>
      </c>
    </row>
    <row r="795" spans="1:11" x14ac:dyDescent="0.25">
      <c r="A795" s="338" t="s">
        <v>11248</v>
      </c>
      <c r="B795" s="398" t="str">
        <f t="shared" si="67"/>
        <v>MLGA Tillverkning och mätsystem</v>
      </c>
      <c r="C795" s="353" t="s">
        <v>11190</v>
      </c>
      <c r="D795" s="354" t="s">
        <v>11145</v>
      </c>
      <c r="E795" s="355">
        <f>E783</f>
        <v>0.3</v>
      </c>
      <c r="F795" s="355">
        <f t="shared" si="66"/>
        <v>0.3</v>
      </c>
      <c r="G795" s="355">
        <f t="shared" si="66"/>
        <v>0.3</v>
      </c>
      <c r="H795" s="355">
        <f t="shared" si="66"/>
        <v>0.3</v>
      </c>
      <c r="I795" s="355">
        <f t="shared" si="66"/>
        <v>0.3</v>
      </c>
      <c r="J795" s="355">
        <f t="shared" si="66"/>
        <v>0.3</v>
      </c>
      <c r="K795" s="355">
        <f t="shared" si="66"/>
        <v>0.3</v>
      </c>
    </row>
    <row r="796" spans="1:11" x14ac:dyDescent="0.25">
      <c r="A796" s="338" t="s">
        <v>11248</v>
      </c>
      <c r="B796" s="398" t="str">
        <f t="shared" si="67"/>
        <v>MLGA Tillverkning och mätsystem</v>
      </c>
      <c r="C796" s="353" t="s">
        <v>11190</v>
      </c>
      <c r="D796" s="356" t="s">
        <v>381</v>
      </c>
      <c r="E796" s="357">
        <f>E772</f>
        <v>0.39539999999999997</v>
      </c>
      <c r="F796" s="357">
        <f t="shared" si="66"/>
        <v>0.39539999999999997</v>
      </c>
      <c r="G796" s="357">
        <f t="shared" si="66"/>
        <v>0.39539999999999997</v>
      </c>
      <c r="H796" s="357">
        <f t="shared" si="66"/>
        <v>0.39539999999999997</v>
      </c>
      <c r="I796" s="357">
        <f t="shared" si="66"/>
        <v>0.39539999999999997</v>
      </c>
      <c r="J796" s="357">
        <f t="shared" si="66"/>
        <v>0.39539999999999997</v>
      </c>
      <c r="K796" s="357">
        <f t="shared" si="66"/>
        <v>0.39539999999999997</v>
      </c>
    </row>
    <row r="797" spans="1:11" x14ac:dyDescent="0.25">
      <c r="A797" s="338" t="s">
        <v>11248</v>
      </c>
      <c r="B797" s="398" t="str">
        <f t="shared" si="67"/>
        <v>MLGA Tillverkning och mätsystem</v>
      </c>
      <c r="C797" s="360" t="s">
        <v>11190</v>
      </c>
      <c r="D797" s="356" t="s">
        <v>382</v>
      </c>
      <c r="E797" s="357">
        <f>E773</f>
        <v>1.7899999999999999E-2</v>
      </c>
      <c r="F797" s="357">
        <f t="shared" si="66"/>
        <v>1.7899999999999999E-2</v>
      </c>
      <c r="G797" s="357">
        <f t="shared" si="66"/>
        <v>1.7899999999999999E-2</v>
      </c>
      <c r="H797" s="357">
        <f t="shared" si="66"/>
        <v>1.7899999999999999E-2</v>
      </c>
      <c r="I797" s="357">
        <f t="shared" si="66"/>
        <v>1.7899999999999999E-2</v>
      </c>
      <c r="J797" s="357">
        <f t="shared" si="66"/>
        <v>1.7899999999999999E-2</v>
      </c>
      <c r="K797" s="357">
        <f t="shared" si="66"/>
        <v>1.7899999999999999E-2</v>
      </c>
    </row>
    <row r="798" spans="1:11" x14ac:dyDescent="0.25">
      <c r="A798" s="338" t="s">
        <v>11248</v>
      </c>
      <c r="B798" s="398" t="str">
        <f t="shared" si="67"/>
        <v>MLGA Tillverkning och mätsystem</v>
      </c>
      <c r="C798" s="360" t="s">
        <v>11190</v>
      </c>
      <c r="D798" s="348" t="s">
        <v>383</v>
      </c>
      <c r="E798" s="358">
        <f>E774</f>
        <v>2.4799999999999999E-2</v>
      </c>
      <c r="F798" s="358">
        <f t="shared" si="66"/>
        <v>2.4799999999999999E-2</v>
      </c>
      <c r="G798" s="358">
        <f t="shared" si="66"/>
        <v>2.4799999999999999E-2</v>
      </c>
      <c r="H798" s="358">
        <f t="shared" si="66"/>
        <v>2.4799999999999999E-2</v>
      </c>
      <c r="I798" s="358">
        <f t="shared" si="66"/>
        <v>2.4799999999999999E-2</v>
      </c>
      <c r="J798" s="358">
        <f t="shared" si="66"/>
        <v>2.4799999999999999E-2</v>
      </c>
      <c r="K798" s="358">
        <f t="shared" si="66"/>
        <v>2.4799999999999999E-2</v>
      </c>
    </row>
    <row r="799" spans="1:11" x14ac:dyDescent="0.25">
      <c r="A799" s="338" t="s">
        <v>11248</v>
      </c>
      <c r="B799" s="395" t="str">
        <f t="shared" si="67"/>
        <v>MLGA Tillverkning och mätsystem</v>
      </c>
      <c r="C799" s="359" t="s">
        <v>11191</v>
      </c>
      <c r="D799" s="354" t="s">
        <v>11145</v>
      </c>
      <c r="E799" s="355">
        <f>E783</f>
        <v>0.3</v>
      </c>
      <c r="F799" s="355">
        <f t="shared" si="66"/>
        <v>0.3</v>
      </c>
      <c r="G799" s="355">
        <f t="shared" si="66"/>
        <v>0.3</v>
      </c>
      <c r="H799" s="355">
        <f t="shared" si="66"/>
        <v>0.3</v>
      </c>
      <c r="I799" s="355">
        <f t="shared" si="66"/>
        <v>0.3</v>
      </c>
      <c r="J799" s="355">
        <f t="shared" si="66"/>
        <v>0.3</v>
      </c>
      <c r="K799" s="355">
        <f t="shared" si="66"/>
        <v>0.3</v>
      </c>
    </row>
    <row r="800" spans="1:11" x14ac:dyDescent="0.25">
      <c r="A800" s="338" t="s">
        <v>11248</v>
      </c>
      <c r="B800" s="396" t="str">
        <f t="shared" si="67"/>
        <v>MLGA Tillverkning och mätsystem</v>
      </c>
      <c r="C800" s="360" t="s">
        <v>11191</v>
      </c>
      <c r="D800" s="356" t="s">
        <v>381</v>
      </c>
      <c r="E800" s="357">
        <f>E772</f>
        <v>0.39539999999999997</v>
      </c>
      <c r="F800" s="357">
        <f t="shared" si="66"/>
        <v>0.39539999999999997</v>
      </c>
      <c r="G800" s="357">
        <f t="shared" si="66"/>
        <v>0.39539999999999997</v>
      </c>
      <c r="H800" s="357">
        <f t="shared" si="66"/>
        <v>0.39539999999999997</v>
      </c>
      <c r="I800" s="357">
        <f t="shared" si="66"/>
        <v>0.39539999999999997</v>
      </c>
      <c r="J800" s="357">
        <f t="shared" si="66"/>
        <v>0.39539999999999997</v>
      </c>
      <c r="K800" s="357">
        <f t="shared" si="66"/>
        <v>0.39539999999999997</v>
      </c>
    </row>
    <row r="801" spans="1:11" x14ac:dyDescent="0.25">
      <c r="A801" s="338" t="s">
        <v>11248</v>
      </c>
      <c r="B801" s="396" t="str">
        <f t="shared" si="67"/>
        <v>MLGA Tillverkning och mätsystem</v>
      </c>
      <c r="C801" s="360" t="s">
        <v>11191</v>
      </c>
      <c r="D801" s="356" t="s">
        <v>382</v>
      </c>
      <c r="E801" s="357">
        <f>E773</f>
        <v>1.7899999999999999E-2</v>
      </c>
      <c r="F801" s="357">
        <f t="shared" si="66"/>
        <v>1.7899999999999999E-2</v>
      </c>
      <c r="G801" s="357">
        <f t="shared" si="66"/>
        <v>1.7899999999999999E-2</v>
      </c>
      <c r="H801" s="357">
        <f t="shared" si="66"/>
        <v>1.7899999999999999E-2</v>
      </c>
      <c r="I801" s="357">
        <f t="shared" si="66"/>
        <v>1.7899999999999999E-2</v>
      </c>
      <c r="J801" s="357">
        <f t="shared" si="66"/>
        <v>1.7899999999999999E-2</v>
      </c>
      <c r="K801" s="357">
        <f t="shared" si="66"/>
        <v>1.7899999999999999E-2</v>
      </c>
    </row>
    <row r="802" spans="1:11" x14ac:dyDescent="0.25">
      <c r="A802" s="338" t="s">
        <v>11248</v>
      </c>
      <c r="B802" s="397" t="str">
        <f t="shared" si="67"/>
        <v>MLGA Tillverkning och mätsystem</v>
      </c>
      <c r="C802" s="361" t="s">
        <v>11191</v>
      </c>
      <c r="D802" s="348" t="s">
        <v>383</v>
      </c>
      <c r="E802" s="358">
        <f>E774</f>
        <v>2.4799999999999999E-2</v>
      </c>
      <c r="F802" s="358">
        <f t="shared" si="66"/>
        <v>2.4799999999999999E-2</v>
      </c>
      <c r="G802" s="358">
        <f t="shared" si="66"/>
        <v>2.4799999999999999E-2</v>
      </c>
      <c r="H802" s="358">
        <f t="shared" si="66"/>
        <v>2.4799999999999999E-2</v>
      </c>
      <c r="I802" s="358">
        <f t="shared" si="66"/>
        <v>2.4799999999999999E-2</v>
      </c>
      <c r="J802" s="358">
        <f t="shared" si="66"/>
        <v>2.4799999999999999E-2</v>
      </c>
      <c r="K802" s="358">
        <f t="shared" si="66"/>
        <v>2.4799999999999999E-2</v>
      </c>
    </row>
    <row r="803" spans="1:11" x14ac:dyDescent="0.25">
      <c r="A803" s="338" t="s">
        <v>11248</v>
      </c>
      <c r="B803" s="395" t="str">
        <f t="shared" si="67"/>
        <v>MLGA Tillverkning och mätsystem</v>
      </c>
      <c r="C803" s="362" t="s">
        <v>11212</v>
      </c>
      <c r="D803" s="354" t="s">
        <v>11145</v>
      </c>
      <c r="E803" s="355">
        <v>0</v>
      </c>
      <c r="F803" s="355">
        <f t="shared" si="66"/>
        <v>0</v>
      </c>
      <c r="G803" s="355">
        <f t="shared" si="66"/>
        <v>0</v>
      </c>
      <c r="H803" s="355">
        <f t="shared" si="66"/>
        <v>0</v>
      </c>
      <c r="I803" s="355">
        <f t="shared" si="66"/>
        <v>0</v>
      </c>
      <c r="J803" s="355">
        <f t="shared" si="66"/>
        <v>0</v>
      </c>
      <c r="K803" s="355">
        <f t="shared" si="66"/>
        <v>0</v>
      </c>
    </row>
    <row r="804" spans="1:11" x14ac:dyDescent="0.25">
      <c r="A804" s="338" t="s">
        <v>11248</v>
      </c>
      <c r="B804" s="396" t="str">
        <f t="shared" si="67"/>
        <v>MLGA Tillverkning och mätsystem</v>
      </c>
      <c r="C804" s="363" t="s">
        <v>11212</v>
      </c>
      <c r="D804" s="356" t="s">
        <v>381</v>
      </c>
      <c r="E804" s="357">
        <v>0</v>
      </c>
      <c r="F804" s="357">
        <f t="shared" si="66"/>
        <v>0</v>
      </c>
      <c r="G804" s="357">
        <f t="shared" si="66"/>
        <v>0</v>
      </c>
      <c r="H804" s="357">
        <f t="shared" si="66"/>
        <v>0</v>
      </c>
      <c r="I804" s="357">
        <f t="shared" si="66"/>
        <v>0</v>
      </c>
      <c r="J804" s="357">
        <f t="shared" si="66"/>
        <v>0</v>
      </c>
      <c r="K804" s="357">
        <f t="shared" si="66"/>
        <v>0</v>
      </c>
    </row>
    <row r="805" spans="1:11" x14ac:dyDescent="0.25">
      <c r="A805" s="338" t="s">
        <v>11248</v>
      </c>
      <c r="B805" s="396" t="str">
        <f t="shared" si="67"/>
        <v>MLGA Tillverkning och mätsystem</v>
      </c>
      <c r="C805" s="363" t="s">
        <v>11212</v>
      </c>
      <c r="D805" s="356" t="s">
        <v>382</v>
      </c>
      <c r="E805" s="357">
        <v>0</v>
      </c>
      <c r="F805" s="357">
        <f t="shared" si="66"/>
        <v>0</v>
      </c>
      <c r="G805" s="357">
        <f t="shared" si="66"/>
        <v>0</v>
      </c>
      <c r="H805" s="357">
        <f t="shared" si="66"/>
        <v>0</v>
      </c>
      <c r="I805" s="357">
        <f t="shared" si="66"/>
        <v>0</v>
      </c>
      <c r="J805" s="357">
        <f t="shared" si="66"/>
        <v>0</v>
      </c>
      <c r="K805" s="357">
        <f t="shared" si="66"/>
        <v>0</v>
      </c>
    </row>
    <row r="806" spans="1:11" x14ac:dyDescent="0.25">
      <c r="A806" s="338" t="s">
        <v>11248</v>
      </c>
      <c r="B806" s="397" t="str">
        <f t="shared" si="67"/>
        <v>MLGA Tillverkning och mätsystem</v>
      </c>
      <c r="C806" s="364" t="s">
        <v>11212</v>
      </c>
      <c r="D806" s="348" t="s">
        <v>383</v>
      </c>
      <c r="E806" s="358">
        <v>0</v>
      </c>
      <c r="F806" s="358">
        <f t="shared" si="66"/>
        <v>0</v>
      </c>
      <c r="G806" s="358">
        <f t="shared" si="66"/>
        <v>0</v>
      </c>
      <c r="H806" s="358">
        <f t="shared" si="66"/>
        <v>0</v>
      </c>
      <c r="I806" s="358">
        <f t="shared" si="66"/>
        <v>0</v>
      </c>
      <c r="J806" s="358">
        <f t="shared" si="66"/>
        <v>0</v>
      </c>
      <c r="K806" s="358">
        <f t="shared" si="66"/>
        <v>0</v>
      </c>
    </row>
    <row r="807" spans="1:11" x14ac:dyDescent="0.25">
      <c r="A807" s="338" t="s">
        <v>11248</v>
      </c>
      <c r="B807" s="395" t="s">
        <v>11270</v>
      </c>
      <c r="C807" s="412" t="s">
        <v>11187</v>
      </c>
      <c r="D807" s="356" t="s">
        <v>11145</v>
      </c>
      <c r="E807" s="355">
        <f>E783</f>
        <v>0.3</v>
      </c>
      <c r="F807" s="357">
        <f t="shared" ref="F807:K830" si="68">E807</f>
        <v>0.3</v>
      </c>
      <c r="G807" s="357">
        <f t="shared" si="68"/>
        <v>0.3</v>
      </c>
      <c r="H807" s="357">
        <f t="shared" si="68"/>
        <v>0.3</v>
      </c>
      <c r="I807" s="357">
        <f t="shared" si="68"/>
        <v>0.3</v>
      </c>
      <c r="J807" s="357">
        <f t="shared" si="68"/>
        <v>0.3</v>
      </c>
      <c r="K807" s="357">
        <f t="shared" si="68"/>
        <v>0.3</v>
      </c>
    </row>
    <row r="808" spans="1:11" x14ac:dyDescent="0.25">
      <c r="A808" s="338" t="s">
        <v>11248</v>
      </c>
      <c r="B808" s="396" t="str">
        <f>B807</f>
        <v>MLGB Industriella produktionssystem</v>
      </c>
      <c r="C808" s="325" t="s">
        <v>11187</v>
      </c>
      <c r="D808" s="356" t="s">
        <v>381</v>
      </c>
      <c r="E808" s="357">
        <f>E784</f>
        <v>0.71879999999999999</v>
      </c>
      <c r="F808" s="357">
        <f t="shared" si="68"/>
        <v>0.71879999999999999</v>
      </c>
      <c r="G808" s="357">
        <f t="shared" si="68"/>
        <v>0.71879999999999999</v>
      </c>
      <c r="H808" s="357">
        <f t="shared" si="68"/>
        <v>0.71879999999999999</v>
      </c>
      <c r="I808" s="357">
        <f t="shared" si="68"/>
        <v>0.71879999999999999</v>
      </c>
      <c r="J808" s="357">
        <f t="shared" si="68"/>
        <v>0.71879999999999999</v>
      </c>
      <c r="K808" s="357">
        <f t="shared" si="68"/>
        <v>0.71879999999999999</v>
      </c>
    </row>
    <row r="809" spans="1:11" x14ac:dyDescent="0.25">
      <c r="A809" s="338" t="s">
        <v>11248</v>
      </c>
      <c r="B809" s="396" t="str">
        <f t="shared" ref="B809:B830" si="69">B808</f>
        <v>MLGB Industriella produktionssystem</v>
      </c>
      <c r="C809" s="325" t="s">
        <v>11187</v>
      </c>
      <c r="D809" s="356" t="s">
        <v>382</v>
      </c>
      <c r="E809" s="357">
        <f>E785</f>
        <v>5.8500000000000003E-2</v>
      </c>
      <c r="F809" s="357">
        <f t="shared" si="68"/>
        <v>5.8500000000000003E-2</v>
      </c>
      <c r="G809" s="357">
        <f t="shared" si="68"/>
        <v>5.8500000000000003E-2</v>
      </c>
      <c r="H809" s="357">
        <f t="shared" si="68"/>
        <v>5.8500000000000003E-2</v>
      </c>
      <c r="I809" s="357">
        <f t="shared" si="68"/>
        <v>5.8500000000000003E-2</v>
      </c>
      <c r="J809" s="357">
        <f t="shared" si="68"/>
        <v>5.8500000000000003E-2</v>
      </c>
      <c r="K809" s="357">
        <f t="shared" si="68"/>
        <v>5.8500000000000003E-2</v>
      </c>
    </row>
    <row r="810" spans="1:11" x14ac:dyDescent="0.25">
      <c r="A810" s="338" t="s">
        <v>11248</v>
      </c>
      <c r="B810" s="397" t="str">
        <f t="shared" si="69"/>
        <v>MLGB Industriella produktionssystem</v>
      </c>
      <c r="C810" s="413" t="s">
        <v>11187</v>
      </c>
      <c r="D810" s="348" t="s">
        <v>383</v>
      </c>
      <c r="E810" s="358">
        <f>E786</f>
        <v>6.0400000000000002E-2</v>
      </c>
      <c r="F810" s="358">
        <f t="shared" si="68"/>
        <v>6.0400000000000002E-2</v>
      </c>
      <c r="G810" s="358">
        <f t="shared" si="68"/>
        <v>6.0400000000000002E-2</v>
      </c>
      <c r="H810" s="358">
        <f t="shared" si="68"/>
        <v>6.0400000000000002E-2</v>
      </c>
      <c r="I810" s="358">
        <f t="shared" si="68"/>
        <v>6.0400000000000002E-2</v>
      </c>
      <c r="J810" s="358">
        <f t="shared" si="68"/>
        <v>6.0400000000000002E-2</v>
      </c>
      <c r="K810" s="358">
        <f t="shared" si="68"/>
        <v>6.0400000000000002E-2</v>
      </c>
    </row>
    <row r="811" spans="1:11" x14ac:dyDescent="0.25">
      <c r="A811" s="338" t="s">
        <v>11248</v>
      </c>
      <c r="B811" s="398" t="str">
        <f t="shared" si="69"/>
        <v>MLGB Industriella produktionssystem</v>
      </c>
      <c r="C811" s="353" t="s">
        <v>11188</v>
      </c>
      <c r="D811" s="354" t="s">
        <v>11145</v>
      </c>
      <c r="E811" s="355">
        <f>E807</f>
        <v>0.3</v>
      </c>
      <c r="F811" s="355">
        <f t="shared" si="68"/>
        <v>0.3</v>
      </c>
      <c r="G811" s="355">
        <f t="shared" si="68"/>
        <v>0.3</v>
      </c>
      <c r="H811" s="355">
        <f t="shared" si="68"/>
        <v>0.3</v>
      </c>
      <c r="I811" s="355">
        <f t="shared" si="68"/>
        <v>0.3</v>
      </c>
      <c r="J811" s="355">
        <f t="shared" si="68"/>
        <v>0.3</v>
      </c>
      <c r="K811" s="355">
        <f t="shared" si="68"/>
        <v>0.3</v>
      </c>
    </row>
    <row r="812" spans="1:11" x14ac:dyDescent="0.25">
      <c r="A812" s="338" t="s">
        <v>11248</v>
      </c>
      <c r="B812" s="398" t="str">
        <f t="shared" si="69"/>
        <v>MLGB Industriella produktionssystem</v>
      </c>
      <c r="C812" s="353" t="s">
        <v>11188</v>
      </c>
      <c r="D812" s="356" t="s">
        <v>381</v>
      </c>
      <c r="E812" s="357">
        <v>0.35</v>
      </c>
      <c r="F812" s="357">
        <f t="shared" si="68"/>
        <v>0.35</v>
      </c>
      <c r="G812" s="357">
        <f t="shared" si="68"/>
        <v>0.35</v>
      </c>
      <c r="H812" s="357">
        <f t="shared" si="68"/>
        <v>0.35</v>
      </c>
      <c r="I812" s="357">
        <f t="shared" si="68"/>
        <v>0.35</v>
      </c>
      <c r="J812" s="357">
        <f t="shared" si="68"/>
        <v>0.35</v>
      </c>
      <c r="K812" s="357">
        <f t="shared" si="68"/>
        <v>0.35</v>
      </c>
    </row>
    <row r="813" spans="1:11" x14ac:dyDescent="0.25">
      <c r="A813" s="338" t="s">
        <v>11248</v>
      </c>
      <c r="B813" s="398" t="str">
        <f t="shared" si="69"/>
        <v>MLGB Industriella produktionssystem</v>
      </c>
      <c r="C813" s="353" t="s">
        <v>11188</v>
      </c>
      <c r="D813" s="356" t="s">
        <v>382</v>
      </c>
      <c r="E813" s="357">
        <f>E809</f>
        <v>5.8500000000000003E-2</v>
      </c>
      <c r="F813" s="357">
        <f t="shared" si="68"/>
        <v>5.8500000000000003E-2</v>
      </c>
      <c r="G813" s="357">
        <f t="shared" si="68"/>
        <v>5.8500000000000003E-2</v>
      </c>
      <c r="H813" s="357">
        <f t="shared" si="68"/>
        <v>5.8500000000000003E-2</v>
      </c>
      <c r="I813" s="357">
        <f t="shared" si="68"/>
        <v>5.8500000000000003E-2</v>
      </c>
      <c r="J813" s="357">
        <f t="shared" si="68"/>
        <v>5.8500000000000003E-2</v>
      </c>
      <c r="K813" s="357">
        <f t="shared" si="68"/>
        <v>5.8500000000000003E-2</v>
      </c>
    </row>
    <row r="814" spans="1:11" x14ac:dyDescent="0.25">
      <c r="A814" s="338" t="s">
        <v>11248</v>
      </c>
      <c r="B814" s="398" t="str">
        <f t="shared" si="69"/>
        <v>MLGB Industriella produktionssystem</v>
      </c>
      <c r="C814" s="353" t="s">
        <v>11188</v>
      </c>
      <c r="D814" s="348" t="s">
        <v>383</v>
      </c>
      <c r="E814" s="358">
        <f>E810</f>
        <v>6.0400000000000002E-2</v>
      </c>
      <c r="F814" s="358">
        <f t="shared" si="68"/>
        <v>6.0400000000000002E-2</v>
      </c>
      <c r="G814" s="358">
        <f t="shared" si="68"/>
        <v>6.0400000000000002E-2</v>
      </c>
      <c r="H814" s="358">
        <f t="shared" si="68"/>
        <v>6.0400000000000002E-2</v>
      </c>
      <c r="I814" s="358">
        <f t="shared" si="68"/>
        <v>6.0400000000000002E-2</v>
      </c>
      <c r="J814" s="358">
        <f t="shared" si="68"/>
        <v>6.0400000000000002E-2</v>
      </c>
      <c r="K814" s="358">
        <f t="shared" si="68"/>
        <v>6.0400000000000002E-2</v>
      </c>
    </row>
    <row r="815" spans="1:11" x14ac:dyDescent="0.25">
      <c r="A815" s="338" t="s">
        <v>11248</v>
      </c>
      <c r="B815" s="395" t="str">
        <f t="shared" si="69"/>
        <v>MLGB Industriella produktionssystem</v>
      </c>
      <c r="C815" s="359" t="s">
        <v>11189</v>
      </c>
      <c r="D815" s="354" t="s">
        <v>11145</v>
      </c>
      <c r="E815" s="355">
        <f>E807</f>
        <v>0.3</v>
      </c>
      <c r="F815" s="355">
        <f t="shared" si="68"/>
        <v>0.3</v>
      </c>
      <c r="G815" s="355">
        <f t="shared" si="68"/>
        <v>0.3</v>
      </c>
      <c r="H815" s="355">
        <f t="shared" si="68"/>
        <v>0.3</v>
      </c>
      <c r="I815" s="355">
        <f t="shared" si="68"/>
        <v>0.3</v>
      </c>
      <c r="J815" s="355">
        <f t="shared" si="68"/>
        <v>0.3</v>
      </c>
      <c r="K815" s="355">
        <f t="shared" si="68"/>
        <v>0.3</v>
      </c>
    </row>
    <row r="816" spans="1:11" x14ac:dyDescent="0.25">
      <c r="A816" s="338" t="s">
        <v>11248</v>
      </c>
      <c r="B816" s="396" t="str">
        <f t="shared" si="69"/>
        <v>MLGB Industriella produktionssystem</v>
      </c>
      <c r="C816" s="360" t="s">
        <v>11189</v>
      </c>
      <c r="D816" s="356" t="s">
        <v>381</v>
      </c>
      <c r="E816" s="357">
        <v>0.35</v>
      </c>
      <c r="F816" s="357">
        <f t="shared" si="68"/>
        <v>0.35</v>
      </c>
      <c r="G816" s="357">
        <f t="shared" si="68"/>
        <v>0.35</v>
      </c>
      <c r="H816" s="357">
        <f t="shared" si="68"/>
        <v>0.35</v>
      </c>
      <c r="I816" s="357">
        <f t="shared" si="68"/>
        <v>0.35</v>
      </c>
      <c r="J816" s="357">
        <f t="shared" si="68"/>
        <v>0.35</v>
      </c>
      <c r="K816" s="357">
        <f t="shared" si="68"/>
        <v>0.35</v>
      </c>
    </row>
    <row r="817" spans="1:11" x14ac:dyDescent="0.25">
      <c r="A817" s="338" t="s">
        <v>11248</v>
      </c>
      <c r="B817" s="396" t="str">
        <f t="shared" si="69"/>
        <v>MLGB Industriella produktionssystem</v>
      </c>
      <c r="C817" s="360" t="s">
        <v>11189</v>
      </c>
      <c r="D817" s="356" t="s">
        <v>382</v>
      </c>
      <c r="E817" s="357">
        <f>E809</f>
        <v>5.8500000000000003E-2</v>
      </c>
      <c r="F817" s="357">
        <f t="shared" si="68"/>
        <v>5.8500000000000003E-2</v>
      </c>
      <c r="G817" s="357">
        <f t="shared" si="68"/>
        <v>5.8500000000000003E-2</v>
      </c>
      <c r="H817" s="357">
        <f t="shared" si="68"/>
        <v>5.8500000000000003E-2</v>
      </c>
      <c r="I817" s="357">
        <f t="shared" si="68"/>
        <v>5.8500000000000003E-2</v>
      </c>
      <c r="J817" s="357">
        <f t="shared" si="68"/>
        <v>5.8500000000000003E-2</v>
      </c>
      <c r="K817" s="357">
        <f t="shared" si="68"/>
        <v>5.8500000000000003E-2</v>
      </c>
    </row>
    <row r="818" spans="1:11" x14ac:dyDescent="0.25">
      <c r="A818" s="338" t="s">
        <v>11248</v>
      </c>
      <c r="B818" s="397" t="str">
        <f t="shared" si="69"/>
        <v>MLGB Industriella produktionssystem</v>
      </c>
      <c r="C818" s="361" t="s">
        <v>11189</v>
      </c>
      <c r="D818" s="348" t="s">
        <v>383</v>
      </c>
      <c r="E818" s="358">
        <f>E810</f>
        <v>6.0400000000000002E-2</v>
      </c>
      <c r="F818" s="358">
        <f t="shared" si="68"/>
        <v>6.0400000000000002E-2</v>
      </c>
      <c r="G818" s="358">
        <f t="shared" si="68"/>
        <v>6.0400000000000002E-2</v>
      </c>
      <c r="H818" s="358">
        <f t="shared" si="68"/>
        <v>6.0400000000000002E-2</v>
      </c>
      <c r="I818" s="358">
        <f t="shared" si="68"/>
        <v>6.0400000000000002E-2</v>
      </c>
      <c r="J818" s="358">
        <f t="shared" si="68"/>
        <v>6.0400000000000002E-2</v>
      </c>
      <c r="K818" s="358">
        <f t="shared" si="68"/>
        <v>6.0400000000000002E-2</v>
      </c>
    </row>
    <row r="819" spans="1:11" x14ac:dyDescent="0.25">
      <c r="A819" s="338" t="s">
        <v>11248</v>
      </c>
      <c r="B819" s="398" t="str">
        <f t="shared" si="69"/>
        <v>MLGB Industriella produktionssystem</v>
      </c>
      <c r="C819" s="353" t="s">
        <v>11190</v>
      </c>
      <c r="D819" s="354" t="s">
        <v>11145</v>
      </c>
      <c r="E819" s="355">
        <f>E807</f>
        <v>0.3</v>
      </c>
      <c r="F819" s="355">
        <f t="shared" si="68"/>
        <v>0.3</v>
      </c>
      <c r="G819" s="355">
        <f t="shared" si="68"/>
        <v>0.3</v>
      </c>
      <c r="H819" s="355">
        <f t="shared" si="68"/>
        <v>0.3</v>
      </c>
      <c r="I819" s="355">
        <f t="shared" si="68"/>
        <v>0.3</v>
      </c>
      <c r="J819" s="355">
        <f t="shared" si="68"/>
        <v>0.3</v>
      </c>
      <c r="K819" s="355">
        <f t="shared" si="68"/>
        <v>0.3</v>
      </c>
    </row>
    <row r="820" spans="1:11" x14ac:dyDescent="0.25">
      <c r="A820" s="338" t="s">
        <v>11248</v>
      </c>
      <c r="B820" s="398" t="str">
        <f t="shared" si="69"/>
        <v>MLGB Industriella produktionssystem</v>
      </c>
      <c r="C820" s="353" t="s">
        <v>11190</v>
      </c>
      <c r="D820" s="356" t="s">
        <v>381</v>
      </c>
      <c r="E820" s="357">
        <f>E796</f>
        <v>0.39539999999999997</v>
      </c>
      <c r="F820" s="357">
        <f t="shared" si="68"/>
        <v>0.39539999999999997</v>
      </c>
      <c r="G820" s="357">
        <f t="shared" si="68"/>
        <v>0.39539999999999997</v>
      </c>
      <c r="H820" s="357">
        <f t="shared" si="68"/>
        <v>0.39539999999999997</v>
      </c>
      <c r="I820" s="357">
        <f t="shared" si="68"/>
        <v>0.39539999999999997</v>
      </c>
      <c r="J820" s="357">
        <f t="shared" si="68"/>
        <v>0.39539999999999997</v>
      </c>
      <c r="K820" s="357">
        <f t="shared" si="68"/>
        <v>0.39539999999999997</v>
      </c>
    </row>
    <row r="821" spans="1:11" x14ac:dyDescent="0.25">
      <c r="A821" s="338" t="s">
        <v>11248</v>
      </c>
      <c r="B821" s="398" t="str">
        <f t="shared" si="69"/>
        <v>MLGB Industriella produktionssystem</v>
      </c>
      <c r="C821" s="360" t="s">
        <v>11190</v>
      </c>
      <c r="D821" s="356" t="s">
        <v>382</v>
      </c>
      <c r="E821" s="357">
        <f>E797</f>
        <v>1.7899999999999999E-2</v>
      </c>
      <c r="F821" s="357">
        <f t="shared" si="68"/>
        <v>1.7899999999999999E-2</v>
      </c>
      <c r="G821" s="357">
        <f t="shared" si="68"/>
        <v>1.7899999999999999E-2</v>
      </c>
      <c r="H821" s="357">
        <f t="shared" si="68"/>
        <v>1.7899999999999999E-2</v>
      </c>
      <c r="I821" s="357">
        <f t="shared" si="68"/>
        <v>1.7899999999999999E-2</v>
      </c>
      <c r="J821" s="357">
        <f t="shared" si="68"/>
        <v>1.7899999999999999E-2</v>
      </c>
      <c r="K821" s="357">
        <f t="shared" si="68"/>
        <v>1.7899999999999999E-2</v>
      </c>
    </row>
    <row r="822" spans="1:11" x14ac:dyDescent="0.25">
      <c r="A822" s="338" t="s">
        <v>11248</v>
      </c>
      <c r="B822" s="398" t="str">
        <f t="shared" si="69"/>
        <v>MLGB Industriella produktionssystem</v>
      </c>
      <c r="C822" s="360" t="s">
        <v>11190</v>
      </c>
      <c r="D822" s="348" t="s">
        <v>383</v>
      </c>
      <c r="E822" s="358">
        <f>E798</f>
        <v>2.4799999999999999E-2</v>
      </c>
      <c r="F822" s="358">
        <f t="shared" si="68"/>
        <v>2.4799999999999999E-2</v>
      </c>
      <c r="G822" s="358">
        <f t="shared" si="68"/>
        <v>2.4799999999999999E-2</v>
      </c>
      <c r="H822" s="358">
        <f t="shared" si="68"/>
        <v>2.4799999999999999E-2</v>
      </c>
      <c r="I822" s="358">
        <f t="shared" si="68"/>
        <v>2.4799999999999999E-2</v>
      </c>
      <c r="J822" s="358">
        <f t="shared" si="68"/>
        <v>2.4799999999999999E-2</v>
      </c>
      <c r="K822" s="358">
        <f t="shared" si="68"/>
        <v>2.4799999999999999E-2</v>
      </c>
    </row>
    <row r="823" spans="1:11" x14ac:dyDescent="0.25">
      <c r="A823" s="338" t="s">
        <v>11248</v>
      </c>
      <c r="B823" s="395" t="str">
        <f t="shared" si="69"/>
        <v>MLGB Industriella produktionssystem</v>
      </c>
      <c r="C823" s="359" t="s">
        <v>11191</v>
      </c>
      <c r="D823" s="354" t="s">
        <v>11145</v>
      </c>
      <c r="E823" s="355">
        <f>E807</f>
        <v>0.3</v>
      </c>
      <c r="F823" s="355">
        <f t="shared" si="68"/>
        <v>0.3</v>
      </c>
      <c r="G823" s="355">
        <f t="shared" si="68"/>
        <v>0.3</v>
      </c>
      <c r="H823" s="355">
        <f t="shared" si="68"/>
        <v>0.3</v>
      </c>
      <c r="I823" s="355">
        <f t="shared" si="68"/>
        <v>0.3</v>
      </c>
      <c r="J823" s="355">
        <f t="shared" si="68"/>
        <v>0.3</v>
      </c>
      <c r="K823" s="355">
        <f t="shared" si="68"/>
        <v>0.3</v>
      </c>
    </row>
    <row r="824" spans="1:11" x14ac:dyDescent="0.25">
      <c r="A824" s="338" t="s">
        <v>11248</v>
      </c>
      <c r="B824" s="396" t="str">
        <f t="shared" si="69"/>
        <v>MLGB Industriella produktionssystem</v>
      </c>
      <c r="C824" s="360" t="s">
        <v>11191</v>
      </c>
      <c r="D824" s="356" t="s">
        <v>381</v>
      </c>
      <c r="E824" s="357">
        <f>E796</f>
        <v>0.39539999999999997</v>
      </c>
      <c r="F824" s="357">
        <f t="shared" si="68"/>
        <v>0.39539999999999997</v>
      </c>
      <c r="G824" s="357">
        <f t="shared" si="68"/>
        <v>0.39539999999999997</v>
      </c>
      <c r="H824" s="357">
        <f t="shared" si="68"/>
        <v>0.39539999999999997</v>
      </c>
      <c r="I824" s="357">
        <f t="shared" si="68"/>
        <v>0.39539999999999997</v>
      </c>
      <c r="J824" s="357">
        <f t="shared" si="68"/>
        <v>0.39539999999999997</v>
      </c>
      <c r="K824" s="357">
        <f t="shared" si="68"/>
        <v>0.39539999999999997</v>
      </c>
    </row>
    <row r="825" spans="1:11" x14ac:dyDescent="0.25">
      <c r="A825" s="338" t="s">
        <v>11248</v>
      </c>
      <c r="B825" s="396" t="str">
        <f t="shared" si="69"/>
        <v>MLGB Industriella produktionssystem</v>
      </c>
      <c r="C825" s="360" t="s">
        <v>11191</v>
      </c>
      <c r="D825" s="356" t="s">
        <v>382</v>
      </c>
      <c r="E825" s="357">
        <f>E797</f>
        <v>1.7899999999999999E-2</v>
      </c>
      <c r="F825" s="357">
        <f t="shared" si="68"/>
        <v>1.7899999999999999E-2</v>
      </c>
      <c r="G825" s="357">
        <f t="shared" si="68"/>
        <v>1.7899999999999999E-2</v>
      </c>
      <c r="H825" s="357">
        <f t="shared" si="68"/>
        <v>1.7899999999999999E-2</v>
      </c>
      <c r="I825" s="357">
        <f t="shared" si="68"/>
        <v>1.7899999999999999E-2</v>
      </c>
      <c r="J825" s="357">
        <f t="shared" si="68"/>
        <v>1.7899999999999999E-2</v>
      </c>
      <c r="K825" s="357">
        <f t="shared" si="68"/>
        <v>1.7899999999999999E-2</v>
      </c>
    </row>
    <row r="826" spans="1:11" x14ac:dyDescent="0.25">
      <c r="A826" s="338" t="s">
        <v>11248</v>
      </c>
      <c r="B826" s="397" t="str">
        <f t="shared" si="69"/>
        <v>MLGB Industriella produktionssystem</v>
      </c>
      <c r="C826" s="361" t="s">
        <v>11191</v>
      </c>
      <c r="D826" s="348" t="s">
        <v>383</v>
      </c>
      <c r="E826" s="358">
        <f>E798</f>
        <v>2.4799999999999999E-2</v>
      </c>
      <c r="F826" s="358">
        <f t="shared" si="68"/>
        <v>2.4799999999999999E-2</v>
      </c>
      <c r="G826" s="358">
        <f t="shared" si="68"/>
        <v>2.4799999999999999E-2</v>
      </c>
      <c r="H826" s="358">
        <f t="shared" si="68"/>
        <v>2.4799999999999999E-2</v>
      </c>
      <c r="I826" s="358">
        <f t="shared" si="68"/>
        <v>2.4799999999999999E-2</v>
      </c>
      <c r="J826" s="358">
        <f t="shared" si="68"/>
        <v>2.4799999999999999E-2</v>
      </c>
      <c r="K826" s="358">
        <f t="shared" si="68"/>
        <v>2.4799999999999999E-2</v>
      </c>
    </row>
    <row r="827" spans="1:11" x14ac:dyDescent="0.25">
      <c r="A827" s="338" t="s">
        <v>11248</v>
      </c>
      <c r="B827" s="395" t="str">
        <f t="shared" si="69"/>
        <v>MLGB Industriella produktionssystem</v>
      </c>
      <c r="C827" s="362" t="s">
        <v>11212</v>
      </c>
      <c r="D827" s="354" t="s">
        <v>11145</v>
      </c>
      <c r="E827" s="355">
        <v>0</v>
      </c>
      <c r="F827" s="355">
        <f t="shared" si="68"/>
        <v>0</v>
      </c>
      <c r="G827" s="355">
        <f t="shared" si="68"/>
        <v>0</v>
      </c>
      <c r="H827" s="355">
        <f t="shared" si="68"/>
        <v>0</v>
      </c>
      <c r="I827" s="355">
        <f t="shared" si="68"/>
        <v>0</v>
      </c>
      <c r="J827" s="355">
        <f t="shared" si="68"/>
        <v>0</v>
      </c>
      <c r="K827" s="355">
        <f t="shared" si="68"/>
        <v>0</v>
      </c>
    </row>
    <row r="828" spans="1:11" x14ac:dyDescent="0.25">
      <c r="A828" s="338" t="s">
        <v>11248</v>
      </c>
      <c r="B828" s="396" t="str">
        <f t="shared" si="69"/>
        <v>MLGB Industriella produktionssystem</v>
      </c>
      <c r="C828" s="363" t="s">
        <v>11212</v>
      </c>
      <c r="D828" s="356" t="s">
        <v>381</v>
      </c>
      <c r="E828" s="357">
        <v>0</v>
      </c>
      <c r="F828" s="357">
        <f t="shared" si="68"/>
        <v>0</v>
      </c>
      <c r="G828" s="357">
        <f t="shared" si="68"/>
        <v>0</v>
      </c>
      <c r="H828" s="357">
        <f t="shared" si="68"/>
        <v>0</v>
      </c>
      <c r="I828" s="357">
        <f t="shared" si="68"/>
        <v>0</v>
      </c>
      <c r="J828" s="357">
        <f t="shared" si="68"/>
        <v>0</v>
      </c>
      <c r="K828" s="357">
        <f t="shared" si="68"/>
        <v>0</v>
      </c>
    </row>
    <row r="829" spans="1:11" x14ac:dyDescent="0.25">
      <c r="A829" s="338" t="s">
        <v>11248</v>
      </c>
      <c r="B829" s="396" t="str">
        <f t="shared" si="69"/>
        <v>MLGB Industriella produktionssystem</v>
      </c>
      <c r="C829" s="363" t="s">
        <v>11212</v>
      </c>
      <c r="D829" s="356" t="s">
        <v>382</v>
      </c>
      <c r="E829" s="357">
        <v>0</v>
      </c>
      <c r="F829" s="357">
        <f t="shared" si="68"/>
        <v>0</v>
      </c>
      <c r="G829" s="357">
        <f t="shared" si="68"/>
        <v>0</v>
      </c>
      <c r="H829" s="357">
        <f t="shared" si="68"/>
        <v>0</v>
      </c>
      <c r="I829" s="357">
        <f t="shared" si="68"/>
        <v>0</v>
      </c>
      <c r="J829" s="357">
        <f t="shared" si="68"/>
        <v>0</v>
      </c>
      <c r="K829" s="357">
        <f t="shared" si="68"/>
        <v>0</v>
      </c>
    </row>
    <row r="830" spans="1:11" x14ac:dyDescent="0.25">
      <c r="A830" s="338" t="s">
        <v>11248</v>
      </c>
      <c r="B830" s="397" t="str">
        <f t="shared" si="69"/>
        <v>MLGB Industriella produktionssystem</v>
      </c>
      <c r="C830" s="364" t="s">
        <v>11212</v>
      </c>
      <c r="D830" s="348" t="s">
        <v>383</v>
      </c>
      <c r="E830" s="358">
        <v>0</v>
      </c>
      <c r="F830" s="358">
        <f t="shared" si="68"/>
        <v>0</v>
      </c>
      <c r="G830" s="358">
        <f t="shared" si="68"/>
        <v>0</v>
      </c>
      <c r="H830" s="358">
        <f t="shared" si="68"/>
        <v>0</v>
      </c>
      <c r="I830" s="358">
        <f t="shared" si="68"/>
        <v>0</v>
      </c>
      <c r="J830" s="358">
        <f t="shared" si="68"/>
        <v>0</v>
      </c>
      <c r="K830" s="358">
        <f t="shared" si="68"/>
        <v>0</v>
      </c>
    </row>
    <row r="831" spans="1:11" x14ac:dyDescent="0.25">
      <c r="A831" s="338" t="s">
        <v>11248</v>
      </c>
      <c r="B831" s="395" t="s">
        <v>11254</v>
      </c>
      <c r="C831" s="412" t="s">
        <v>11187</v>
      </c>
      <c r="D831" s="356" t="s">
        <v>11145</v>
      </c>
      <c r="E831" s="355">
        <f>E807</f>
        <v>0.3</v>
      </c>
      <c r="F831" s="357">
        <f t="shared" ref="F831:K854" si="70">E831</f>
        <v>0.3</v>
      </c>
      <c r="G831" s="357">
        <f t="shared" si="70"/>
        <v>0.3</v>
      </c>
      <c r="H831" s="357">
        <f t="shared" si="70"/>
        <v>0.3</v>
      </c>
      <c r="I831" s="357">
        <f t="shared" si="70"/>
        <v>0.3</v>
      </c>
      <c r="J831" s="357">
        <f t="shared" si="70"/>
        <v>0.3</v>
      </c>
      <c r="K831" s="357">
        <f t="shared" si="70"/>
        <v>0.3</v>
      </c>
    </row>
    <row r="832" spans="1:11" x14ac:dyDescent="0.25">
      <c r="A832" s="338" t="s">
        <v>11248</v>
      </c>
      <c r="B832" s="396" t="str">
        <f>B831</f>
        <v>MLGC XPRES</v>
      </c>
      <c r="C832" s="325" t="s">
        <v>11187</v>
      </c>
      <c r="D832" s="356" t="s">
        <v>381</v>
      </c>
      <c r="E832" s="357">
        <f>E808</f>
        <v>0.71879999999999999</v>
      </c>
      <c r="F832" s="357">
        <f t="shared" si="70"/>
        <v>0.71879999999999999</v>
      </c>
      <c r="G832" s="357">
        <f t="shared" si="70"/>
        <v>0.71879999999999999</v>
      </c>
      <c r="H832" s="357">
        <f t="shared" si="70"/>
        <v>0.71879999999999999</v>
      </c>
      <c r="I832" s="357">
        <f t="shared" si="70"/>
        <v>0.71879999999999999</v>
      </c>
      <c r="J832" s="357">
        <f t="shared" si="70"/>
        <v>0.71879999999999999</v>
      </c>
      <c r="K832" s="357">
        <f t="shared" si="70"/>
        <v>0.71879999999999999</v>
      </c>
    </row>
    <row r="833" spans="1:11" x14ac:dyDescent="0.25">
      <c r="A833" s="338" t="s">
        <v>11248</v>
      </c>
      <c r="B833" s="396" t="str">
        <f t="shared" ref="B833:B854" si="71">B832</f>
        <v>MLGC XPRES</v>
      </c>
      <c r="C833" s="325" t="s">
        <v>11187</v>
      </c>
      <c r="D833" s="356" t="s">
        <v>382</v>
      </c>
      <c r="E833" s="357">
        <f>E809</f>
        <v>5.8500000000000003E-2</v>
      </c>
      <c r="F833" s="357">
        <f t="shared" si="70"/>
        <v>5.8500000000000003E-2</v>
      </c>
      <c r="G833" s="357">
        <f t="shared" si="70"/>
        <v>5.8500000000000003E-2</v>
      </c>
      <c r="H833" s="357">
        <f t="shared" si="70"/>
        <v>5.8500000000000003E-2</v>
      </c>
      <c r="I833" s="357">
        <f t="shared" si="70"/>
        <v>5.8500000000000003E-2</v>
      </c>
      <c r="J833" s="357">
        <f t="shared" si="70"/>
        <v>5.8500000000000003E-2</v>
      </c>
      <c r="K833" s="357">
        <f t="shared" si="70"/>
        <v>5.8500000000000003E-2</v>
      </c>
    </row>
    <row r="834" spans="1:11" x14ac:dyDescent="0.25">
      <c r="A834" s="338" t="s">
        <v>11248</v>
      </c>
      <c r="B834" s="397" t="str">
        <f t="shared" si="71"/>
        <v>MLGC XPRES</v>
      </c>
      <c r="C834" s="413" t="s">
        <v>11187</v>
      </c>
      <c r="D834" s="348" t="s">
        <v>383</v>
      </c>
      <c r="E834" s="358">
        <f>E810</f>
        <v>6.0400000000000002E-2</v>
      </c>
      <c r="F834" s="358">
        <f t="shared" si="70"/>
        <v>6.0400000000000002E-2</v>
      </c>
      <c r="G834" s="358">
        <f t="shared" si="70"/>
        <v>6.0400000000000002E-2</v>
      </c>
      <c r="H834" s="358">
        <f t="shared" si="70"/>
        <v>6.0400000000000002E-2</v>
      </c>
      <c r="I834" s="358">
        <f t="shared" si="70"/>
        <v>6.0400000000000002E-2</v>
      </c>
      <c r="J834" s="358">
        <f t="shared" si="70"/>
        <v>6.0400000000000002E-2</v>
      </c>
      <c r="K834" s="358">
        <f t="shared" si="70"/>
        <v>6.0400000000000002E-2</v>
      </c>
    </row>
    <row r="835" spans="1:11" x14ac:dyDescent="0.25">
      <c r="A835" s="338" t="s">
        <v>11248</v>
      </c>
      <c r="B835" s="398" t="str">
        <f t="shared" si="71"/>
        <v>MLGC XPRES</v>
      </c>
      <c r="C835" s="353" t="s">
        <v>11188</v>
      </c>
      <c r="D835" s="354" t="s">
        <v>11145</v>
      </c>
      <c r="E835" s="355">
        <f>E831</f>
        <v>0.3</v>
      </c>
      <c r="F835" s="355">
        <f t="shared" si="70"/>
        <v>0.3</v>
      </c>
      <c r="G835" s="355">
        <f t="shared" si="70"/>
        <v>0.3</v>
      </c>
      <c r="H835" s="355">
        <f t="shared" si="70"/>
        <v>0.3</v>
      </c>
      <c r="I835" s="355">
        <f t="shared" si="70"/>
        <v>0.3</v>
      </c>
      <c r="J835" s="355">
        <f t="shared" si="70"/>
        <v>0.3</v>
      </c>
      <c r="K835" s="355">
        <f t="shared" si="70"/>
        <v>0.3</v>
      </c>
    </row>
    <row r="836" spans="1:11" x14ac:dyDescent="0.25">
      <c r="A836" s="338" t="s">
        <v>11248</v>
      </c>
      <c r="B836" s="398" t="str">
        <f t="shared" si="71"/>
        <v>MLGC XPRES</v>
      </c>
      <c r="C836" s="353" t="s">
        <v>11188</v>
      </c>
      <c r="D836" s="356" t="s">
        <v>381</v>
      </c>
      <c r="E836" s="357">
        <v>0.35</v>
      </c>
      <c r="F836" s="357">
        <f t="shared" si="70"/>
        <v>0.35</v>
      </c>
      <c r="G836" s="357">
        <f t="shared" si="70"/>
        <v>0.35</v>
      </c>
      <c r="H836" s="357">
        <f t="shared" si="70"/>
        <v>0.35</v>
      </c>
      <c r="I836" s="357">
        <f t="shared" si="70"/>
        <v>0.35</v>
      </c>
      <c r="J836" s="357">
        <f t="shared" si="70"/>
        <v>0.35</v>
      </c>
      <c r="K836" s="357">
        <f t="shared" si="70"/>
        <v>0.35</v>
      </c>
    </row>
    <row r="837" spans="1:11" x14ac:dyDescent="0.25">
      <c r="A837" s="338" t="s">
        <v>11248</v>
      </c>
      <c r="B837" s="398" t="str">
        <f t="shared" si="71"/>
        <v>MLGC XPRES</v>
      </c>
      <c r="C837" s="353" t="s">
        <v>11188</v>
      </c>
      <c r="D837" s="356" t="s">
        <v>382</v>
      </c>
      <c r="E837" s="357">
        <f>E833</f>
        <v>5.8500000000000003E-2</v>
      </c>
      <c r="F837" s="357">
        <f t="shared" si="70"/>
        <v>5.8500000000000003E-2</v>
      </c>
      <c r="G837" s="357">
        <f t="shared" si="70"/>
        <v>5.8500000000000003E-2</v>
      </c>
      <c r="H837" s="357">
        <f t="shared" si="70"/>
        <v>5.8500000000000003E-2</v>
      </c>
      <c r="I837" s="357">
        <f t="shared" si="70"/>
        <v>5.8500000000000003E-2</v>
      </c>
      <c r="J837" s="357">
        <f t="shared" si="70"/>
        <v>5.8500000000000003E-2</v>
      </c>
      <c r="K837" s="357">
        <f t="shared" si="70"/>
        <v>5.8500000000000003E-2</v>
      </c>
    </row>
    <row r="838" spans="1:11" x14ac:dyDescent="0.25">
      <c r="A838" s="338" t="s">
        <v>11248</v>
      </c>
      <c r="B838" s="398" t="str">
        <f t="shared" si="71"/>
        <v>MLGC XPRES</v>
      </c>
      <c r="C838" s="353" t="s">
        <v>11188</v>
      </c>
      <c r="D838" s="348" t="s">
        <v>383</v>
      </c>
      <c r="E838" s="358">
        <f>E834</f>
        <v>6.0400000000000002E-2</v>
      </c>
      <c r="F838" s="358">
        <f t="shared" si="70"/>
        <v>6.0400000000000002E-2</v>
      </c>
      <c r="G838" s="358">
        <f t="shared" si="70"/>
        <v>6.0400000000000002E-2</v>
      </c>
      <c r="H838" s="358">
        <f t="shared" si="70"/>
        <v>6.0400000000000002E-2</v>
      </c>
      <c r="I838" s="358">
        <f t="shared" si="70"/>
        <v>6.0400000000000002E-2</v>
      </c>
      <c r="J838" s="358">
        <f t="shared" si="70"/>
        <v>6.0400000000000002E-2</v>
      </c>
      <c r="K838" s="358">
        <f t="shared" si="70"/>
        <v>6.0400000000000002E-2</v>
      </c>
    </row>
    <row r="839" spans="1:11" x14ac:dyDescent="0.25">
      <c r="A839" s="338" t="s">
        <v>11248</v>
      </c>
      <c r="B839" s="395" t="str">
        <f t="shared" si="71"/>
        <v>MLGC XPRES</v>
      </c>
      <c r="C839" s="359" t="s">
        <v>11189</v>
      </c>
      <c r="D839" s="354" t="s">
        <v>11145</v>
      </c>
      <c r="E839" s="355">
        <f>E831</f>
        <v>0.3</v>
      </c>
      <c r="F839" s="355">
        <f t="shared" si="70"/>
        <v>0.3</v>
      </c>
      <c r="G839" s="355">
        <f t="shared" si="70"/>
        <v>0.3</v>
      </c>
      <c r="H839" s="355">
        <f t="shared" si="70"/>
        <v>0.3</v>
      </c>
      <c r="I839" s="355">
        <f t="shared" si="70"/>
        <v>0.3</v>
      </c>
      <c r="J839" s="355">
        <f t="shared" si="70"/>
        <v>0.3</v>
      </c>
      <c r="K839" s="355">
        <f t="shared" si="70"/>
        <v>0.3</v>
      </c>
    </row>
    <row r="840" spans="1:11" x14ac:dyDescent="0.25">
      <c r="A840" s="338" t="s">
        <v>11248</v>
      </c>
      <c r="B840" s="396" t="str">
        <f t="shared" si="71"/>
        <v>MLGC XPRES</v>
      </c>
      <c r="C840" s="360" t="s">
        <v>11189</v>
      </c>
      <c r="D840" s="356" t="s">
        <v>381</v>
      </c>
      <c r="E840" s="357">
        <v>0.35</v>
      </c>
      <c r="F840" s="357">
        <f t="shared" si="70"/>
        <v>0.35</v>
      </c>
      <c r="G840" s="357">
        <f t="shared" si="70"/>
        <v>0.35</v>
      </c>
      <c r="H840" s="357">
        <f t="shared" si="70"/>
        <v>0.35</v>
      </c>
      <c r="I840" s="357">
        <f t="shared" si="70"/>
        <v>0.35</v>
      </c>
      <c r="J840" s="357">
        <f t="shared" si="70"/>
        <v>0.35</v>
      </c>
      <c r="K840" s="357">
        <f t="shared" si="70"/>
        <v>0.35</v>
      </c>
    </row>
    <row r="841" spans="1:11" x14ac:dyDescent="0.25">
      <c r="A841" s="338" t="s">
        <v>11248</v>
      </c>
      <c r="B841" s="396" t="str">
        <f t="shared" si="71"/>
        <v>MLGC XPRES</v>
      </c>
      <c r="C841" s="360" t="s">
        <v>11189</v>
      </c>
      <c r="D841" s="356" t="s">
        <v>382</v>
      </c>
      <c r="E841" s="357">
        <f>E833</f>
        <v>5.8500000000000003E-2</v>
      </c>
      <c r="F841" s="357">
        <f t="shared" si="70"/>
        <v>5.8500000000000003E-2</v>
      </c>
      <c r="G841" s="357">
        <f t="shared" si="70"/>
        <v>5.8500000000000003E-2</v>
      </c>
      <c r="H841" s="357">
        <f t="shared" si="70"/>
        <v>5.8500000000000003E-2</v>
      </c>
      <c r="I841" s="357">
        <f t="shared" si="70"/>
        <v>5.8500000000000003E-2</v>
      </c>
      <c r="J841" s="357">
        <f t="shared" si="70"/>
        <v>5.8500000000000003E-2</v>
      </c>
      <c r="K841" s="357">
        <f t="shared" si="70"/>
        <v>5.8500000000000003E-2</v>
      </c>
    </row>
    <row r="842" spans="1:11" x14ac:dyDescent="0.25">
      <c r="A842" s="338" t="s">
        <v>11248</v>
      </c>
      <c r="B842" s="397" t="str">
        <f t="shared" si="71"/>
        <v>MLGC XPRES</v>
      </c>
      <c r="C842" s="361" t="s">
        <v>11189</v>
      </c>
      <c r="D842" s="348" t="s">
        <v>383</v>
      </c>
      <c r="E842" s="358">
        <f>E834</f>
        <v>6.0400000000000002E-2</v>
      </c>
      <c r="F842" s="358">
        <f t="shared" si="70"/>
        <v>6.0400000000000002E-2</v>
      </c>
      <c r="G842" s="358">
        <f t="shared" si="70"/>
        <v>6.0400000000000002E-2</v>
      </c>
      <c r="H842" s="358">
        <f t="shared" si="70"/>
        <v>6.0400000000000002E-2</v>
      </c>
      <c r="I842" s="358">
        <f t="shared" si="70"/>
        <v>6.0400000000000002E-2</v>
      </c>
      <c r="J842" s="358">
        <f t="shared" si="70"/>
        <v>6.0400000000000002E-2</v>
      </c>
      <c r="K842" s="358">
        <f t="shared" si="70"/>
        <v>6.0400000000000002E-2</v>
      </c>
    </row>
    <row r="843" spans="1:11" x14ac:dyDescent="0.25">
      <c r="A843" s="338" t="s">
        <v>11248</v>
      </c>
      <c r="B843" s="398" t="str">
        <f t="shared" si="71"/>
        <v>MLGC XPRES</v>
      </c>
      <c r="C843" s="353" t="s">
        <v>11190</v>
      </c>
      <c r="D843" s="354" t="s">
        <v>11145</v>
      </c>
      <c r="E843" s="355">
        <f>E831</f>
        <v>0.3</v>
      </c>
      <c r="F843" s="355">
        <f t="shared" si="70"/>
        <v>0.3</v>
      </c>
      <c r="G843" s="355">
        <f t="shared" si="70"/>
        <v>0.3</v>
      </c>
      <c r="H843" s="355">
        <f t="shared" si="70"/>
        <v>0.3</v>
      </c>
      <c r="I843" s="355">
        <f t="shared" si="70"/>
        <v>0.3</v>
      </c>
      <c r="J843" s="355">
        <f t="shared" si="70"/>
        <v>0.3</v>
      </c>
      <c r="K843" s="355">
        <f t="shared" si="70"/>
        <v>0.3</v>
      </c>
    </row>
    <row r="844" spans="1:11" x14ac:dyDescent="0.25">
      <c r="A844" s="338" t="s">
        <v>11248</v>
      </c>
      <c r="B844" s="398" t="str">
        <f t="shared" si="71"/>
        <v>MLGC XPRES</v>
      </c>
      <c r="C844" s="353" t="s">
        <v>11190</v>
      </c>
      <c r="D844" s="356" t="s">
        <v>381</v>
      </c>
      <c r="E844" s="357">
        <f>E820</f>
        <v>0.39539999999999997</v>
      </c>
      <c r="F844" s="357">
        <f t="shared" si="70"/>
        <v>0.39539999999999997</v>
      </c>
      <c r="G844" s="357">
        <f t="shared" si="70"/>
        <v>0.39539999999999997</v>
      </c>
      <c r="H844" s="357">
        <f t="shared" si="70"/>
        <v>0.39539999999999997</v>
      </c>
      <c r="I844" s="357">
        <f t="shared" si="70"/>
        <v>0.39539999999999997</v>
      </c>
      <c r="J844" s="357">
        <f t="shared" si="70"/>
        <v>0.39539999999999997</v>
      </c>
      <c r="K844" s="357">
        <f t="shared" si="70"/>
        <v>0.39539999999999997</v>
      </c>
    </row>
    <row r="845" spans="1:11" x14ac:dyDescent="0.25">
      <c r="A845" s="338" t="s">
        <v>11248</v>
      </c>
      <c r="B845" s="398" t="str">
        <f t="shared" si="71"/>
        <v>MLGC XPRES</v>
      </c>
      <c r="C845" s="360" t="s">
        <v>11190</v>
      </c>
      <c r="D845" s="356" t="s">
        <v>382</v>
      </c>
      <c r="E845" s="357">
        <f>E821</f>
        <v>1.7899999999999999E-2</v>
      </c>
      <c r="F845" s="357">
        <f t="shared" si="70"/>
        <v>1.7899999999999999E-2</v>
      </c>
      <c r="G845" s="357">
        <f t="shared" si="70"/>
        <v>1.7899999999999999E-2</v>
      </c>
      <c r="H845" s="357">
        <f t="shared" si="70"/>
        <v>1.7899999999999999E-2</v>
      </c>
      <c r="I845" s="357">
        <f t="shared" si="70"/>
        <v>1.7899999999999999E-2</v>
      </c>
      <c r="J845" s="357">
        <f t="shared" si="70"/>
        <v>1.7899999999999999E-2</v>
      </c>
      <c r="K845" s="357">
        <f t="shared" si="70"/>
        <v>1.7899999999999999E-2</v>
      </c>
    </row>
    <row r="846" spans="1:11" x14ac:dyDescent="0.25">
      <c r="A846" s="338" t="s">
        <v>11248</v>
      </c>
      <c r="B846" s="398" t="str">
        <f t="shared" si="71"/>
        <v>MLGC XPRES</v>
      </c>
      <c r="C846" s="360" t="s">
        <v>11190</v>
      </c>
      <c r="D846" s="348" t="s">
        <v>383</v>
      </c>
      <c r="E846" s="358">
        <f>E822</f>
        <v>2.4799999999999999E-2</v>
      </c>
      <c r="F846" s="358">
        <f t="shared" si="70"/>
        <v>2.4799999999999999E-2</v>
      </c>
      <c r="G846" s="358">
        <f t="shared" si="70"/>
        <v>2.4799999999999999E-2</v>
      </c>
      <c r="H846" s="358">
        <f t="shared" si="70"/>
        <v>2.4799999999999999E-2</v>
      </c>
      <c r="I846" s="358">
        <f t="shared" si="70"/>
        <v>2.4799999999999999E-2</v>
      </c>
      <c r="J846" s="358">
        <f t="shared" si="70"/>
        <v>2.4799999999999999E-2</v>
      </c>
      <c r="K846" s="358">
        <f t="shared" si="70"/>
        <v>2.4799999999999999E-2</v>
      </c>
    </row>
    <row r="847" spans="1:11" x14ac:dyDescent="0.25">
      <c r="A847" s="338" t="s">
        <v>11248</v>
      </c>
      <c r="B847" s="395" t="str">
        <f t="shared" si="71"/>
        <v>MLGC XPRES</v>
      </c>
      <c r="C847" s="359" t="s">
        <v>11191</v>
      </c>
      <c r="D847" s="354" t="s">
        <v>11145</v>
      </c>
      <c r="E847" s="355">
        <f>E831</f>
        <v>0.3</v>
      </c>
      <c r="F847" s="355">
        <f t="shared" si="70"/>
        <v>0.3</v>
      </c>
      <c r="G847" s="355">
        <f t="shared" si="70"/>
        <v>0.3</v>
      </c>
      <c r="H847" s="355">
        <f t="shared" si="70"/>
        <v>0.3</v>
      </c>
      <c r="I847" s="355">
        <f t="shared" si="70"/>
        <v>0.3</v>
      </c>
      <c r="J847" s="355">
        <f t="shared" si="70"/>
        <v>0.3</v>
      </c>
      <c r="K847" s="355">
        <f t="shared" si="70"/>
        <v>0.3</v>
      </c>
    </row>
    <row r="848" spans="1:11" x14ac:dyDescent="0.25">
      <c r="A848" s="338" t="s">
        <v>11248</v>
      </c>
      <c r="B848" s="396" t="str">
        <f t="shared" si="71"/>
        <v>MLGC XPRES</v>
      </c>
      <c r="C848" s="360" t="s">
        <v>11191</v>
      </c>
      <c r="D848" s="356" t="s">
        <v>381</v>
      </c>
      <c r="E848" s="357">
        <f>E820</f>
        <v>0.39539999999999997</v>
      </c>
      <c r="F848" s="357">
        <f t="shared" si="70"/>
        <v>0.39539999999999997</v>
      </c>
      <c r="G848" s="357">
        <f t="shared" si="70"/>
        <v>0.39539999999999997</v>
      </c>
      <c r="H848" s="357">
        <f t="shared" si="70"/>
        <v>0.39539999999999997</v>
      </c>
      <c r="I848" s="357">
        <f t="shared" si="70"/>
        <v>0.39539999999999997</v>
      </c>
      <c r="J848" s="357">
        <f t="shared" si="70"/>
        <v>0.39539999999999997</v>
      </c>
      <c r="K848" s="357">
        <f t="shared" si="70"/>
        <v>0.39539999999999997</v>
      </c>
    </row>
    <row r="849" spans="1:11" x14ac:dyDescent="0.25">
      <c r="A849" s="338" t="s">
        <v>11248</v>
      </c>
      <c r="B849" s="396" t="str">
        <f t="shared" si="71"/>
        <v>MLGC XPRES</v>
      </c>
      <c r="C849" s="360" t="s">
        <v>11191</v>
      </c>
      <c r="D849" s="356" t="s">
        <v>382</v>
      </c>
      <c r="E849" s="357">
        <f>E821</f>
        <v>1.7899999999999999E-2</v>
      </c>
      <c r="F849" s="357">
        <f t="shared" si="70"/>
        <v>1.7899999999999999E-2</v>
      </c>
      <c r="G849" s="357">
        <f t="shared" si="70"/>
        <v>1.7899999999999999E-2</v>
      </c>
      <c r="H849" s="357">
        <f t="shared" si="70"/>
        <v>1.7899999999999999E-2</v>
      </c>
      <c r="I849" s="357">
        <f t="shared" si="70"/>
        <v>1.7899999999999999E-2</v>
      </c>
      <c r="J849" s="357">
        <f t="shared" si="70"/>
        <v>1.7899999999999999E-2</v>
      </c>
      <c r="K849" s="357">
        <f t="shared" si="70"/>
        <v>1.7899999999999999E-2</v>
      </c>
    </row>
    <row r="850" spans="1:11" x14ac:dyDescent="0.25">
      <c r="A850" s="338" t="s">
        <v>11248</v>
      </c>
      <c r="B850" s="397" t="str">
        <f t="shared" si="71"/>
        <v>MLGC XPRES</v>
      </c>
      <c r="C850" s="361" t="s">
        <v>11191</v>
      </c>
      <c r="D850" s="348" t="s">
        <v>383</v>
      </c>
      <c r="E850" s="358">
        <f>E822</f>
        <v>2.4799999999999999E-2</v>
      </c>
      <c r="F850" s="358">
        <f t="shared" si="70"/>
        <v>2.4799999999999999E-2</v>
      </c>
      <c r="G850" s="358">
        <f t="shared" si="70"/>
        <v>2.4799999999999999E-2</v>
      </c>
      <c r="H850" s="358">
        <f t="shared" si="70"/>
        <v>2.4799999999999999E-2</v>
      </c>
      <c r="I850" s="358">
        <f t="shared" si="70"/>
        <v>2.4799999999999999E-2</v>
      </c>
      <c r="J850" s="358">
        <f t="shared" si="70"/>
        <v>2.4799999999999999E-2</v>
      </c>
      <c r="K850" s="358">
        <f t="shared" si="70"/>
        <v>2.4799999999999999E-2</v>
      </c>
    </row>
    <row r="851" spans="1:11" x14ac:dyDescent="0.25">
      <c r="A851" s="338" t="s">
        <v>11248</v>
      </c>
      <c r="B851" s="395" t="str">
        <f t="shared" si="71"/>
        <v>MLGC XPRES</v>
      </c>
      <c r="C851" s="362" t="s">
        <v>11212</v>
      </c>
      <c r="D851" s="354" t="s">
        <v>11145</v>
      </c>
      <c r="E851" s="355">
        <v>0</v>
      </c>
      <c r="F851" s="355">
        <f t="shared" si="70"/>
        <v>0</v>
      </c>
      <c r="G851" s="355">
        <f t="shared" si="70"/>
        <v>0</v>
      </c>
      <c r="H851" s="355">
        <f t="shared" si="70"/>
        <v>0</v>
      </c>
      <c r="I851" s="355">
        <f t="shared" si="70"/>
        <v>0</v>
      </c>
      <c r="J851" s="355">
        <f t="shared" si="70"/>
        <v>0</v>
      </c>
      <c r="K851" s="355">
        <f t="shared" si="70"/>
        <v>0</v>
      </c>
    </row>
    <row r="852" spans="1:11" x14ac:dyDescent="0.25">
      <c r="A852" s="338" t="s">
        <v>11248</v>
      </c>
      <c r="B852" s="396" t="str">
        <f t="shared" si="71"/>
        <v>MLGC XPRES</v>
      </c>
      <c r="C852" s="363" t="s">
        <v>11212</v>
      </c>
      <c r="D852" s="356" t="s">
        <v>381</v>
      </c>
      <c r="E852" s="357">
        <v>0</v>
      </c>
      <c r="F852" s="357">
        <f t="shared" si="70"/>
        <v>0</v>
      </c>
      <c r="G852" s="357">
        <f t="shared" si="70"/>
        <v>0</v>
      </c>
      <c r="H852" s="357">
        <f t="shared" si="70"/>
        <v>0</v>
      </c>
      <c r="I852" s="357">
        <f t="shared" si="70"/>
        <v>0</v>
      </c>
      <c r="J852" s="357">
        <f t="shared" si="70"/>
        <v>0</v>
      </c>
      <c r="K852" s="357">
        <f t="shared" si="70"/>
        <v>0</v>
      </c>
    </row>
    <row r="853" spans="1:11" x14ac:dyDescent="0.25">
      <c r="A853" s="338" t="s">
        <v>11248</v>
      </c>
      <c r="B853" s="396" t="str">
        <f t="shared" si="71"/>
        <v>MLGC XPRES</v>
      </c>
      <c r="C853" s="363" t="s">
        <v>11212</v>
      </c>
      <c r="D853" s="356" t="s">
        <v>382</v>
      </c>
      <c r="E853" s="357">
        <v>0</v>
      </c>
      <c r="F853" s="357">
        <f t="shared" si="70"/>
        <v>0</v>
      </c>
      <c r="G853" s="357">
        <f t="shared" si="70"/>
        <v>0</v>
      </c>
      <c r="H853" s="357">
        <f t="shared" si="70"/>
        <v>0</v>
      </c>
      <c r="I853" s="357">
        <f t="shared" si="70"/>
        <v>0</v>
      </c>
      <c r="J853" s="357">
        <f t="shared" si="70"/>
        <v>0</v>
      </c>
      <c r="K853" s="357">
        <f t="shared" si="70"/>
        <v>0</v>
      </c>
    </row>
    <row r="854" spans="1:11" x14ac:dyDescent="0.25">
      <c r="A854" s="338" t="s">
        <v>11248</v>
      </c>
      <c r="B854" s="397" t="str">
        <f t="shared" si="71"/>
        <v>MLGC XPRES</v>
      </c>
      <c r="C854" s="364" t="s">
        <v>11212</v>
      </c>
      <c r="D854" s="348" t="s">
        <v>383</v>
      </c>
      <c r="E854" s="358">
        <v>0</v>
      </c>
      <c r="F854" s="358">
        <f t="shared" si="70"/>
        <v>0</v>
      </c>
      <c r="G854" s="358">
        <f t="shared" si="70"/>
        <v>0</v>
      </c>
      <c r="H854" s="358">
        <f t="shared" si="70"/>
        <v>0</v>
      </c>
      <c r="I854" s="358">
        <f t="shared" si="70"/>
        <v>0</v>
      </c>
      <c r="J854" s="358">
        <f t="shared" si="70"/>
        <v>0</v>
      </c>
      <c r="K854" s="358">
        <f t="shared" si="70"/>
        <v>0</v>
      </c>
    </row>
    <row r="855" spans="1:11" x14ac:dyDescent="0.25">
      <c r="A855" s="338" t="s">
        <v>11248</v>
      </c>
      <c r="B855" s="395" t="s">
        <v>11255</v>
      </c>
      <c r="C855" s="412" t="s">
        <v>11187</v>
      </c>
      <c r="D855" s="356" t="s">
        <v>11145</v>
      </c>
      <c r="E855" s="355">
        <f>E831</f>
        <v>0.3</v>
      </c>
      <c r="F855" s="357">
        <f t="shared" ref="F855:K878" si="72">E855</f>
        <v>0.3</v>
      </c>
      <c r="G855" s="357">
        <f t="shared" si="72"/>
        <v>0.3</v>
      </c>
      <c r="H855" s="357">
        <f t="shared" si="72"/>
        <v>0.3</v>
      </c>
      <c r="I855" s="357">
        <f t="shared" si="72"/>
        <v>0.3</v>
      </c>
      <c r="J855" s="357">
        <f t="shared" si="72"/>
        <v>0.3</v>
      </c>
      <c r="K855" s="357">
        <f t="shared" si="72"/>
        <v>0.3</v>
      </c>
    </row>
    <row r="856" spans="1:11" x14ac:dyDescent="0.25">
      <c r="A856" s="338" t="s">
        <v>11248</v>
      </c>
      <c r="B856" s="396" t="str">
        <f>B855</f>
        <v>MLGD DMMS</v>
      </c>
      <c r="C856" s="325" t="s">
        <v>11187</v>
      </c>
      <c r="D856" s="356" t="s">
        <v>381</v>
      </c>
      <c r="E856" s="357">
        <f>E832</f>
        <v>0.71879999999999999</v>
      </c>
      <c r="F856" s="357">
        <f t="shared" si="72"/>
        <v>0.71879999999999999</v>
      </c>
      <c r="G856" s="357">
        <f t="shared" si="72"/>
        <v>0.71879999999999999</v>
      </c>
      <c r="H856" s="357">
        <f t="shared" si="72"/>
        <v>0.71879999999999999</v>
      </c>
      <c r="I856" s="357">
        <f t="shared" si="72"/>
        <v>0.71879999999999999</v>
      </c>
      <c r="J856" s="357">
        <f t="shared" si="72"/>
        <v>0.71879999999999999</v>
      </c>
      <c r="K856" s="357">
        <f t="shared" si="72"/>
        <v>0.71879999999999999</v>
      </c>
    </row>
    <row r="857" spans="1:11" x14ac:dyDescent="0.25">
      <c r="A857" s="338" t="s">
        <v>11248</v>
      </c>
      <c r="B857" s="396" t="str">
        <f t="shared" ref="B857:B878" si="73">B856</f>
        <v>MLGD DMMS</v>
      </c>
      <c r="C857" s="325" t="s">
        <v>11187</v>
      </c>
      <c r="D857" s="356" t="s">
        <v>382</v>
      </c>
      <c r="E857" s="357">
        <f>E833</f>
        <v>5.8500000000000003E-2</v>
      </c>
      <c r="F857" s="357">
        <f t="shared" si="72"/>
        <v>5.8500000000000003E-2</v>
      </c>
      <c r="G857" s="357">
        <f t="shared" si="72"/>
        <v>5.8500000000000003E-2</v>
      </c>
      <c r="H857" s="357">
        <f t="shared" si="72"/>
        <v>5.8500000000000003E-2</v>
      </c>
      <c r="I857" s="357">
        <f t="shared" si="72"/>
        <v>5.8500000000000003E-2</v>
      </c>
      <c r="J857" s="357">
        <f t="shared" si="72"/>
        <v>5.8500000000000003E-2</v>
      </c>
      <c r="K857" s="357">
        <f t="shared" si="72"/>
        <v>5.8500000000000003E-2</v>
      </c>
    </row>
    <row r="858" spans="1:11" x14ac:dyDescent="0.25">
      <c r="A858" s="338" t="s">
        <v>11248</v>
      </c>
      <c r="B858" s="397" t="str">
        <f t="shared" si="73"/>
        <v>MLGD DMMS</v>
      </c>
      <c r="C858" s="413" t="s">
        <v>11187</v>
      </c>
      <c r="D858" s="348" t="s">
        <v>383</v>
      </c>
      <c r="E858" s="358">
        <f>E834</f>
        <v>6.0400000000000002E-2</v>
      </c>
      <c r="F858" s="358">
        <f t="shared" si="72"/>
        <v>6.0400000000000002E-2</v>
      </c>
      <c r="G858" s="358">
        <f t="shared" si="72"/>
        <v>6.0400000000000002E-2</v>
      </c>
      <c r="H858" s="358">
        <f t="shared" si="72"/>
        <v>6.0400000000000002E-2</v>
      </c>
      <c r="I858" s="358">
        <f t="shared" si="72"/>
        <v>6.0400000000000002E-2</v>
      </c>
      <c r="J858" s="358">
        <f t="shared" si="72"/>
        <v>6.0400000000000002E-2</v>
      </c>
      <c r="K858" s="358">
        <f t="shared" si="72"/>
        <v>6.0400000000000002E-2</v>
      </c>
    </row>
    <row r="859" spans="1:11" x14ac:dyDescent="0.25">
      <c r="A859" s="338" t="s">
        <v>11248</v>
      </c>
      <c r="B859" s="398" t="str">
        <f t="shared" si="73"/>
        <v>MLGD DMMS</v>
      </c>
      <c r="C859" s="353" t="s">
        <v>11188</v>
      </c>
      <c r="D859" s="354" t="s">
        <v>11145</v>
      </c>
      <c r="E859" s="355">
        <f>E855</f>
        <v>0.3</v>
      </c>
      <c r="F859" s="355">
        <f t="shared" si="72"/>
        <v>0.3</v>
      </c>
      <c r="G859" s="355">
        <f t="shared" si="72"/>
        <v>0.3</v>
      </c>
      <c r="H859" s="355">
        <f t="shared" si="72"/>
        <v>0.3</v>
      </c>
      <c r="I859" s="355">
        <f t="shared" si="72"/>
        <v>0.3</v>
      </c>
      <c r="J859" s="355">
        <f t="shared" si="72"/>
        <v>0.3</v>
      </c>
      <c r="K859" s="355">
        <f t="shared" si="72"/>
        <v>0.3</v>
      </c>
    </row>
    <row r="860" spans="1:11" x14ac:dyDescent="0.25">
      <c r="A860" s="338" t="s">
        <v>11248</v>
      </c>
      <c r="B860" s="398" t="str">
        <f t="shared" si="73"/>
        <v>MLGD DMMS</v>
      </c>
      <c r="C860" s="353" t="s">
        <v>11188</v>
      </c>
      <c r="D860" s="356" t="s">
        <v>381</v>
      </c>
      <c r="E860" s="357">
        <v>0.35</v>
      </c>
      <c r="F860" s="357">
        <f t="shared" si="72"/>
        <v>0.35</v>
      </c>
      <c r="G860" s="357">
        <f t="shared" si="72"/>
        <v>0.35</v>
      </c>
      <c r="H860" s="357">
        <f t="shared" si="72"/>
        <v>0.35</v>
      </c>
      <c r="I860" s="357">
        <f t="shared" si="72"/>
        <v>0.35</v>
      </c>
      <c r="J860" s="357">
        <f t="shared" si="72"/>
        <v>0.35</v>
      </c>
      <c r="K860" s="357">
        <f t="shared" si="72"/>
        <v>0.35</v>
      </c>
    </row>
    <row r="861" spans="1:11" x14ac:dyDescent="0.25">
      <c r="A861" s="338" t="s">
        <v>11248</v>
      </c>
      <c r="B861" s="398" t="str">
        <f t="shared" si="73"/>
        <v>MLGD DMMS</v>
      </c>
      <c r="C861" s="353" t="s">
        <v>11188</v>
      </c>
      <c r="D861" s="356" t="s">
        <v>382</v>
      </c>
      <c r="E861" s="357">
        <f>E857</f>
        <v>5.8500000000000003E-2</v>
      </c>
      <c r="F861" s="357">
        <f t="shared" si="72"/>
        <v>5.8500000000000003E-2</v>
      </c>
      <c r="G861" s="357">
        <f t="shared" si="72"/>
        <v>5.8500000000000003E-2</v>
      </c>
      <c r="H861" s="357">
        <f t="shared" si="72"/>
        <v>5.8500000000000003E-2</v>
      </c>
      <c r="I861" s="357">
        <f t="shared" si="72"/>
        <v>5.8500000000000003E-2</v>
      </c>
      <c r="J861" s="357">
        <f t="shared" si="72"/>
        <v>5.8500000000000003E-2</v>
      </c>
      <c r="K861" s="357">
        <f t="shared" si="72"/>
        <v>5.8500000000000003E-2</v>
      </c>
    </row>
    <row r="862" spans="1:11" x14ac:dyDescent="0.25">
      <c r="A862" s="338" t="s">
        <v>11248</v>
      </c>
      <c r="B862" s="398" t="str">
        <f t="shared" si="73"/>
        <v>MLGD DMMS</v>
      </c>
      <c r="C862" s="353" t="s">
        <v>11188</v>
      </c>
      <c r="D862" s="348" t="s">
        <v>383</v>
      </c>
      <c r="E862" s="358">
        <f>E858</f>
        <v>6.0400000000000002E-2</v>
      </c>
      <c r="F862" s="358">
        <f t="shared" si="72"/>
        <v>6.0400000000000002E-2</v>
      </c>
      <c r="G862" s="358">
        <f t="shared" si="72"/>
        <v>6.0400000000000002E-2</v>
      </c>
      <c r="H862" s="358">
        <f t="shared" si="72"/>
        <v>6.0400000000000002E-2</v>
      </c>
      <c r="I862" s="358">
        <f t="shared" si="72"/>
        <v>6.0400000000000002E-2</v>
      </c>
      <c r="J862" s="358">
        <f t="shared" si="72"/>
        <v>6.0400000000000002E-2</v>
      </c>
      <c r="K862" s="358">
        <f t="shared" si="72"/>
        <v>6.0400000000000002E-2</v>
      </c>
    </row>
    <row r="863" spans="1:11" x14ac:dyDescent="0.25">
      <c r="A863" s="338" t="s">
        <v>11248</v>
      </c>
      <c r="B863" s="395" t="str">
        <f t="shared" si="73"/>
        <v>MLGD DMMS</v>
      </c>
      <c r="C863" s="359" t="s">
        <v>11189</v>
      </c>
      <c r="D863" s="354" t="s">
        <v>11145</v>
      </c>
      <c r="E863" s="355">
        <f>E855</f>
        <v>0.3</v>
      </c>
      <c r="F863" s="355">
        <f t="shared" si="72"/>
        <v>0.3</v>
      </c>
      <c r="G863" s="355">
        <f t="shared" si="72"/>
        <v>0.3</v>
      </c>
      <c r="H863" s="355">
        <f t="shared" si="72"/>
        <v>0.3</v>
      </c>
      <c r="I863" s="355">
        <f t="shared" si="72"/>
        <v>0.3</v>
      </c>
      <c r="J863" s="355">
        <f t="shared" si="72"/>
        <v>0.3</v>
      </c>
      <c r="K863" s="355">
        <f t="shared" si="72"/>
        <v>0.3</v>
      </c>
    </row>
    <row r="864" spans="1:11" x14ac:dyDescent="0.25">
      <c r="A864" s="338" t="s">
        <v>11248</v>
      </c>
      <c r="B864" s="396" t="str">
        <f t="shared" si="73"/>
        <v>MLGD DMMS</v>
      </c>
      <c r="C864" s="360" t="s">
        <v>11189</v>
      </c>
      <c r="D864" s="356" t="s">
        <v>381</v>
      </c>
      <c r="E864" s="357">
        <v>0.35</v>
      </c>
      <c r="F864" s="357">
        <f t="shared" si="72"/>
        <v>0.35</v>
      </c>
      <c r="G864" s="357">
        <f t="shared" si="72"/>
        <v>0.35</v>
      </c>
      <c r="H864" s="357">
        <f t="shared" si="72"/>
        <v>0.35</v>
      </c>
      <c r="I864" s="357">
        <f t="shared" si="72"/>
        <v>0.35</v>
      </c>
      <c r="J864" s="357">
        <f t="shared" si="72"/>
        <v>0.35</v>
      </c>
      <c r="K864" s="357">
        <f t="shared" si="72"/>
        <v>0.35</v>
      </c>
    </row>
    <row r="865" spans="1:11" x14ac:dyDescent="0.25">
      <c r="A865" s="338" t="s">
        <v>11248</v>
      </c>
      <c r="B865" s="396" t="str">
        <f t="shared" si="73"/>
        <v>MLGD DMMS</v>
      </c>
      <c r="C865" s="360" t="s">
        <v>11189</v>
      </c>
      <c r="D865" s="356" t="s">
        <v>382</v>
      </c>
      <c r="E865" s="357">
        <f>E857</f>
        <v>5.8500000000000003E-2</v>
      </c>
      <c r="F865" s="357">
        <f t="shared" si="72"/>
        <v>5.8500000000000003E-2</v>
      </c>
      <c r="G865" s="357">
        <f t="shared" si="72"/>
        <v>5.8500000000000003E-2</v>
      </c>
      <c r="H865" s="357">
        <f t="shared" si="72"/>
        <v>5.8500000000000003E-2</v>
      </c>
      <c r="I865" s="357">
        <f t="shared" si="72"/>
        <v>5.8500000000000003E-2</v>
      </c>
      <c r="J865" s="357">
        <f t="shared" si="72"/>
        <v>5.8500000000000003E-2</v>
      </c>
      <c r="K865" s="357">
        <f t="shared" si="72"/>
        <v>5.8500000000000003E-2</v>
      </c>
    </row>
    <row r="866" spans="1:11" x14ac:dyDescent="0.25">
      <c r="A866" s="338" t="s">
        <v>11248</v>
      </c>
      <c r="B866" s="397" t="str">
        <f t="shared" si="73"/>
        <v>MLGD DMMS</v>
      </c>
      <c r="C866" s="361" t="s">
        <v>11189</v>
      </c>
      <c r="D866" s="348" t="s">
        <v>383</v>
      </c>
      <c r="E866" s="358">
        <f>E858</f>
        <v>6.0400000000000002E-2</v>
      </c>
      <c r="F866" s="358">
        <f t="shared" si="72"/>
        <v>6.0400000000000002E-2</v>
      </c>
      <c r="G866" s="358">
        <f t="shared" si="72"/>
        <v>6.0400000000000002E-2</v>
      </c>
      <c r="H866" s="358">
        <f t="shared" si="72"/>
        <v>6.0400000000000002E-2</v>
      </c>
      <c r="I866" s="358">
        <f t="shared" si="72"/>
        <v>6.0400000000000002E-2</v>
      </c>
      <c r="J866" s="358">
        <f t="shared" si="72"/>
        <v>6.0400000000000002E-2</v>
      </c>
      <c r="K866" s="358">
        <f t="shared" si="72"/>
        <v>6.0400000000000002E-2</v>
      </c>
    </row>
    <row r="867" spans="1:11" x14ac:dyDescent="0.25">
      <c r="A867" s="338" t="s">
        <v>11248</v>
      </c>
      <c r="B867" s="398" t="str">
        <f t="shared" si="73"/>
        <v>MLGD DMMS</v>
      </c>
      <c r="C867" s="353" t="s">
        <v>11190</v>
      </c>
      <c r="D867" s="354" t="s">
        <v>11145</v>
      </c>
      <c r="E867" s="355">
        <f>E855</f>
        <v>0.3</v>
      </c>
      <c r="F867" s="355">
        <f t="shared" si="72"/>
        <v>0.3</v>
      </c>
      <c r="G867" s="355">
        <f t="shared" si="72"/>
        <v>0.3</v>
      </c>
      <c r="H867" s="355">
        <f t="shared" si="72"/>
        <v>0.3</v>
      </c>
      <c r="I867" s="355">
        <f t="shared" si="72"/>
        <v>0.3</v>
      </c>
      <c r="J867" s="355">
        <f t="shared" si="72"/>
        <v>0.3</v>
      </c>
      <c r="K867" s="355">
        <f t="shared" si="72"/>
        <v>0.3</v>
      </c>
    </row>
    <row r="868" spans="1:11" x14ac:dyDescent="0.25">
      <c r="A868" s="338" t="s">
        <v>11248</v>
      </c>
      <c r="B868" s="398" t="str">
        <f t="shared" si="73"/>
        <v>MLGD DMMS</v>
      </c>
      <c r="C868" s="353" t="s">
        <v>11190</v>
      </c>
      <c r="D868" s="356" t="s">
        <v>381</v>
      </c>
      <c r="E868" s="357">
        <f>E844</f>
        <v>0.39539999999999997</v>
      </c>
      <c r="F868" s="357">
        <f t="shared" si="72"/>
        <v>0.39539999999999997</v>
      </c>
      <c r="G868" s="357">
        <f t="shared" si="72"/>
        <v>0.39539999999999997</v>
      </c>
      <c r="H868" s="357">
        <f t="shared" si="72"/>
        <v>0.39539999999999997</v>
      </c>
      <c r="I868" s="357">
        <f t="shared" si="72"/>
        <v>0.39539999999999997</v>
      </c>
      <c r="J868" s="357">
        <f t="shared" si="72"/>
        <v>0.39539999999999997</v>
      </c>
      <c r="K868" s="357">
        <f t="shared" si="72"/>
        <v>0.39539999999999997</v>
      </c>
    </row>
    <row r="869" spans="1:11" x14ac:dyDescent="0.25">
      <c r="A869" s="338" t="s">
        <v>11248</v>
      </c>
      <c r="B869" s="398" t="str">
        <f t="shared" si="73"/>
        <v>MLGD DMMS</v>
      </c>
      <c r="C869" s="360" t="s">
        <v>11190</v>
      </c>
      <c r="D869" s="356" t="s">
        <v>382</v>
      </c>
      <c r="E869" s="357">
        <f>E845</f>
        <v>1.7899999999999999E-2</v>
      </c>
      <c r="F869" s="357">
        <f t="shared" si="72"/>
        <v>1.7899999999999999E-2</v>
      </c>
      <c r="G869" s="357">
        <f t="shared" si="72"/>
        <v>1.7899999999999999E-2</v>
      </c>
      <c r="H869" s="357">
        <f t="shared" si="72"/>
        <v>1.7899999999999999E-2</v>
      </c>
      <c r="I869" s="357">
        <f t="shared" si="72"/>
        <v>1.7899999999999999E-2</v>
      </c>
      <c r="J869" s="357">
        <f t="shared" si="72"/>
        <v>1.7899999999999999E-2</v>
      </c>
      <c r="K869" s="357">
        <f t="shared" si="72"/>
        <v>1.7899999999999999E-2</v>
      </c>
    </row>
    <row r="870" spans="1:11" x14ac:dyDescent="0.25">
      <c r="A870" s="338" t="s">
        <v>11248</v>
      </c>
      <c r="B870" s="398" t="str">
        <f t="shared" si="73"/>
        <v>MLGD DMMS</v>
      </c>
      <c r="C870" s="360" t="s">
        <v>11190</v>
      </c>
      <c r="D870" s="348" t="s">
        <v>383</v>
      </c>
      <c r="E870" s="358">
        <f>E846</f>
        <v>2.4799999999999999E-2</v>
      </c>
      <c r="F870" s="358">
        <f t="shared" si="72"/>
        <v>2.4799999999999999E-2</v>
      </c>
      <c r="G870" s="358">
        <f t="shared" si="72"/>
        <v>2.4799999999999999E-2</v>
      </c>
      <c r="H870" s="358">
        <f t="shared" si="72"/>
        <v>2.4799999999999999E-2</v>
      </c>
      <c r="I870" s="358">
        <f t="shared" si="72"/>
        <v>2.4799999999999999E-2</v>
      </c>
      <c r="J870" s="358">
        <f t="shared" si="72"/>
        <v>2.4799999999999999E-2</v>
      </c>
      <c r="K870" s="358">
        <f t="shared" si="72"/>
        <v>2.4799999999999999E-2</v>
      </c>
    </row>
    <row r="871" spans="1:11" x14ac:dyDescent="0.25">
      <c r="A871" s="338" t="s">
        <v>11248</v>
      </c>
      <c r="B871" s="395" t="str">
        <f t="shared" si="73"/>
        <v>MLGD DMMS</v>
      </c>
      <c r="C871" s="359" t="s">
        <v>11191</v>
      </c>
      <c r="D871" s="354" t="s">
        <v>11145</v>
      </c>
      <c r="E871" s="355">
        <f>E855</f>
        <v>0.3</v>
      </c>
      <c r="F871" s="355">
        <f t="shared" si="72"/>
        <v>0.3</v>
      </c>
      <c r="G871" s="355">
        <f t="shared" si="72"/>
        <v>0.3</v>
      </c>
      <c r="H871" s="355">
        <f t="shared" si="72"/>
        <v>0.3</v>
      </c>
      <c r="I871" s="355">
        <f t="shared" si="72"/>
        <v>0.3</v>
      </c>
      <c r="J871" s="355">
        <f t="shared" si="72"/>
        <v>0.3</v>
      </c>
      <c r="K871" s="355">
        <f t="shared" si="72"/>
        <v>0.3</v>
      </c>
    </row>
    <row r="872" spans="1:11" x14ac:dyDescent="0.25">
      <c r="A872" s="338" t="s">
        <v>11248</v>
      </c>
      <c r="B872" s="396" t="str">
        <f t="shared" si="73"/>
        <v>MLGD DMMS</v>
      </c>
      <c r="C872" s="360" t="s">
        <v>11191</v>
      </c>
      <c r="D872" s="356" t="s">
        <v>381</v>
      </c>
      <c r="E872" s="357">
        <f>E844</f>
        <v>0.39539999999999997</v>
      </c>
      <c r="F872" s="357">
        <f t="shared" si="72"/>
        <v>0.39539999999999997</v>
      </c>
      <c r="G872" s="357">
        <f t="shared" si="72"/>
        <v>0.39539999999999997</v>
      </c>
      <c r="H872" s="357">
        <f t="shared" si="72"/>
        <v>0.39539999999999997</v>
      </c>
      <c r="I872" s="357">
        <f t="shared" si="72"/>
        <v>0.39539999999999997</v>
      </c>
      <c r="J872" s="357">
        <f t="shared" si="72"/>
        <v>0.39539999999999997</v>
      </c>
      <c r="K872" s="357">
        <f t="shared" si="72"/>
        <v>0.39539999999999997</v>
      </c>
    </row>
    <row r="873" spans="1:11" x14ac:dyDescent="0.25">
      <c r="A873" s="338" t="s">
        <v>11248</v>
      </c>
      <c r="B873" s="396" t="str">
        <f t="shared" si="73"/>
        <v>MLGD DMMS</v>
      </c>
      <c r="C873" s="360" t="s">
        <v>11191</v>
      </c>
      <c r="D873" s="356" t="s">
        <v>382</v>
      </c>
      <c r="E873" s="357">
        <f>E845</f>
        <v>1.7899999999999999E-2</v>
      </c>
      <c r="F873" s="357">
        <f t="shared" si="72"/>
        <v>1.7899999999999999E-2</v>
      </c>
      <c r="G873" s="357">
        <f t="shared" si="72"/>
        <v>1.7899999999999999E-2</v>
      </c>
      <c r="H873" s="357">
        <f t="shared" si="72"/>
        <v>1.7899999999999999E-2</v>
      </c>
      <c r="I873" s="357">
        <f t="shared" si="72"/>
        <v>1.7899999999999999E-2</v>
      </c>
      <c r="J873" s="357">
        <f t="shared" si="72"/>
        <v>1.7899999999999999E-2</v>
      </c>
      <c r="K873" s="357">
        <f t="shared" si="72"/>
        <v>1.7899999999999999E-2</v>
      </c>
    </row>
    <row r="874" spans="1:11" x14ac:dyDescent="0.25">
      <c r="A874" s="338" t="s">
        <v>11248</v>
      </c>
      <c r="B874" s="397" t="str">
        <f t="shared" si="73"/>
        <v>MLGD DMMS</v>
      </c>
      <c r="C874" s="361" t="s">
        <v>11191</v>
      </c>
      <c r="D874" s="348" t="s">
        <v>383</v>
      </c>
      <c r="E874" s="358">
        <f>E846</f>
        <v>2.4799999999999999E-2</v>
      </c>
      <c r="F874" s="358">
        <f t="shared" si="72"/>
        <v>2.4799999999999999E-2</v>
      </c>
      <c r="G874" s="358">
        <f t="shared" si="72"/>
        <v>2.4799999999999999E-2</v>
      </c>
      <c r="H874" s="358">
        <f t="shared" si="72"/>
        <v>2.4799999999999999E-2</v>
      </c>
      <c r="I874" s="358">
        <f t="shared" si="72"/>
        <v>2.4799999999999999E-2</v>
      </c>
      <c r="J874" s="358">
        <f t="shared" si="72"/>
        <v>2.4799999999999999E-2</v>
      </c>
      <c r="K874" s="358">
        <f t="shared" si="72"/>
        <v>2.4799999999999999E-2</v>
      </c>
    </row>
    <row r="875" spans="1:11" x14ac:dyDescent="0.25">
      <c r="A875" s="338" t="s">
        <v>11248</v>
      </c>
      <c r="B875" s="395" t="str">
        <f t="shared" si="73"/>
        <v>MLGD DMMS</v>
      </c>
      <c r="C875" s="362" t="s">
        <v>11212</v>
      </c>
      <c r="D875" s="354" t="s">
        <v>11145</v>
      </c>
      <c r="E875" s="355">
        <v>0</v>
      </c>
      <c r="F875" s="355">
        <f t="shared" si="72"/>
        <v>0</v>
      </c>
      <c r="G875" s="355">
        <f t="shared" si="72"/>
        <v>0</v>
      </c>
      <c r="H875" s="355">
        <f t="shared" si="72"/>
        <v>0</v>
      </c>
      <c r="I875" s="355">
        <f t="shared" si="72"/>
        <v>0</v>
      </c>
      <c r="J875" s="355">
        <f t="shared" si="72"/>
        <v>0</v>
      </c>
      <c r="K875" s="355">
        <f t="shared" si="72"/>
        <v>0</v>
      </c>
    </row>
    <row r="876" spans="1:11" x14ac:dyDescent="0.25">
      <c r="A876" s="338" t="s">
        <v>11248</v>
      </c>
      <c r="B876" s="396" t="str">
        <f t="shared" si="73"/>
        <v>MLGD DMMS</v>
      </c>
      <c r="C876" s="363" t="s">
        <v>11212</v>
      </c>
      <c r="D876" s="356" t="s">
        <v>381</v>
      </c>
      <c r="E876" s="357">
        <v>0</v>
      </c>
      <c r="F876" s="357">
        <f t="shared" si="72"/>
        <v>0</v>
      </c>
      <c r="G876" s="357">
        <f t="shared" si="72"/>
        <v>0</v>
      </c>
      <c r="H876" s="357">
        <f t="shared" si="72"/>
        <v>0</v>
      </c>
      <c r="I876" s="357">
        <f t="shared" si="72"/>
        <v>0</v>
      </c>
      <c r="J876" s="357">
        <f t="shared" si="72"/>
        <v>0</v>
      </c>
      <c r="K876" s="357">
        <f t="shared" si="72"/>
        <v>0</v>
      </c>
    </row>
    <row r="877" spans="1:11" x14ac:dyDescent="0.25">
      <c r="A877" s="338" t="s">
        <v>11248</v>
      </c>
      <c r="B877" s="396" t="str">
        <f t="shared" si="73"/>
        <v>MLGD DMMS</v>
      </c>
      <c r="C877" s="363" t="s">
        <v>11212</v>
      </c>
      <c r="D877" s="356" t="s">
        <v>382</v>
      </c>
      <c r="E877" s="357">
        <v>0</v>
      </c>
      <c r="F877" s="357">
        <f t="shared" si="72"/>
        <v>0</v>
      </c>
      <c r="G877" s="357">
        <f t="shared" si="72"/>
        <v>0</v>
      </c>
      <c r="H877" s="357">
        <f t="shared" si="72"/>
        <v>0</v>
      </c>
      <c r="I877" s="357">
        <f t="shared" si="72"/>
        <v>0</v>
      </c>
      <c r="J877" s="357">
        <f t="shared" si="72"/>
        <v>0</v>
      </c>
      <c r="K877" s="357">
        <f t="shared" si="72"/>
        <v>0</v>
      </c>
    </row>
    <row r="878" spans="1:11" x14ac:dyDescent="0.25">
      <c r="A878" s="338" t="s">
        <v>11248</v>
      </c>
      <c r="B878" s="397" t="str">
        <f t="shared" si="73"/>
        <v>MLGD DMMS</v>
      </c>
      <c r="C878" s="364" t="s">
        <v>11212</v>
      </c>
      <c r="D878" s="348" t="s">
        <v>383</v>
      </c>
      <c r="E878" s="358">
        <v>0</v>
      </c>
      <c r="F878" s="358">
        <f t="shared" si="72"/>
        <v>0</v>
      </c>
      <c r="G878" s="358">
        <f t="shared" si="72"/>
        <v>0</v>
      </c>
      <c r="H878" s="358">
        <f t="shared" si="72"/>
        <v>0</v>
      </c>
      <c r="I878" s="358">
        <f t="shared" si="72"/>
        <v>0</v>
      </c>
      <c r="J878" s="358">
        <f t="shared" si="72"/>
        <v>0</v>
      </c>
      <c r="K878" s="358">
        <f t="shared" si="72"/>
        <v>0</v>
      </c>
    </row>
    <row r="879" spans="1:11" x14ac:dyDescent="0.25">
      <c r="A879" s="338" t="s">
        <v>11248</v>
      </c>
      <c r="B879" s="395" t="s">
        <v>11262</v>
      </c>
      <c r="C879" s="412" t="s">
        <v>11187</v>
      </c>
      <c r="D879" s="356" t="s">
        <v>11145</v>
      </c>
      <c r="E879" s="355">
        <f>E855</f>
        <v>0.3</v>
      </c>
      <c r="F879" s="357">
        <f t="shared" ref="F879:K902" si="74">E879</f>
        <v>0.3</v>
      </c>
      <c r="G879" s="357">
        <f t="shared" si="74"/>
        <v>0.3</v>
      </c>
      <c r="H879" s="357">
        <f t="shared" si="74"/>
        <v>0.3</v>
      </c>
      <c r="I879" s="357">
        <f t="shared" si="74"/>
        <v>0.3</v>
      </c>
      <c r="J879" s="357">
        <f t="shared" si="74"/>
        <v>0.3</v>
      </c>
      <c r="K879" s="357">
        <f t="shared" si="74"/>
        <v>0.3</v>
      </c>
    </row>
    <row r="880" spans="1:11" x14ac:dyDescent="0.25">
      <c r="A880" s="338" t="s">
        <v>11248</v>
      </c>
      <c r="B880" s="396" t="str">
        <f>B879</f>
        <v>MLGE GRU Stockholm</v>
      </c>
      <c r="C880" s="325" t="s">
        <v>11187</v>
      </c>
      <c r="D880" s="356" t="s">
        <v>381</v>
      </c>
      <c r="E880" s="357">
        <f>E856</f>
        <v>0.71879999999999999</v>
      </c>
      <c r="F880" s="357">
        <f t="shared" si="74"/>
        <v>0.71879999999999999</v>
      </c>
      <c r="G880" s="357">
        <f t="shared" si="74"/>
        <v>0.71879999999999999</v>
      </c>
      <c r="H880" s="357">
        <f t="shared" si="74"/>
        <v>0.71879999999999999</v>
      </c>
      <c r="I880" s="357">
        <f t="shared" si="74"/>
        <v>0.71879999999999999</v>
      </c>
      <c r="J880" s="357">
        <f t="shared" si="74"/>
        <v>0.71879999999999999</v>
      </c>
      <c r="K880" s="357">
        <f t="shared" si="74"/>
        <v>0.71879999999999999</v>
      </c>
    </row>
    <row r="881" spans="1:11" x14ac:dyDescent="0.25">
      <c r="A881" s="338" t="s">
        <v>11248</v>
      </c>
      <c r="B881" s="396" t="str">
        <f t="shared" ref="B881:B902" si="75">B880</f>
        <v>MLGE GRU Stockholm</v>
      </c>
      <c r="C881" s="325" t="s">
        <v>11187</v>
      </c>
      <c r="D881" s="356" t="s">
        <v>382</v>
      </c>
      <c r="E881" s="357">
        <f>E857</f>
        <v>5.8500000000000003E-2</v>
      </c>
      <c r="F881" s="357">
        <f t="shared" si="74"/>
        <v>5.8500000000000003E-2</v>
      </c>
      <c r="G881" s="357">
        <f t="shared" si="74"/>
        <v>5.8500000000000003E-2</v>
      </c>
      <c r="H881" s="357">
        <f t="shared" si="74"/>
        <v>5.8500000000000003E-2</v>
      </c>
      <c r="I881" s="357">
        <f t="shared" si="74"/>
        <v>5.8500000000000003E-2</v>
      </c>
      <c r="J881" s="357">
        <f t="shared" si="74"/>
        <v>5.8500000000000003E-2</v>
      </c>
      <c r="K881" s="357">
        <f t="shared" si="74"/>
        <v>5.8500000000000003E-2</v>
      </c>
    </row>
    <row r="882" spans="1:11" x14ac:dyDescent="0.25">
      <c r="A882" s="338" t="s">
        <v>11248</v>
      </c>
      <c r="B882" s="397" t="str">
        <f t="shared" si="75"/>
        <v>MLGE GRU Stockholm</v>
      </c>
      <c r="C882" s="413" t="s">
        <v>11187</v>
      </c>
      <c r="D882" s="348" t="s">
        <v>383</v>
      </c>
      <c r="E882" s="358">
        <f>E858</f>
        <v>6.0400000000000002E-2</v>
      </c>
      <c r="F882" s="358">
        <f t="shared" si="74"/>
        <v>6.0400000000000002E-2</v>
      </c>
      <c r="G882" s="358">
        <f t="shared" si="74"/>
        <v>6.0400000000000002E-2</v>
      </c>
      <c r="H882" s="358">
        <f t="shared" si="74"/>
        <v>6.0400000000000002E-2</v>
      </c>
      <c r="I882" s="358">
        <f t="shared" si="74"/>
        <v>6.0400000000000002E-2</v>
      </c>
      <c r="J882" s="358">
        <f t="shared" si="74"/>
        <v>6.0400000000000002E-2</v>
      </c>
      <c r="K882" s="358">
        <f t="shared" si="74"/>
        <v>6.0400000000000002E-2</v>
      </c>
    </row>
    <row r="883" spans="1:11" x14ac:dyDescent="0.25">
      <c r="A883" s="338" t="s">
        <v>11248</v>
      </c>
      <c r="B883" s="398" t="str">
        <f t="shared" si="75"/>
        <v>MLGE GRU Stockholm</v>
      </c>
      <c r="C883" s="353" t="s">
        <v>11188</v>
      </c>
      <c r="D883" s="354" t="s">
        <v>11145</v>
      </c>
      <c r="E883" s="355">
        <f>E879</f>
        <v>0.3</v>
      </c>
      <c r="F883" s="355">
        <f t="shared" si="74"/>
        <v>0.3</v>
      </c>
      <c r="G883" s="355">
        <f t="shared" si="74"/>
        <v>0.3</v>
      </c>
      <c r="H883" s="355">
        <f t="shared" si="74"/>
        <v>0.3</v>
      </c>
      <c r="I883" s="355">
        <f t="shared" si="74"/>
        <v>0.3</v>
      </c>
      <c r="J883" s="355">
        <f t="shared" si="74"/>
        <v>0.3</v>
      </c>
      <c r="K883" s="355">
        <f t="shared" si="74"/>
        <v>0.3</v>
      </c>
    </row>
    <row r="884" spans="1:11" x14ac:dyDescent="0.25">
      <c r="A884" s="338" t="s">
        <v>11248</v>
      </c>
      <c r="B884" s="398" t="str">
        <f t="shared" si="75"/>
        <v>MLGE GRU Stockholm</v>
      </c>
      <c r="C884" s="353" t="s">
        <v>11188</v>
      </c>
      <c r="D884" s="356" t="s">
        <v>381</v>
      </c>
      <c r="E884" s="357">
        <v>0.35</v>
      </c>
      <c r="F884" s="357">
        <f t="shared" si="74"/>
        <v>0.35</v>
      </c>
      <c r="G884" s="357">
        <f t="shared" si="74"/>
        <v>0.35</v>
      </c>
      <c r="H884" s="357">
        <f t="shared" si="74"/>
        <v>0.35</v>
      </c>
      <c r="I884" s="357">
        <f t="shared" si="74"/>
        <v>0.35</v>
      </c>
      <c r="J884" s="357">
        <f t="shared" si="74"/>
        <v>0.35</v>
      </c>
      <c r="K884" s="357">
        <f t="shared" si="74"/>
        <v>0.35</v>
      </c>
    </row>
    <row r="885" spans="1:11" x14ac:dyDescent="0.25">
      <c r="A885" s="338" t="s">
        <v>11248</v>
      </c>
      <c r="B885" s="398" t="str">
        <f t="shared" si="75"/>
        <v>MLGE GRU Stockholm</v>
      </c>
      <c r="C885" s="353" t="s">
        <v>11188</v>
      </c>
      <c r="D885" s="356" t="s">
        <v>382</v>
      </c>
      <c r="E885" s="357">
        <f>E881</f>
        <v>5.8500000000000003E-2</v>
      </c>
      <c r="F885" s="357">
        <f t="shared" si="74"/>
        <v>5.8500000000000003E-2</v>
      </c>
      <c r="G885" s="357">
        <f t="shared" si="74"/>
        <v>5.8500000000000003E-2</v>
      </c>
      <c r="H885" s="357">
        <f t="shared" si="74"/>
        <v>5.8500000000000003E-2</v>
      </c>
      <c r="I885" s="357">
        <f t="shared" si="74"/>
        <v>5.8500000000000003E-2</v>
      </c>
      <c r="J885" s="357">
        <f t="shared" si="74"/>
        <v>5.8500000000000003E-2</v>
      </c>
      <c r="K885" s="357">
        <f t="shared" si="74"/>
        <v>5.8500000000000003E-2</v>
      </c>
    </row>
    <row r="886" spans="1:11" x14ac:dyDescent="0.25">
      <c r="A886" s="338" t="s">
        <v>11248</v>
      </c>
      <c r="B886" s="398" t="str">
        <f t="shared" si="75"/>
        <v>MLGE GRU Stockholm</v>
      </c>
      <c r="C886" s="353" t="s">
        <v>11188</v>
      </c>
      <c r="D886" s="348" t="s">
        <v>383</v>
      </c>
      <c r="E886" s="358">
        <f>E882</f>
        <v>6.0400000000000002E-2</v>
      </c>
      <c r="F886" s="358">
        <f t="shared" si="74"/>
        <v>6.0400000000000002E-2</v>
      </c>
      <c r="G886" s="358">
        <f t="shared" si="74"/>
        <v>6.0400000000000002E-2</v>
      </c>
      <c r="H886" s="358">
        <f t="shared" si="74"/>
        <v>6.0400000000000002E-2</v>
      </c>
      <c r="I886" s="358">
        <f t="shared" si="74"/>
        <v>6.0400000000000002E-2</v>
      </c>
      <c r="J886" s="358">
        <f t="shared" si="74"/>
        <v>6.0400000000000002E-2</v>
      </c>
      <c r="K886" s="358">
        <f t="shared" si="74"/>
        <v>6.0400000000000002E-2</v>
      </c>
    </row>
    <row r="887" spans="1:11" x14ac:dyDescent="0.25">
      <c r="A887" s="338" t="s">
        <v>11248</v>
      </c>
      <c r="B887" s="395" t="str">
        <f t="shared" si="75"/>
        <v>MLGE GRU Stockholm</v>
      </c>
      <c r="C887" s="359" t="s">
        <v>11189</v>
      </c>
      <c r="D887" s="354" t="s">
        <v>11145</v>
      </c>
      <c r="E887" s="355">
        <f>E879</f>
        <v>0.3</v>
      </c>
      <c r="F887" s="355">
        <f t="shared" si="74"/>
        <v>0.3</v>
      </c>
      <c r="G887" s="355">
        <f t="shared" si="74"/>
        <v>0.3</v>
      </c>
      <c r="H887" s="355">
        <f t="shared" si="74"/>
        <v>0.3</v>
      </c>
      <c r="I887" s="355">
        <f t="shared" si="74"/>
        <v>0.3</v>
      </c>
      <c r="J887" s="355">
        <f t="shared" si="74"/>
        <v>0.3</v>
      </c>
      <c r="K887" s="355">
        <f t="shared" si="74"/>
        <v>0.3</v>
      </c>
    </row>
    <row r="888" spans="1:11" x14ac:dyDescent="0.25">
      <c r="A888" s="338" t="s">
        <v>11248</v>
      </c>
      <c r="B888" s="396" t="str">
        <f t="shared" si="75"/>
        <v>MLGE GRU Stockholm</v>
      </c>
      <c r="C888" s="360" t="s">
        <v>11189</v>
      </c>
      <c r="D888" s="356" t="s">
        <v>381</v>
      </c>
      <c r="E888" s="357">
        <v>0.35</v>
      </c>
      <c r="F888" s="357">
        <f t="shared" si="74"/>
        <v>0.35</v>
      </c>
      <c r="G888" s="357">
        <f t="shared" si="74"/>
        <v>0.35</v>
      </c>
      <c r="H888" s="357">
        <f t="shared" si="74"/>
        <v>0.35</v>
      </c>
      <c r="I888" s="357">
        <f t="shared" si="74"/>
        <v>0.35</v>
      </c>
      <c r="J888" s="357">
        <f t="shared" si="74"/>
        <v>0.35</v>
      </c>
      <c r="K888" s="357">
        <f t="shared" si="74"/>
        <v>0.35</v>
      </c>
    </row>
    <row r="889" spans="1:11" x14ac:dyDescent="0.25">
      <c r="A889" s="338" t="s">
        <v>11248</v>
      </c>
      <c r="B889" s="396" t="str">
        <f t="shared" si="75"/>
        <v>MLGE GRU Stockholm</v>
      </c>
      <c r="C889" s="360" t="s">
        <v>11189</v>
      </c>
      <c r="D889" s="356" t="s">
        <v>382</v>
      </c>
      <c r="E889" s="357">
        <f>E881</f>
        <v>5.8500000000000003E-2</v>
      </c>
      <c r="F889" s="357">
        <f t="shared" si="74"/>
        <v>5.8500000000000003E-2</v>
      </c>
      <c r="G889" s="357">
        <f t="shared" si="74"/>
        <v>5.8500000000000003E-2</v>
      </c>
      <c r="H889" s="357">
        <f t="shared" si="74"/>
        <v>5.8500000000000003E-2</v>
      </c>
      <c r="I889" s="357">
        <f t="shared" si="74"/>
        <v>5.8500000000000003E-2</v>
      </c>
      <c r="J889" s="357">
        <f t="shared" si="74"/>
        <v>5.8500000000000003E-2</v>
      </c>
      <c r="K889" s="357">
        <f t="shared" si="74"/>
        <v>5.8500000000000003E-2</v>
      </c>
    </row>
    <row r="890" spans="1:11" x14ac:dyDescent="0.25">
      <c r="A890" s="338" t="s">
        <v>11248</v>
      </c>
      <c r="B890" s="397" t="str">
        <f t="shared" si="75"/>
        <v>MLGE GRU Stockholm</v>
      </c>
      <c r="C890" s="361" t="s">
        <v>11189</v>
      </c>
      <c r="D890" s="348" t="s">
        <v>383</v>
      </c>
      <c r="E890" s="358">
        <f>E882</f>
        <v>6.0400000000000002E-2</v>
      </c>
      <c r="F890" s="358">
        <f t="shared" si="74"/>
        <v>6.0400000000000002E-2</v>
      </c>
      <c r="G890" s="358">
        <f t="shared" si="74"/>
        <v>6.0400000000000002E-2</v>
      </c>
      <c r="H890" s="358">
        <f t="shared" si="74"/>
        <v>6.0400000000000002E-2</v>
      </c>
      <c r="I890" s="358">
        <f t="shared" si="74"/>
        <v>6.0400000000000002E-2</v>
      </c>
      <c r="J890" s="358">
        <f t="shared" si="74"/>
        <v>6.0400000000000002E-2</v>
      </c>
      <c r="K890" s="358">
        <f t="shared" si="74"/>
        <v>6.0400000000000002E-2</v>
      </c>
    </row>
    <row r="891" spans="1:11" x14ac:dyDescent="0.25">
      <c r="A891" s="338" t="s">
        <v>11248</v>
      </c>
      <c r="B891" s="398" t="str">
        <f t="shared" si="75"/>
        <v>MLGE GRU Stockholm</v>
      </c>
      <c r="C891" s="353" t="s">
        <v>11190</v>
      </c>
      <c r="D891" s="354" t="s">
        <v>11145</v>
      </c>
      <c r="E891" s="355">
        <f>E879</f>
        <v>0.3</v>
      </c>
      <c r="F891" s="355">
        <f t="shared" si="74"/>
        <v>0.3</v>
      </c>
      <c r="G891" s="355">
        <f t="shared" si="74"/>
        <v>0.3</v>
      </c>
      <c r="H891" s="355">
        <f t="shared" si="74"/>
        <v>0.3</v>
      </c>
      <c r="I891" s="355">
        <f t="shared" si="74"/>
        <v>0.3</v>
      </c>
      <c r="J891" s="355">
        <f t="shared" si="74"/>
        <v>0.3</v>
      </c>
      <c r="K891" s="355">
        <f t="shared" si="74"/>
        <v>0.3</v>
      </c>
    </row>
    <row r="892" spans="1:11" x14ac:dyDescent="0.25">
      <c r="A892" s="338" t="s">
        <v>11248</v>
      </c>
      <c r="B892" s="398" t="str">
        <f t="shared" si="75"/>
        <v>MLGE GRU Stockholm</v>
      </c>
      <c r="C892" s="353" t="s">
        <v>11190</v>
      </c>
      <c r="D892" s="356" t="s">
        <v>381</v>
      </c>
      <c r="E892" s="357">
        <f>E868</f>
        <v>0.39539999999999997</v>
      </c>
      <c r="F892" s="357">
        <f t="shared" si="74"/>
        <v>0.39539999999999997</v>
      </c>
      <c r="G892" s="357">
        <f t="shared" si="74"/>
        <v>0.39539999999999997</v>
      </c>
      <c r="H892" s="357">
        <f t="shared" si="74"/>
        <v>0.39539999999999997</v>
      </c>
      <c r="I892" s="357">
        <f t="shared" si="74"/>
        <v>0.39539999999999997</v>
      </c>
      <c r="J892" s="357">
        <f t="shared" si="74"/>
        <v>0.39539999999999997</v>
      </c>
      <c r="K892" s="357">
        <f t="shared" si="74"/>
        <v>0.39539999999999997</v>
      </c>
    </row>
    <row r="893" spans="1:11" x14ac:dyDescent="0.25">
      <c r="A893" s="338" t="s">
        <v>11248</v>
      </c>
      <c r="B893" s="398" t="str">
        <f t="shared" si="75"/>
        <v>MLGE GRU Stockholm</v>
      </c>
      <c r="C893" s="360" t="s">
        <v>11190</v>
      </c>
      <c r="D893" s="356" t="s">
        <v>382</v>
      </c>
      <c r="E893" s="357">
        <f>E869</f>
        <v>1.7899999999999999E-2</v>
      </c>
      <c r="F893" s="357">
        <f t="shared" si="74"/>
        <v>1.7899999999999999E-2</v>
      </c>
      <c r="G893" s="357">
        <f t="shared" si="74"/>
        <v>1.7899999999999999E-2</v>
      </c>
      <c r="H893" s="357">
        <f t="shared" si="74"/>
        <v>1.7899999999999999E-2</v>
      </c>
      <c r="I893" s="357">
        <f t="shared" si="74"/>
        <v>1.7899999999999999E-2</v>
      </c>
      <c r="J893" s="357">
        <f t="shared" si="74"/>
        <v>1.7899999999999999E-2</v>
      </c>
      <c r="K893" s="357">
        <f t="shared" si="74"/>
        <v>1.7899999999999999E-2</v>
      </c>
    </row>
    <row r="894" spans="1:11" x14ac:dyDescent="0.25">
      <c r="A894" s="338" t="s">
        <v>11248</v>
      </c>
      <c r="B894" s="398" t="str">
        <f t="shared" si="75"/>
        <v>MLGE GRU Stockholm</v>
      </c>
      <c r="C894" s="360" t="s">
        <v>11190</v>
      </c>
      <c r="D894" s="348" t="s">
        <v>383</v>
      </c>
      <c r="E894" s="358">
        <f>E870</f>
        <v>2.4799999999999999E-2</v>
      </c>
      <c r="F894" s="358">
        <f t="shared" si="74"/>
        <v>2.4799999999999999E-2</v>
      </c>
      <c r="G894" s="358">
        <f t="shared" si="74"/>
        <v>2.4799999999999999E-2</v>
      </c>
      <c r="H894" s="358">
        <f t="shared" si="74"/>
        <v>2.4799999999999999E-2</v>
      </c>
      <c r="I894" s="358">
        <f t="shared" si="74"/>
        <v>2.4799999999999999E-2</v>
      </c>
      <c r="J894" s="358">
        <f t="shared" si="74"/>
        <v>2.4799999999999999E-2</v>
      </c>
      <c r="K894" s="358">
        <f t="shared" si="74"/>
        <v>2.4799999999999999E-2</v>
      </c>
    </row>
    <row r="895" spans="1:11" x14ac:dyDescent="0.25">
      <c r="A895" s="338" t="s">
        <v>11248</v>
      </c>
      <c r="B895" s="395" t="str">
        <f t="shared" si="75"/>
        <v>MLGE GRU Stockholm</v>
      </c>
      <c r="C895" s="359" t="s">
        <v>11191</v>
      </c>
      <c r="D895" s="354" t="s">
        <v>11145</v>
      </c>
      <c r="E895" s="355">
        <f>E879</f>
        <v>0.3</v>
      </c>
      <c r="F895" s="355">
        <f t="shared" si="74"/>
        <v>0.3</v>
      </c>
      <c r="G895" s="355">
        <f t="shared" si="74"/>
        <v>0.3</v>
      </c>
      <c r="H895" s="355">
        <f t="shared" si="74"/>
        <v>0.3</v>
      </c>
      <c r="I895" s="355">
        <f t="shared" si="74"/>
        <v>0.3</v>
      </c>
      <c r="J895" s="355">
        <f t="shared" si="74"/>
        <v>0.3</v>
      </c>
      <c r="K895" s="355">
        <f t="shared" si="74"/>
        <v>0.3</v>
      </c>
    </row>
    <row r="896" spans="1:11" x14ac:dyDescent="0.25">
      <c r="A896" s="338" t="s">
        <v>11248</v>
      </c>
      <c r="B896" s="396" t="str">
        <f t="shared" si="75"/>
        <v>MLGE GRU Stockholm</v>
      </c>
      <c r="C896" s="360" t="s">
        <v>11191</v>
      </c>
      <c r="D896" s="356" t="s">
        <v>381</v>
      </c>
      <c r="E896" s="357">
        <f>E868</f>
        <v>0.39539999999999997</v>
      </c>
      <c r="F896" s="357">
        <f t="shared" si="74"/>
        <v>0.39539999999999997</v>
      </c>
      <c r="G896" s="357">
        <f t="shared" si="74"/>
        <v>0.39539999999999997</v>
      </c>
      <c r="H896" s="357">
        <f t="shared" si="74"/>
        <v>0.39539999999999997</v>
      </c>
      <c r="I896" s="357">
        <f t="shared" si="74"/>
        <v>0.39539999999999997</v>
      </c>
      <c r="J896" s="357">
        <f t="shared" si="74"/>
        <v>0.39539999999999997</v>
      </c>
      <c r="K896" s="357">
        <f t="shared" si="74"/>
        <v>0.39539999999999997</v>
      </c>
    </row>
    <row r="897" spans="1:11" x14ac:dyDescent="0.25">
      <c r="A897" s="338" t="s">
        <v>11248</v>
      </c>
      <c r="B897" s="396" t="str">
        <f t="shared" si="75"/>
        <v>MLGE GRU Stockholm</v>
      </c>
      <c r="C897" s="360" t="s">
        <v>11191</v>
      </c>
      <c r="D897" s="356" t="s">
        <v>382</v>
      </c>
      <c r="E897" s="357">
        <f>E869</f>
        <v>1.7899999999999999E-2</v>
      </c>
      <c r="F897" s="357">
        <f t="shared" si="74"/>
        <v>1.7899999999999999E-2</v>
      </c>
      <c r="G897" s="357">
        <f t="shared" si="74"/>
        <v>1.7899999999999999E-2</v>
      </c>
      <c r="H897" s="357">
        <f t="shared" si="74"/>
        <v>1.7899999999999999E-2</v>
      </c>
      <c r="I897" s="357">
        <f t="shared" si="74"/>
        <v>1.7899999999999999E-2</v>
      </c>
      <c r="J897" s="357">
        <f t="shared" si="74"/>
        <v>1.7899999999999999E-2</v>
      </c>
      <c r="K897" s="357">
        <f t="shared" si="74"/>
        <v>1.7899999999999999E-2</v>
      </c>
    </row>
    <row r="898" spans="1:11" x14ac:dyDescent="0.25">
      <c r="A898" s="338" t="s">
        <v>11248</v>
      </c>
      <c r="B898" s="397" t="str">
        <f t="shared" si="75"/>
        <v>MLGE GRU Stockholm</v>
      </c>
      <c r="C898" s="361" t="s">
        <v>11191</v>
      </c>
      <c r="D898" s="348" t="s">
        <v>383</v>
      </c>
      <c r="E898" s="358">
        <f>E870</f>
        <v>2.4799999999999999E-2</v>
      </c>
      <c r="F898" s="358">
        <f t="shared" si="74"/>
        <v>2.4799999999999999E-2</v>
      </c>
      <c r="G898" s="358">
        <f t="shared" si="74"/>
        <v>2.4799999999999999E-2</v>
      </c>
      <c r="H898" s="358">
        <f t="shared" si="74"/>
        <v>2.4799999999999999E-2</v>
      </c>
      <c r="I898" s="358">
        <f t="shared" si="74"/>
        <v>2.4799999999999999E-2</v>
      </c>
      <c r="J898" s="358">
        <f t="shared" si="74"/>
        <v>2.4799999999999999E-2</v>
      </c>
      <c r="K898" s="358">
        <f t="shared" si="74"/>
        <v>2.4799999999999999E-2</v>
      </c>
    </row>
    <row r="899" spans="1:11" x14ac:dyDescent="0.25">
      <c r="A899" s="338" t="s">
        <v>11248</v>
      </c>
      <c r="B899" s="395" t="str">
        <f t="shared" si="75"/>
        <v>MLGE GRU Stockholm</v>
      </c>
      <c r="C899" s="362" t="s">
        <v>11212</v>
      </c>
      <c r="D899" s="354" t="s">
        <v>11145</v>
      </c>
      <c r="E899" s="355">
        <v>0</v>
      </c>
      <c r="F899" s="355">
        <f t="shared" si="74"/>
        <v>0</v>
      </c>
      <c r="G899" s="355">
        <f t="shared" si="74"/>
        <v>0</v>
      </c>
      <c r="H899" s="355">
        <f t="shared" si="74"/>
        <v>0</v>
      </c>
      <c r="I899" s="355">
        <f t="shared" si="74"/>
        <v>0</v>
      </c>
      <c r="J899" s="355">
        <f t="shared" si="74"/>
        <v>0</v>
      </c>
      <c r="K899" s="355">
        <f t="shared" si="74"/>
        <v>0</v>
      </c>
    </row>
    <row r="900" spans="1:11" x14ac:dyDescent="0.25">
      <c r="A900" s="338" t="s">
        <v>11248</v>
      </c>
      <c r="B900" s="396" t="str">
        <f t="shared" si="75"/>
        <v>MLGE GRU Stockholm</v>
      </c>
      <c r="C900" s="363" t="s">
        <v>11212</v>
      </c>
      <c r="D900" s="356" t="s">
        <v>381</v>
      </c>
      <c r="E900" s="357">
        <v>0</v>
      </c>
      <c r="F900" s="357">
        <f t="shared" si="74"/>
        <v>0</v>
      </c>
      <c r="G900" s="357">
        <f t="shared" si="74"/>
        <v>0</v>
      </c>
      <c r="H900" s="357">
        <f t="shared" si="74"/>
        <v>0</v>
      </c>
      <c r="I900" s="357">
        <f t="shared" si="74"/>
        <v>0</v>
      </c>
      <c r="J900" s="357">
        <f t="shared" si="74"/>
        <v>0</v>
      </c>
      <c r="K900" s="357">
        <f t="shared" si="74"/>
        <v>0</v>
      </c>
    </row>
    <row r="901" spans="1:11" x14ac:dyDescent="0.25">
      <c r="A901" s="338" t="s">
        <v>11248</v>
      </c>
      <c r="B901" s="396" t="str">
        <f t="shared" si="75"/>
        <v>MLGE GRU Stockholm</v>
      </c>
      <c r="C901" s="363" t="s">
        <v>11212</v>
      </c>
      <c r="D901" s="356" t="s">
        <v>382</v>
      </c>
      <c r="E901" s="357">
        <v>0</v>
      </c>
      <c r="F901" s="357">
        <f t="shared" si="74"/>
        <v>0</v>
      </c>
      <c r="G901" s="357">
        <f t="shared" si="74"/>
        <v>0</v>
      </c>
      <c r="H901" s="357">
        <f t="shared" si="74"/>
        <v>0</v>
      </c>
      <c r="I901" s="357">
        <f t="shared" si="74"/>
        <v>0</v>
      </c>
      <c r="J901" s="357">
        <f t="shared" si="74"/>
        <v>0</v>
      </c>
      <c r="K901" s="357">
        <f t="shared" si="74"/>
        <v>0</v>
      </c>
    </row>
    <row r="902" spans="1:11" x14ac:dyDescent="0.25">
      <c r="A902" s="338" t="s">
        <v>11248</v>
      </c>
      <c r="B902" s="397" t="str">
        <f t="shared" si="75"/>
        <v>MLGE GRU Stockholm</v>
      </c>
      <c r="C902" s="364" t="s">
        <v>11212</v>
      </c>
      <c r="D902" s="348" t="s">
        <v>383</v>
      </c>
      <c r="E902" s="358">
        <v>0</v>
      </c>
      <c r="F902" s="358">
        <f t="shared" si="74"/>
        <v>0</v>
      </c>
      <c r="G902" s="358">
        <f t="shared" si="74"/>
        <v>0</v>
      </c>
      <c r="H902" s="358">
        <f t="shared" si="74"/>
        <v>0</v>
      </c>
      <c r="I902" s="358">
        <f t="shared" si="74"/>
        <v>0</v>
      </c>
      <c r="J902" s="358">
        <f t="shared" si="74"/>
        <v>0</v>
      </c>
      <c r="K902" s="358">
        <f t="shared" si="74"/>
        <v>0</v>
      </c>
    </row>
    <row r="903" spans="1:11" x14ac:dyDescent="0.25">
      <c r="A903" s="338" t="s">
        <v>11248</v>
      </c>
      <c r="B903" s="395" t="s">
        <v>11256</v>
      </c>
      <c r="C903" s="412" t="s">
        <v>11187</v>
      </c>
      <c r="D903" s="356" t="s">
        <v>11145</v>
      </c>
      <c r="E903" s="355">
        <v>0.11</v>
      </c>
      <c r="F903" s="357">
        <f t="shared" ref="F903:K926" si="76">E903</f>
        <v>0.11</v>
      </c>
      <c r="G903" s="357">
        <f t="shared" si="76"/>
        <v>0.11</v>
      </c>
      <c r="H903" s="357">
        <f t="shared" si="76"/>
        <v>0.11</v>
      </c>
      <c r="I903" s="357">
        <f t="shared" si="76"/>
        <v>0.11</v>
      </c>
      <c r="J903" s="357">
        <f t="shared" si="76"/>
        <v>0.11</v>
      </c>
      <c r="K903" s="357">
        <f t="shared" si="76"/>
        <v>0.11</v>
      </c>
    </row>
    <row r="904" spans="1:11" x14ac:dyDescent="0.25">
      <c r="A904" s="338" t="s">
        <v>11248</v>
      </c>
      <c r="B904" s="396" t="str">
        <f>B903</f>
        <v>MLH Övergripande Campus Södertälje</v>
      </c>
      <c r="C904" s="325" t="s">
        <v>11187</v>
      </c>
      <c r="D904" s="356" t="s">
        <v>381</v>
      </c>
      <c r="E904" s="357">
        <f>E880</f>
        <v>0.71879999999999999</v>
      </c>
      <c r="F904" s="357">
        <f t="shared" si="76"/>
        <v>0.71879999999999999</v>
      </c>
      <c r="G904" s="357">
        <f t="shared" si="76"/>
        <v>0.71879999999999999</v>
      </c>
      <c r="H904" s="357">
        <f t="shared" si="76"/>
        <v>0.71879999999999999</v>
      </c>
      <c r="I904" s="357">
        <f t="shared" si="76"/>
        <v>0.71879999999999999</v>
      </c>
      <c r="J904" s="357">
        <f t="shared" si="76"/>
        <v>0.71879999999999999</v>
      </c>
      <c r="K904" s="357">
        <f t="shared" si="76"/>
        <v>0.71879999999999999</v>
      </c>
    </row>
    <row r="905" spans="1:11" x14ac:dyDescent="0.25">
      <c r="A905" s="338" t="s">
        <v>11248</v>
      </c>
      <c r="B905" s="396" t="str">
        <f t="shared" ref="B905:B926" si="77">B904</f>
        <v>MLH Övergripande Campus Södertälje</v>
      </c>
      <c r="C905" s="325" t="s">
        <v>11187</v>
      </c>
      <c r="D905" s="356" t="s">
        <v>382</v>
      </c>
      <c r="E905" s="357">
        <f>E881</f>
        <v>5.8500000000000003E-2</v>
      </c>
      <c r="F905" s="357">
        <f t="shared" si="76"/>
        <v>5.8500000000000003E-2</v>
      </c>
      <c r="G905" s="357">
        <f t="shared" si="76"/>
        <v>5.8500000000000003E-2</v>
      </c>
      <c r="H905" s="357">
        <f t="shared" si="76"/>
        <v>5.8500000000000003E-2</v>
      </c>
      <c r="I905" s="357">
        <f t="shared" si="76"/>
        <v>5.8500000000000003E-2</v>
      </c>
      <c r="J905" s="357">
        <f t="shared" si="76"/>
        <v>5.8500000000000003E-2</v>
      </c>
      <c r="K905" s="357">
        <f t="shared" si="76"/>
        <v>5.8500000000000003E-2</v>
      </c>
    </row>
    <row r="906" spans="1:11" x14ac:dyDescent="0.25">
      <c r="A906" s="338" t="s">
        <v>11248</v>
      </c>
      <c r="B906" s="397" t="str">
        <f t="shared" si="77"/>
        <v>MLH Övergripande Campus Södertälje</v>
      </c>
      <c r="C906" s="413" t="s">
        <v>11187</v>
      </c>
      <c r="D906" s="348" t="s">
        <v>383</v>
      </c>
      <c r="E906" s="358">
        <f>E882</f>
        <v>6.0400000000000002E-2</v>
      </c>
      <c r="F906" s="358">
        <f t="shared" si="76"/>
        <v>6.0400000000000002E-2</v>
      </c>
      <c r="G906" s="358">
        <f t="shared" si="76"/>
        <v>6.0400000000000002E-2</v>
      </c>
      <c r="H906" s="358">
        <f t="shared" si="76"/>
        <v>6.0400000000000002E-2</v>
      </c>
      <c r="I906" s="358">
        <f t="shared" si="76"/>
        <v>6.0400000000000002E-2</v>
      </c>
      <c r="J906" s="358">
        <f t="shared" si="76"/>
        <v>6.0400000000000002E-2</v>
      </c>
      <c r="K906" s="358">
        <f t="shared" si="76"/>
        <v>6.0400000000000002E-2</v>
      </c>
    </row>
    <row r="907" spans="1:11" x14ac:dyDescent="0.25">
      <c r="A907" s="338" t="s">
        <v>11248</v>
      </c>
      <c r="B907" s="398" t="str">
        <f t="shared" si="77"/>
        <v>MLH Övergripande Campus Södertälje</v>
      </c>
      <c r="C907" s="353" t="s">
        <v>11188</v>
      </c>
      <c r="D907" s="354" t="s">
        <v>11145</v>
      </c>
      <c r="E907" s="355">
        <f>E903</f>
        <v>0.11</v>
      </c>
      <c r="F907" s="355">
        <f t="shared" si="76"/>
        <v>0.11</v>
      </c>
      <c r="G907" s="355">
        <f t="shared" si="76"/>
        <v>0.11</v>
      </c>
      <c r="H907" s="355">
        <f t="shared" si="76"/>
        <v>0.11</v>
      </c>
      <c r="I907" s="355">
        <f t="shared" si="76"/>
        <v>0.11</v>
      </c>
      <c r="J907" s="355">
        <f t="shared" si="76"/>
        <v>0.11</v>
      </c>
      <c r="K907" s="355">
        <f t="shared" si="76"/>
        <v>0.11</v>
      </c>
    </row>
    <row r="908" spans="1:11" x14ac:dyDescent="0.25">
      <c r="A908" s="338" t="s">
        <v>11248</v>
      </c>
      <c r="B908" s="398" t="str">
        <f t="shared" si="77"/>
        <v>MLH Övergripande Campus Södertälje</v>
      </c>
      <c r="C908" s="353" t="s">
        <v>11188</v>
      </c>
      <c r="D908" s="356" t="s">
        <v>381</v>
      </c>
      <c r="E908" s="357">
        <v>0.35</v>
      </c>
      <c r="F908" s="357">
        <f t="shared" si="76"/>
        <v>0.35</v>
      </c>
      <c r="G908" s="357">
        <f t="shared" si="76"/>
        <v>0.35</v>
      </c>
      <c r="H908" s="357">
        <f t="shared" si="76"/>
        <v>0.35</v>
      </c>
      <c r="I908" s="357">
        <f t="shared" si="76"/>
        <v>0.35</v>
      </c>
      <c r="J908" s="357">
        <f t="shared" si="76"/>
        <v>0.35</v>
      </c>
      <c r="K908" s="357">
        <f t="shared" si="76"/>
        <v>0.35</v>
      </c>
    </row>
    <row r="909" spans="1:11" x14ac:dyDescent="0.25">
      <c r="A909" s="338" t="s">
        <v>11248</v>
      </c>
      <c r="B909" s="398" t="str">
        <f t="shared" si="77"/>
        <v>MLH Övergripande Campus Södertälje</v>
      </c>
      <c r="C909" s="353" t="s">
        <v>11188</v>
      </c>
      <c r="D909" s="356" t="s">
        <v>382</v>
      </c>
      <c r="E909" s="357">
        <f>E905</f>
        <v>5.8500000000000003E-2</v>
      </c>
      <c r="F909" s="357">
        <f t="shared" si="76"/>
        <v>5.8500000000000003E-2</v>
      </c>
      <c r="G909" s="357">
        <f t="shared" si="76"/>
        <v>5.8500000000000003E-2</v>
      </c>
      <c r="H909" s="357">
        <f t="shared" si="76"/>
        <v>5.8500000000000003E-2</v>
      </c>
      <c r="I909" s="357">
        <f t="shared" si="76"/>
        <v>5.8500000000000003E-2</v>
      </c>
      <c r="J909" s="357">
        <f t="shared" si="76"/>
        <v>5.8500000000000003E-2</v>
      </c>
      <c r="K909" s="357">
        <f t="shared" si="76"/>
        <v>5.8500000000000003E-2</v>
      </c>
    </row>
    <row r="910" spans="1:11" x14ac:dyDescent="0.25">
      <c r="A910" s="338" t="s">
        <v>11248</v>
      </c>
      <c r="B910" s="398" t="str">
        <f t="shared" si="77"/>
        <v>MLH Övergripande Campus Södertälje</v>
      </c>
      <c r="C910" s="353" t="s">
        <v>11188</v>
      </c>
      <c r="D910" s="348" t="s">
        <v>383</v>
      </c>
      <c r="E910" s="358">
        <f>E906</f>
        <v>6.0400000000000002E-2</v>
      </c>
      <c r="F910" s="358">
        <f t="shared" si="76"/>
        <v>6.0400000000000002E-2</v>
      </c>
      <c r="G910" s="358">
        <f t="shared" si="76"/>
        <v>6.0400000000000002E-2</v>
      </c>
      <c r="H910" s="358">
        <f t="shared" si="76"/>
        <v>6.0400000000000002E-2</v>
      </c>
      <c r="I910" s="358">
        <f t="shared" si="76"/>
        <v>6.0400000000000002E-2</v>
      </c>
      <c r="J910" s="358">
        <f t="shared" si="76"/>
        <v>6.0400000000000002E-2</v>
      </c>
      <c r="K910" s="358">
        <f t="shared" si="76"/>
        <v>6.0400000000000002E-2</v>
      </c>
    </row>
    <row r="911" spans="1:11" x14ac:dyDescent="0.25">
      <c r="A911" s="338" t="s">
        <v>11248</v>
      </c>
      <c r="B911" s="395" t="str">
        <f t="shared" si="77"/>
        <v>MLH Övergripande Campus Södertälje</v>
      </c>
      <c r="C911" s="359" t="s">
        <v>11189</v>
      </c>
      <c r="D911" s="354" t="s">
        <v>11145</v>
      </c>
      <c r="E911" s="355">
        <f>E903</f>
        <v>0.11</v>
      </c>
      <c r="F911" s="355">
        <f t="shared" si="76"/>
        <v>0.11</v>
      </c>
      <c r="G911" s="355">
        <f t="shared" si="76"/>
        <v>0.11</v>
      </c>
      <c r="H911" s="355">
        <f t="shared" si="76"/>
        <v>0.11</v>
      </c>
      <c r="I911" s="355">
        <f t="shared" si="76"/>
        <v>0.11</v>
      </c>
      <c r="J911" s="355">
        <f t="shared" si="76"/>
        <v>0.11</v>
      </c>
      <c r="K911" s="355">
        <f t="shared" si="76"/>
        <v>0.11</v>
      </c>
    </row>
    <row r="912" spans="1:11" x14ac:dyDescent="0.25">
      <c r="A912" s="338" t="s">
        <v>11248</v>
      </c>
      <c r="B912" s="396" t="str">
        <f t="shared" si="77"/>
        <v>MLH Övergripande Campus Södertälje</v>
      </c>
      <c r="C912" s="360" t="s">
        <v>11189</v>
      </c>
      <c r="D912" s="356" t="s">
        <v>381</v>
      </c>
      <c r="E912" s="357">
        <v>0.35</v>
      </c>
      <c r="F912" s="357">
        <f t="shared" si="76"/>
        <v>0.35</v>
      </c>
      <c r="G912" s="357">
        <f t="shared" si="76"/>
        <v>0.35</v>
      </c>
      <c r="H912" s="357">
        <f t="shared" si="76"/>
        <v>0.35</v>
      </c>
      <c r="I912" s="357">
        <f t="shared" si="76"/>
        <v>0.35</v>
      </c>
      <c r="J912" s="357">
        <f t="shared" si="76"/>
        <v>0.35</v>
      </c>
      <c r="K912" s="357">
        <f t="shared" si="76"/>
        <v>0.35</v>
      </c>
    </row>
    <row r="913" spans="1:11" x14ac:dyDescent="0.25">
      <c r="A913" s="338" t="s">
        <v>11248</v>
      </c>
      <c r="B913" s="396" t="str">
        <f t="shared" si="77"/>
        <v>MLH Övergripande Campus Södertälje</v>
      </c>
      <c r="C913" s="360" t="s">
        <v>11189</v>
      </c>
      <c r="D913" s="356" t="s">
        <v>382</v>
      </c>
      <c r="E913" s="357">
        <f>E905</f>
        <v>5.8500000000000003E-2</v>
      </c>
      <c r="F913" s="357">
        <f t="shared" si="76"/>
        <v>5.8500000000000003E-2</v>
      </c>
      <c r="G913" s="357">
        <f t="shared" si="76"/>
        <v>5.8500000000000003E-2</v>
      </c>
      <c r="H913" s="357">
        <f t="shared" si="76"/>
        <v>5.8500000000000003E-2</v>
      </c>
      <c r="I913" s="357">
        <f t="shared" si="76"/>
        <v>5.8500000000000003E-2</v>
      </c>
      <c r="J913" s="357">
        <f t="shared" si="76"/>
        <v>5.8500000000000003E-2</v>
      </c>
      <c r="K913" s="357">
        <f t="shared" si="76"/>
        <v>5.8500000000000003E-2</v>
      </c>
    </row>
    <row r="914" spans="1:11" x14ac:dyDescent="0.25">
      <c r="A914" s="338" t="s">
        <v>11248</v>
      </c>
      <c r="B914" s="397" t="str">
        <f t="shared" si="77"/>
        <v>MLH Övergripande Campus Södertälje</v>
      </c>
      <c r="C914" s="361" t="s">
        <v>11189</v>
      </c>
      <c r="D914" s="348" t="s">
        <v>383</v>
      </c>
      <c r="E914" s="358">
        <f>E906</f>
        <v>6.0400000000000002E-2</v>
      </c>
      <c r="F914" s="358">
        <f t="shared" si="76"/>
        <v>6.0400000000000002E-2</v>
      </c>
      <c r="G914" s="358">
        <f t="shared" si="76"/>
        <v>6.0400000000000002E-2</v>
      </c>
      <c r="H914" s="358">
        <f t="shared" si="76"/>
        <v>6.0400000000000002E-2</v>
      </c>
      <c r="I914" s="358">
        <f t="shared" si="76"/>
        <v>6.0400000000000002E-2</v>
      </c>
      <c r="J914" s="358">
        <f t="shared" si="76"/>
        <v>6.0400000000000002E-2</v>
      </c>
      <c r="K914" s="358">
        <f t="shared" si="76"/>
        <v>6.0400000000000002E-2</v>
      </c>
    </row>
    <row r="915" spans="1:11" x14ac:dyDescent="0.25">
      <c r="A915" s="338" t="s">
        <v>11248</v>
      </c>
      <c r="B915" s="398" t="str">
        <f t="shared" si="77"/>
        <v>MLH Övergripande Campus Södertälje</v>
      </c>
      <c r="C915" s="353" t="s">
        <v>11190</v>
      </c>
      <c r="D915" s="354" t="s">
        <v>11145</v>
      </c>
      <c r="E915" s="355">
        <f>E903</f>
        <v>0.11</v>
      </c>
      <c r="F915" s="355">
        <f t="shared" si="76"/>
        <v>0.11</v>
      </c>
      <c r="G915" s="355">
        <f t="shared" si="76"/>
        <v>0.11</v>
      </c>
      <c r="H915" s="355">
        <f t="shared" si="76"/>
        <v>0.11</v>
      </c>
      <c r="I915" s="355">
        <f t="shared" si="76"/>
        <v>0.11</v>
      </c>
      <c r="J915" s="355">
        <f t="shared" si="76"/>
        <v>0.11</v>
      </c>
      <c r="K915" s="355">
        <f t="shared" si="76"/>
        <v>0.11</v>
      </c>
    </row>
    <row r="916" spans="1:11" x14ac:dyDescent="0.25">
      <c r="A916" s="338" t="s">
        <v>11248</v>
      </c>
      <c r="B916" s="398" t="str">
        <f t="shared" si="77"/>
        <v>MLH Övergripande Campus Södertälje</v>
      </c>
      <c r="C916" s="353" t="s">
        <v>11190</v>
      </c>
      <c r="D916" s="356" t="s">
        <v>381</v>
      </c>
      <c r="E916" s="357">
        <f>E892</f>
        <v>0.39539999999999997</v>
      </c>
      <c r="F916" s="357">
        <f t="shared" si="76"/>
        <v>0.39539999999999997</v>
      </c>
      <c r="G916" s="357">
        <f t="shared" si="76"/>
        <v>0.39539999999999997</v>
      </c>
      <c r="H916" s="357">
        <f t="shared" si="76"/>
        <v>0.39539999999999997</v>
      </c>
      <c r="I916" s="357">
        <f t="shared" si="76"/>
        <v>0.39539999999999997</v>
      </c>
      <c r="J916" s="357">
        <f t="shared" si="76"/>
        <v>0.39539999999999997</v>
      </c>
      <c r="K916" s="357">
        <f t="shared" si="76"/>
        <v>0.39539999999999997</v>
      </c>
    </row>
    <row r="917" spans="1:11" x14ac:dyDescent="0.25">
      <c r="A917" s="338" t="s">
        <v>11248</v>
      </c>
      <c r="B917" s="398" t="str">
        <f t="shared" si="77"/>
        <v>MLH Övergripande Campus Södertälje</v>
      </c>
      <c r="C917" s="360" t="s">
        <v>11190</v>
      </c>
      <c r="D917" s="356" t="s">
        <v>382</v>
      </c>
      <c r="E917" s="357">
        <f>E893</f>
        <v>1.7899999999999999E-2</v>
      </c>
      <c r="F917" s="357">
        <f t="shared" si="76"/>
        <v>1.7899999999999999E-2</v>
      </c>
      <c r="G917" s="357">
        <f t="shared" si="76"/>
        <v>1.7899999999999999E-2</v>
      </c>
      <c r="H917" s="357">
        <f t="shared" si="76"/>
        <v>1.7899999999999999E-2</v>
      </c>
      <c r="I917" s="357">
        <f t="shared" si="76"/>
        <v>1.7899999999999999E-2</v>
      </c>
      <c r="J917" s="357">
        <f t="shared" si="76"/>
        <v>1.7899999999999999E-2</v>
      </c>
      <c r="K917" s="357">
        <f t="shared" si="76"/>
        <v>1.7899999999999999E-2</v>
      </c>
    </row>
    <row r="918" spans="1:11" x14ac:dyDescent="0.25">
      <c r="A918" s="338" t="s">
        <v>11248</v>
      </c>
      <c r="B918" s="398" t="str">
        <f t="shared" si="77"/>
        <v>MLH Övergripande Campus Södertälje</v>
      </c>
      <c r="C918" s="360" t="s">
        <v>11190</v>
      </c>
      <c r="D918" s="348" t="s">
        <v>383</v>
      </c>
      <c r="E918" s="358">
        <f>E894</f>
        <v>2.4799999999999999E-2</v>
      </c>
      <c r="F918" s="358">
        <f t="shared" si="76"/>
        <v>2.4799999999999999E-2</v>
      </c>
      <c r="G918" s="358">
        <f t="shared" si="76"/>
        <v>2.4799999999999999E-2</v>
      </c>
      <c r="H918" s="358">
        <f t="shared" si="76"/>
        <v>2.4799999999999999E-2</v>
      </c>
      <c r="I918" s="358">
        <f t="shared" si="76"/>
        <v>2.4799999999999999E-2</v>
      </c>
      <c r="J918" s="358">
        <f t="shared" si="76"/>
        <v>2.4799999999999999E-2</v>
      </c>
      <c r="K918" s="358">
        <f t="shared" si="76"/>
        <v>2.4799999999999999E-2</v>
      </c>
    </row>
    <row r="919" spans="1:11" x14ac:dyDescent="0.25">
      <c r="A919" s="338" t="s">
        <v>11248</v>
      </c>
      <c r="B919" s="395" t="str">
        <f t="shared" si="77"/>
        <v>MLH Övergripande Campus Södertälje</v>
      </c>
      <c r="C919" s="359" t="s">
        <v>11191</v>
      </c>
      <c r="D919" s="354" t="s">
        <v>11145</v>
      </c>
      <c r="E919" s="355">
        <f>E903</f>
        <v>0.11</v>
      </c>
      <c r="F919" s="355">
        <f t="shared" si="76"/>
        <v>0.11</v>
      </c>
      <c r="G919" s="355">
        <f t="shared" si="76"/>
        <v>0.11</v>
      </c>
      <c r="H919" s="355">
        <f t="shared" si="76"/>
        <v>0.11</v>
      </c>
      <c r="I919" s="355">
        <f t="shared" si="76"/>
        <v>0.11</v>
      </c>
      <c r="J919" s="355">
        <f t="shared" si="76"/>
        <v>0.11</v>
      </c>
      <c r="K919" s="355">
        <f t="shared" si="76"/>
        <v>0.11</v>
      </c>
    </row>
    <row r="920" spans="1:11" x14ac:dyDescent="0.25">
      <c r="A920" s="338" t="s">
        <v>11248</v>
      </c>
      <c r="B920" s="396" t="str">
        <f t="shared" si="77"/>
        <v>MLH Övergripande Campus Södertälje</v>
      </c>
      <c r="C920" s="360" t="s">
        <v>11191</v>
      </c>
      <c r="D920" s="356" t="s">
        <v>381</v>
      </c>
      <c r="E920" s="357">
        <f>E892</f>
        <v>0.39539999999999997</v>
      </c>
      <c r="F920" s="357">
        <f t="shared" si="76"/>
        <v>0.39539999999999997</v>
      </c>
      <c r="G920" s="357">
        <f t="shared" si="76"/>
        <v>0.39539999999999997</v>
      </c>
      <c r="H920" s="357">
        <f t="shared" si="76"/>
        <v>0.39539999999999997</v>
      </c>
      <c r="I920" s="357">
        <f t="shared" si="76"/>
        <v>0.39539999999999997</v>
      </c>
      <c r="J920" s="357">
        <f t="shared" si="76"/>
        <v>0.39539999999999997</v>
      </c>
      <c r="K920" s="357">
        <f t="shared" si="76"/>
        <v>0.39539999999999997</v>
      </c>
    </row>
    <row r="921" spans="1:11" x14ac:dyDescent="0.25">
      <c r="A921" s="338" t="s">
        <v>11248</v>
      </c>
      <c r="B921" s="396" t="str">
        <f t="shared" si="77"/>
        <v>MLH Övergripande Campus Södertälje</v>
      </c>
      <c r="C921" s="360" t="s">
        <v>11191</v>
      </c>
      <c r="D921" s="356" t="s">
        <v>382</v>
      </c>
      <c r="E921" s="357">
        <f>E893</f>
        <v>1.7899999999999999E-2</v>
      </c>
      <c r="F921" s="357">
        <f t="shared" si="76"/>
        <v>1.7899999999999999E-2</v>
      </c>
      <c r="G921" s="357">
        <f t="shared" si="76"/>
        <v>1.7899999999999999E-2</v>
      </c>
      <c r="H921" s="357">
        <f t="shared" si="76"/>
        <v>1.7899999999999999E-2</v>
      </c>
      <c r="I921" s="357">
        <f t="shared" si="76"/>
        <v>1.7899999999999999E-2</v>
      </c>
      <c r="J921" s="357">
        <f t="shared" si="76"/>
        <v>1.7899999999999999E-2</v>
      </c>
      <c r="K921" s="357">
        <f t="shared" si="76"/>
        <v>1.7899999999999999E-2</v>
      </c>
    </row>
    <row r="922" spans="1:11" x14ac:dyDescent="0.25">
      <c r="A922" s="338" t="s">
        <v>11248</v>
      </c>
      <c r="B922" s="397" t="str">
        <f t="shared" si="77"/>
        <v>MLH Övergripande Campus Södertälje</v>
      </c>
      <c r="C922" s="361" t="s">
        <v>11191</v>
      </c>
      <c r="D922" s="348" t="s">
        <v>383</v>
      </c>
      <c r="E922" s="358">
        <f>E894</f>
        <v>2.4799999999999999E-2</v>
      </c>
      <c r="F922" s="358">
        <f t="shared" si="76"/>
        <v>2.4799999999999999E-2</v>
      </c>
      <c r="G922" s="358">
        <f t="shared" si="76"/>
        <v>2.4799999999999999E-2</v>
      </c>
      <c r="H922" s="358">
        <f t="shared" si="76"/>
        <v>2.4799999999999999E-2</v>
      </c>
      <c r="I922" s="358">
        <f t="shared" si="76"/>
        <v>2.4799999999999999E-2</v>
      </c>
      <c r="J922" s="358">
        <f t="shared" si="76"/>
        <v>2.4799999999999999E-2</v>
      </c>
      <c r="K922" s="358">
        <f t="shared" si="76"/>
        <v>2.4799999999999999E-2</v>
      </c>
    </row>
    <row r="923" spans="1:11" x14ac:dyDescent="0.25">
      <c r="A923" s="338" t="s">
        <v>11248</v>
      </c>
      <c r="B923" s="395" t="str">
        <f t="shared" si="77"/>
        <v>MLH Övergripande Campus Södertälje</v>
      </c>
      <c r="C923" s="362" t="s">
        <v>11212</v>
      </c>
      <c r="D923" s="354" t="s">
        <v>11145</v>
      </c>
      <c r="E923" s="355">
        <v>0</v>
      </c>
      <c r="F923" s="355">
        <f t="shared" si="76"/>
        <v>0</v>
      </c>
      <c r="G923" s="355">
        <f t="shared" si="76"/>
        <v>0</v>
      </c>
      <c r="H923" s="355">
        <f t="shared" si="76"/>
        <v>0</v>
      </c>
      <c r="I923" s="355">
        <f t="shared" si="76"/>
        <v>0</v>
      </c>
      <c r="J923" s="355">
        <f t="shared" si="76"/>
        <v>0</v>
      </c>
      <c r="K923" s="355">
        <f t="shared" si="76"/>
        <v>0</v>
      </c>
    </row>
    <row r="924" spans="1:11" x14ac:dyDescent="0.25">
      <c r="A924" s="338" t="s">
        <v>11248</v>
      </c>
      <c r="B924" s="396" t="str">
        <f t="shared" si="77"/>
        <v>MLH Övergripande Campus Södertälje</v>
      </c>
      <c r="C924" s="363" t="s">
        <v>11212</v>
      </c>
      <c r="D924" s="356" t="s">
        <v>381</v>
      </c>
      <c r="E924" s="357">
        <v>0</v>
      </c>
      <c r="F924" s="357">
        <f t="shared" si="76"/>
        <v>0</v>
      </c>
      <c r="G924" s="357">
        <f t="shared" si="76"/>
        <v>0</v>
      </c>
      <c r="H924" s="357">
        <f t="shared" si="76"/>
        <v>0</v>
      </c>
      <c r="I924" s="357">
        <f t="shared" si="76"/>
        <v>0</v>
      </c>
      <c r="J924" s="357">
        <f t="shared" si="76"/>
        <v>0</v>
      </c>
      <c r="K924" s="357">
        <f t="shared" si="76"/>
        <v>0</v>
      </c>
    </row>
    <row r="925" spans="1:11" x14ac:dyDescent="0.25">
      <c r="A925" s="338" t="s">
        <v>11248</v>
      </c>
      <c r="B925" s="396" t="str">
        <f t="shared" si="77"/>
        <v>MLH Övergripande Campus Södertälje</v>
      </c>
      <c r="C925" s="363" t="s">
        <v>11212</v>
      </c>
      <c r="D925" s="356" t="s">
        <v>382</v>
      </c>
      <c r="E925" s="357">
        <v>0</v>
      </c>
      <c r="F925" s="357">
        <f t="shared" si="76"/>
        <v>0</v>
      </c>
      <c r="G925" s="357">
        <f t="shared" si="76"/>
        <v>0</v>
      </c>
      <c r="H925" s="357">
        <f t="shared" si="76"/>
        <v>0</v>
      </c>
      <c r="I925" s="357">
        <f t="shared" si="76"/>
        <v>0</v>
      </c>
      <c r="J925" s="357">
        <f t="shared" si="76"/>
        <v>0</v>
      </c>
      <c r="K925" s="357">
        <f t="shared" si="76"/>
        <v>0</v>
      </c>
    </row>
    <row r="926" spans="1:11" x14ac:dyDescent="0.25">
      <c r="A926" s="338" t="s">
        <v>11248</v>
      </c>
      <c r="B926" s="397" t="str">
        <f t="shared" si="77"/>
        <v>MLH Övergripande Campus Södertälje</v>
      </c>
      <c r="C926" s="364" t="s">
        <v>11212</v>
      </c>
      <c r="D926" s="348" t="s">
        <v>383</v>
      </c>
      <c r="E926" s="358">
        <v>0</v>
      </c>
      <c r="F926" s="358">
        <f t="shared" si="76"/>
        <v>0</v>
      </c>
      <c r="G926" s="358">
        <f t="shared" si="76"/>
        <v>0</v>
      </c>
      <c r="H926" s="358">
        <f t="shared" si="76"/>
        <v>0</v>
      </c>
      <c r="I926" s="358">
        <f t="shared" si="76"/>
        <v>0</v>
      </c>
      <c r="J926" s="358">
        <f t="shared" si="76"/>
        <v>0</v>
      </c>
      <c r="K926" s="358">
        <f t="shared" si="76"/>
        <v>0</v>
      </c>
    </row>
    <row r="927" spans="1:11" x14ac:dyDescent="0.25">
      <c r="A927" s="338" t="s">
        <v>11248</v>
      </c>
      <c r="B927" s="395" t="s">
        <v>11257</v>
      </c>
      <c r="C927" s="412" t="s">
        <v>11187</v>
      </c>
      <c r="D927" s="356" t="s">
        <v>11145</v>
      </c>
      <c r="E927" s="355">
        <f>E903</f>
        <v>0.11</v>
      </c>
      <c r="F927" s="357">
        <f t="shared" ref="F927:K950" si="78">E927</f>
        <v>0.11</v>
      </c>
      <c r="G927" s="357">
        <f t="shared" si="78"/>
        <v>0.11</v>
      </c>
      <c r="H927" s="357">
        <f t="shared" si="78"/>
        <v>0.11</v>
      </c>
      <c r="I927" s="357">
        <f t="shared" si="78"/>
        <v>0.11</v>
      </c>
      <c r="J927" s="357">
        <f t="shared" si="78"/>
        <v>0.11</v>
      </c>
      <c r="K927" s="357">
        <f t="shared" si="78"/>
        <v>0.11</v>
      </c>
    </row>
    <row r="928" spans="1:11" x14ac:dyDescent="0.25">
      <c r="A928" s="338" t="s">
        <v>11248</v>
      </c>
      <c r="B928" s="396" t="str">
        <f>B927</f>
        <v>MLHA Processledning &amp; Hållbar produktion</v>
      </c>
      <c r="C928" s="325" t="s">
        <v>11187</v>
      </c>
      <c r="D928" s="356" t="s">
        <v>381</v>
      </c>
      <c r="E928" s="357">
        <f>E904</f>
        <v>0.71879999999999999</v>
      </c>
      <c r="F928" s="357">
        <f t="shared" si="78"/>
        <v>0.71879999999999999</v>
      </c>
      <c r="G928" s="357">
        <f t="shared" si="78"/>
        <v>0.71879999999999999</v>
      </c>
      <c r="H928" s="357">
        <f t="shared" si="78"/>
        <v>0.71879999999999999</v>
      </c>
      <c r="I928" s="357">
        <f t="shared" si="78"/>
        <v>0.71879999999999999</v>
      </c>
      <c r="J928" s="357">
        <f t="shared" si="78"/>
        <v>0.71879999999999999</v>
      </c>
      <c r="K928" s="357">
        <f t="shared" si="78"/>
        <v>0.71879999999999999</v>
      </c>
    </row>
    <row r="929" spans="1:11" x14ac:dyDescent="0.25">
      <c r="A929" s="338" t="s">
        <v>11248</v>
      </c>
      <c r="B929" s="396" t="str">
        <f t="shared" ref="B929:B950" si="79">B928</f>
        <v>MLHA Processledning &amp; Hållbar produktion</v>
      </c>
      <c r="C929" s="325" t="s">
        <v>11187</v>
      </c>
      <c r="D929" s="356" t="s">
        <v>382</v>
      </c>
      <c r="E929" s="357">
        <f>E905</f>
        <v>5.8500000000000003E-2</v>
      </c>
      <c r="F929" s="357">
        <f t="shared" si="78"/>
        <v>5.8500000000000003E-2</v>
      </c>
      <c r="G929" s="357">
        <f t="shared" si="78"/>
        <v>5.8500000000000003E-2</v>
      </c>
      <c r="H929" s="357">
        <f t="shared" si="78"/>
        <v>5.8500000000000003E-2</v>
      </c>
      <c r="I929" s="357">
        <f t="shared" si="78"/>
        <v>5.8500000000000003E-2</v>
      </c>
      <c r="J929" s="357">
        <f t="shared" si="78"/>
        <v>5.8500000000000003E-2</v>
      </c>
      <c r="K929" s="357">
        <f t="shared" si="78"/>
        <v>5.8500000000000003E-2</v>
      </c>
    </row>
    <row r="930" spans="1:11" x14ac:dyDescent="0.25">
      <c r="A930" s="338" t="s">
        <v>11248</v>
      </c>
      <c r="B930" s="397" t="str">
        <f t="shared" si="79"/>
        <v>MLHA Processledning &amp; Hållbar produktion</v>
      </c>
      <c r="C930" s="413" t="s">
        <v>11187</v>
      </c>
      <c r="D930" s="348" t="s">
        <v>383</v>
      </c>
      <c r="E930" s="358">
        <f>E906</f>
        <v>6.0400000000000002E-2</v>
      </c>
      <c r="F930" s="358">
        <f t="shared" si="78"/>
        <v>6.0400000000000002E-2</v>
      </c>
      <c r="G930" s="358">
        <f t="shared" si="78"/>
        <v>6.0400000000000002E-2</v>
      </c>
      <c r="H930" s="358">
        <f t="shared" si="78"/>
        <v>6.0400000000000002E-2</v>
      </c>
      <c r="I930" s="358">
        <f t="shared" si="78"/>
        <v>6.0400000000000002E-2</v>
      </c>
      <c r="J930" s="358">
        <f t="shared" si="78"/>
        <v>6.0400000000000002E-2</v>
      </c>
      <c r="K930" s="358">
        <f t="shared" si="78"/>
        <v>6.0400000000000002E-2</v>
      </c>
    </row>
    <row r="931" spans="1:11" x14ac:dyDescent="0.25">
      <c r="A931" s="338" t="s">
        <v>11248</v>
      </c>
      <c r="B931" s="398" t="str">
        <f t="shared" si="79"/>
        <v>MLHA Processledning &amp; Hållbar produktion</v>
      </c>
      <c r="C931" s="353" t="s">
        <v>11188</v>
      </c>
      <c r="D931" s="354" t="s">
        <v>11145</v>
      </c>
      <c r="E931" s="355">
        <f>E927</f>
        <v>0.11</v>
      </c>
      <c r="F931" s="355">
        <f t="shared" si="78"/>
        <v>0.11</v>
      </c>
      <c r="G931" s="355">
        <f t="shared" si="78"/>
        <v>0.11</v>
      </c>
      <c r="H931" s="355">
        <f t="shared" si="78"/>
        <v>0.11</v>
      </c>
      <c r="I931" s="355">
        <f t="shared" si="78"/>
        <v>0.11</v>
      </c>
      <c r="J931" s="355">
        <f t="shared" si="78"/>
        <v>0.11</v>
      </c>
      <c r="K931" s="355">
        <f t="shared" si="78"/>
        <v>0.11</v>
      </c>
    </row>
    <row r="932" spans="1:11" x14ac:dyDescent="0.25">
      <c r="A932" s="338" t="s">
        <v>11248</v>
      </c>
      <c r="B932" s="398" t="str">
        <f t="shared" si="79"/>
        <v>MLHA Processledning &amp; Hållbar produktion</v>
      </c>
      <c r="C932" s="353" t="s">
        <v>11188</v>
      </c>
      <c r="D932" s="356" t="s">
        <v>381</v>
      </c>
      <c r="E932" s="357">
        <v>0.35</v>
      </c>
      <c r="F932" s="357">
        <f t="shared" si="78"/>
        <v>0.35</v>
      </c>
      <c r="G932" s="357">
        <f t="shared" si="78"/>
        <v>0.35</v>
      </c>
      <c r="H932" s="357">
        <f t="shared" si="78"/>
        <v>0.35</v>
      </c>
      <c r="I932" s="357">
        <f t="shared" si="78"/>
        <v>0.35</v>
      </c>
      <c r="J932" s="357">
        <f t="shared" si="78"/>
        <v>0.35</v>
      </c>
      <c r="K932" s="357">
        <f t="shared" si="78"/>
        <v>0.35</v>
      </c>
    </row>
    <row r="933" spans="1:11" x14ac:dyDescent="0.25">
      <c r="A933" s="338" t="s">
        <v>11248</v>
      </c>
      <c r="B933" s="398" t="str">
        <f t="shared" si="79"/>
        <v>MLHA Processledning &amp; Hållbar produktion</v>
      </c>
      <c r="C933" s="353" t="s">
        <v>11188</v>
      </c>
      <c r="D933" s="356" t="s">
        <v>382</v>
      </c>
      <c r="E933" s="357">
        <f>E929</f>
        <v>5.8500000000000003E-2</v>
      </c>
      <c r="F933" s="357">
        <f t="shared" si="78"/>
        <v>5.8500000000000003E-2</v>
      </c>
      <c r="G933" s="357">
        <f t="shared" si="78"/>
        <v>5.8500000000000003E-2</v>
      </c>
      <c r="H933" s="357">
        <f t="shared" si="78"/>
        <v>5.8500000000000003E-2</v>
      </c>
      <c r="I933" s="357">
        <f t="shared" si="78"/>
        <v>5.8500000000000003E-2</v>
      </c>
      <c r="J933" s="357">
        <f t="shared" si="78"/>
        <v>5.8500000000000003E-2</v>
      </c>
      <c r="K933" s="357">
        <f t="shared" si="78"/>
        <v>5.8500000000000003E-2</v>
      </c>
    </row>
    <row r="934" spans="1:11" x14ac:dyDescent="0.25">
      <c r="A934" s="338" t="s">
        <v>11248</v>
      </c>
      <c r="B934" s="398" t="str">
        <f t="shared" si="79"/>
        <v>MLHA Processledning &amp; Hållbar produktion</v>
      </c>
      <c r="C934" s="353" t="s">
        <v>11188</v>
      </c>
      <c r="D934" s="348" t="s">
        <v>383</v>
      </c>
      <c r="E934" s="358">
        <f>E930</f>
        <v>6.0400000000000002E-2</v>
      </c>
      <c r="F934" s="358">
        <f t="shared" si="78"/>
        <v>6.0400000000000002E-2</v>
      </c>
      <c r="G934" s="358">
        <f t="shared" si="78"/>
        <v>6.0400000000000002E-2</v>
      </c>
      <c r="H934" s="358">
        <f t="shared" si="78"/>
        <v>6.0400000000000002E-2</v>
      </c>
      <c r="I934" s="358">
        <f t="shared" si="78"/>
        <v>6.0400000000000002E-2</v>
      </c>
      <c r="J934" s="358">
        <f t="shared" si="78"/>
        <v>6.0400000000000002E-2</v>
      </c>
      <c r="K934" s="358">
        <f t="shared" si="78"/>
        <v>6.0400000000000002E-2</v>
      </c>
    </row>
    <row r="935" spans="1:11" x14ac:dyDescent="0.25">
      <c r="A935" s="338" t="s">
        <v>11248</v>
      </c>
      <c r="B935" s="395" t="str">
        <f t="shared" si="79"/>
        <v>MLHA Processledning &amp; Hållbar produktion</v>
      </c>
      <c r="C935" s="359" t="s">
        <v>11189</v>
      </c>
      <c r="D935" s="354" t="s">
        <v>11145</v>
      </c>
      <c r="E935" s="355">
        <f>E927</f>
        <v>0.11</v>
      </c>
      <c r="F935" s="355">
        <f t="shared" si="78"/>
        <v>0.11</v>
      </c>
      <c r="G935" s="355">
        <f t="shared" si="78"/>
        <v>0.11</v>
      </c>
      <c r="H935" s="355">
        <f t="shared" si="78"/>
        <v>0.11</v>
      </c>
      <c r="I935" s="355">
        <f t="shared" si="78"/>
        <v>0.11</v>
      </c>
      <c r="J935" s="355">
        <f t="shared" si="78"/>
        <v>0.11</v>
      </c>
      <c r="K935" s="355">
        <f t="shared" si="78"/>
        <v>0.11</v>
      </c>
    </row>
    <row r="936" spans="1:11" x14ac:dyDescent="0.25">
      <c r="A936" s="338" t="s">
        <v>11248</v>
      </c>
      <c r="B936" s="396" t="str">
        <f t="shared" si="79"/>
        <v>MLHA Processledning &amp; Hållbar produktion</v>
      </c>
      <c r="C936" s="360" t="s">
        <v>11189</v>
      </c>
      <c r="D936" s="356" t="s">
        <v>381</v>
      </c>
      <c r="E936" s="357">
        <v>0.35</v>
      </c>
      <c r="F936" s="357">
        <f t="shared" si="78"/>
        <v>0.35</v>
      </c>
      <c r="G936" s="357">
        <f t="shared" si="78"/>
        <v>0.35</v>
      </c>
      <c r="H936" s="357">
        <f t="shared" si="78"/>
        <v>0.35</v>
      </c>
      <c r="I936" s="357">
        <f t="shared" si="78"/>
        <v>0.35</v>
      </c>
      <c r="J936" s="357">
        <f t="shared" si="78"/>
        <v>0.35</v>
      </c>
      <c r="K936" s="357">
        <f t="shared" si="78"/>
        <v>0.35</v>
      </c>
    </row>
    <row r="937" spans="1:11" x14ac:dyDescent="0.25">
      <c r="A937" s="338" t="s">
        <v>11248</v>
      </c>
      <c r="B937" s="396" t="str">
        <f t="shared" si="79"/>
        <v>MLHA Processledning &amp; Hållbar produktion</v>
      </c>
      <c r="C937" s="360" t="s">
        <v>11189</v>
      </c>
      <c r="D937" s="356" t="s">
        <v>382</v>
      </c>
      <c r="E937" s="357">
        <f>E929</f>
        <v>5.8500000000000003E-2</v>
      </c>
      <c r="F937" s="357">
        <f t="shared" si="78"/>
        <v>5.8500000000000003E-2</v>
      </c>
      <c r="G937" s="357">
        <f t="shared" si="78"/>
        <v>5.8500000000000003E-2</v>
      </c>
      <c r="H937" s="357">
        <f t="shared" si="78"/>
        <v>5.8500000000000003E-2</v>
      </c>
      <c r="I937" s="357">
        <f t="shared" si="78"/>
        <v>5.8500000000000003E-2</v>
      </c>
      <c r="J937" s="357">
        <f t="shared" si="78"/>
        <v>5.8500000000000003E-2</v>
      </c>
      <c r="K937" s="357">
        <f t="shared" si="78"/>
        <v>5.8500000000000003E-2</v>
      </c>
    </row>
    <row r="938" spans="1:11" x14ac:dyDescent="0.25">
      <c r="A938" s="338" t="s">
        <v>11248</v>
      </c>
      <c r="B938" s="397" t="str">
        <f t="shared" si="79"/>
        <v>MLHA Processledning &amp; Hållbar produktion</v>
      </c>
      <c r="C938" s="361" t="s">
        <v>11189</v>
      </c>
      <c r="D938" s="348" t="s">
        <v>383</v>
      </c>
      <c r="E938" s="358">
        <f>E930</f>
        <v>6.0400000000000002E-2</v>
      </c>
      <c r="F938" s="358">
        <f t="shared" si="78"/>
        <v>6.0400000000000002E-2</v>
      </c>
      <c r="G938" s="358">
        <f t="shared" si="78"/>
        <v>6.0400000000000002E-2</v>
      </c>
      <c r="H938" s="358">
        <f t="shared" si="78"/>
        <v>6.0400000000000002E-2</v>
      </c>
      <c r="I938" s="358">
        <f t="shared" si="78"/>
        <v>6.0400000000000002E-2</v>
      </c>
      <c r="J938" s="358">
        <f t="shared" si="78"/>
        <v>6.0400000000000002E-2</v>
      </c>
      <c r="K938" s="358">
        <f t="shared" si="78"/>
        <v>6.0400000000000002E-2</v>
      </c>
    </row>
    <row r="939" spans="1:11" x14ac:dyDescent="0.25">
      <c r="A939" s="338" t="s">
        <v>11248</v>
      </c>
      <c r="B939" s="398" t="str">
        <f t="shared" si="79"/>
        <v>MLHA Processledning &amp; Hållbar produktion</v>
      </c>
      <c r="C939" s="353" t="s">
        <v>11190</v>
      </c>
      <c r="D939" s="354" t="s">
        <v>11145</v>
      </c>
      <c r="E939" s="355">
        <f>E927</f>
        <v>0.11</v>
      </c>
      <c r="F939" s="355">
        <f t="shared" si="78"/>
        <v>0.11</v>
      </c>
      <c r="G939" s="355">
        <f t="shared" si="78"/>
        <v>0.11</v>
      </c>
      <c r="H939" s="355">
        <f t="shared" si="78"/>
        <v>0.11</v>
      </c>
      <c r="I939" s="355">
        <f t="shared" si="78"/>
        <v>0.11</v>
      </c>
      <c r="J939" s="355">
        <f t="shared" si="78"/>
        <v>0.11</v>
      </c>
      <c r="K939" s="355">
        <f t="shared" si="78"/>
        <v>0.11</v>
      </c>
    </row>
    <row r="940" spans="1:11" x14ac:dyDescent="0.25">
      <c r="A940" s="338" t="s">
        <v>11248</v>
      </c>
      <c r="B940" s="398" t="str">
        <f t="shared" si="79"/>
        <v>MLHA Processledning &amp; Hållbar produktion</v>
      </c>
      <c r="C940" s="353" t="s">
        <v>11190</v>
      </c>
      <c r="D940" s="356" t="s">
        <v>381</v>
      </c>
      <c r="E940" s="357">
        <f>E916</f>
        <v>0.39539999999999997</v>
      </c>
      <c r="F940" s="357">
        <f t="shared" si="78"/>
        <v>0.39539999999999997</v>
      </c>
      <c r="G940" s="357">
        <f t="shared" si="78"/>
        <v>0.39539999999999997</v>
      </c>
      <c r="H940" s="357">
        <f t="shared" si="78"/>
        <v>0.39539999999999997</v>
      </c>
      <c r="I940" s="357">
        <f t="shared" si="78"/>
        <v>0.39539999999999997</v>
      </c>
      <c r="J940" s="357">
        <f t="shared" si="78"/>
        <v>0.39539999999999997</v>
      </c>
      <c r="K940" s="357">
        <f t="shared" si="78"/>
        <v>0.39539999999999997</v>
      </c>
    </row>
    <row r="941" spans="1:11" x14ac:dyDescent="0.25">
      <c r="A941" s="338" t="s">
        <v>11248</v>
      </c>
      <c r="B941" s="398" t="str">
        <f t="shared" si="79"/>
        <v>MLHA Processledning &amp; Hållbar produktion</v>
      </c>
      <c r="C941" s="360" t="s">
        <v>11190</v>
      </c>
      <c r="D941" s="356" t="s">
        <v>382</v>
      </c>
      <c r="E941" s="357">
        <f>E917</f>
        <v>1.7899999999999999E-2</v>
      </c>
      <c r="F941" s="357">
        <f t="shared" si="78"/>
        <v>1.7899999999999999E-2</v>
      </c>
      <c r="G941" s="357">
        <f t="shared" si="78"/>
        <v>1.7899999999999999E-2</v>
      </c>
      <c r="H941" s="357">
        <f t="shared" si="78"/>
        <v>1.7899999999999999E-2</v>
      </c>
      <c r="I941" s="357">
        <f t="shared" si="78"/>
        <v>1.7899999999999999E-2</v>
      </c>
      <c r="J941" s="357">
        <f t="shared" si="78"/>
        <v>1.7899999999999999E-2</v>
      </c>
      <c r="K941" s="357">
        <f t="shared" si="78"/>
        <v>1.7899999999999999E-2</v>
      </c>
    </row>
    <row r="942" spans="1:11" x14ac:dyDescent="0.25">
      <c r="A942" s="338" t="s">
        <v>11248</v>
      </c>
      <c r="B942" s="398" t="str">
        <f t="shared" si="79"/>
        <v>MLHA Processledning &amp; Hållbar produktion</v>
      </c>
      <c r="C942" s="360" t="s">
        <v>11190</v>
      </c>
      <c r="D942" s="348" t="s">
        <v>383</v>
      </c>
      <c r="E942" s="358">
        <f>E918</f>
        <v>2.4799999999999999E-2</v>
      </c>
      <c r="F942" s="358">
        <f t="shared" si="78"/>
        <v>2.4799999999999999E-2</v>
      </c>
      <c r="G942" s="358">
        <f t="shared" si="78"/>
        <v>2.4799999999999999E-2</v>
      </c>
      <c r="H942" s="358">
        <f t="shared" si="78"/>
        <v>2.4799999999999999E-2</v>
      </c>
      <c r="I942" s="358">
        <f t="shared" si="78"/>
        <v>2.4799999999999999E-2</v>
      </c>
      <c r="J942" s="358">
        <f t="shared" si="78"/>
        <v>2.4799999999999999E-2</v>
      </c>
      <c r="K942" s="358">
        <f t="shared" si="78"/>
        <v>2.4799999999999999E-2</v>
      </c>
    </row>
    <row r="943" spans="1:11" x14ac:dyDescent="0.25">
      <c r="A943" s="338" t="s">
        <v>11248</v>
      </c>
      <c r="B943" s="395" t="str">
        <f t="shared" si="79"/>
        <v>MLHA Processledning &amp; Hållbar produktion</v>
      </c>
      <c r="C943" s="359" t="s">
        <v>11191</v>
      </c>
      <c r="D943" s="354" t="s">
        <v>11145</v>
      </c>
      <c r="E943" s="355">
        <f>E927</f>
        <v>0.11</v>
      </c>
      <c r="F943" s="355">
        <f t="shared" si="78"/>
        <v>0.11</v>
      </c>
      <c r="G943" s="355">
        <f t="shared" si="78"/>
        <v>0.11</v>
      </c>
      <c r="H943" s="355">
        <f t="shared" si="78"/>
        <v>0.11</v>
      </c>
      <c r="I943" s="355">
        <f t="shared" si="78"/>
        <v>0.11</v>
      </c>
      <c r="J943" s="355">
        <f t="shared" si="78"/>
        <v>0.11</v>
      </c>
      <c r="K943" s="355">
        <f t="shared" si="78"/>
        <v>0.11</v>
      </c>
    </row>
    <row r="944" spans="1:11" x14ac:dyDescent="0.25">
      <c r="A944" s="338" t="s">
        <v>11248</v>
      </c>
      <c r="B944" s="396" t="str">
        <f t="shared" si="79"/>
        <v>MLHA Processledning &amp; Hållbar produktion</v>
      </c>
      <c r="C944" s="360" t="s">
        <v>11191</v>
      </c>
      <c r="D944" s="356" t="s">
        <v>381</v>
      </c>
      <c r="E944" s="357">
        <f>E916</f>
        <v>0.39539999999999997</v>
      </c>
      <c r="F944" s="357">
        <f t="shared" si="78"/>
        <v>0.39539999999999997</v>
      </c>
      <c r="G944" s="357">
        <f t="shared" si="78"/>
        <v>0.39539999999999997</v>
      </c>
      <c r="H944" s="357">
        <f t="shared" si="78"/>
        <v>0.39539999999999997</v>
      </c>
      <c r="I944" s="357">
        <f t="shared" si="78"/>
        <v>0.39539999999999997</v>
      </c>
      <c r="J944" s="357">
        <f t="shared" si="78"/>
        <v>0.39539999999999997</v>
      </c>
      <c r="K944" s="357">
        <f t="shared" si="78"/>
        <v>0.39539999999999997</v>
      </c>
    </row>
    <row r="945" spans="1:11" x14ac:dyDescent="0.25">
      <c r="A945" s="338" t="s">
        <v>11248</v>
      </c>
      <c r="B945" s="396" t="str">
        <f t="shared" si="79"/>
        <v>MLHA Processledning &amp; Hållbar produktion</v>
      </c>
      <c r="C945" s="360" t="s">
        <v>11191</v>
      </c>
      <c r="D945" s="356" t="s">
        <v>382</v>
      </c>
      <c r="E945" s="357">
        <f>E917</f>
        <v>1.7899999999999999E-2</v>
      </c>
      <c r="F945" s="357">
        <f t="shared" si="78"/>
        <v>1.7899999999999999E-2</v>
      </c>
      <c r="G945" s="357">
        <f t="shared" si="78"/>
        <v>1.7899999999999999E-2</v>
      </c>
      <c r="H945" s="357">
        <f t="shared" si="78"/>
        <v>1.7899999999999999E-2</v>
      </c>
      <c r="I945" s="357">
        <f t="shared" si="78"/>
        <v>1.7899999999999999E-2</v>
      </c>
      <c r="J945" s="357">
        <f t="shared" si="78"/>
        <v>1.7899999999999999E-2</v>
      </c>
      <c r="K945" s="357">
        <f t="shared" si="78"/>
        <v>1.7899999999999999E-2</v>
      </c>
    </row>
    <row r="946" spans="1:11" x14ac:dyDescent="0.25">
      <c r="A946" s="338" t="s">
        <v>11248</v>
      </c>
      <c r="B946" s="397" t="str">
        <f t="shared" si="79"/>
        <v>MLHA Processledning &amp; Hållbar produktion</v>
      </c>
      <c r="C946" s="361" t="s">
        <v>11191</v>
      </c>
      <c r="D946" s="348" t="s">
        <v>383</v>
      </c>
      <c r="E946" s="358">
        <f>E918</f>
        <v>2.4799999999999999E-2</v>
      </c>
      <c r="F946" s="358">
        <f t="shared" si="78"/>
        <v>2.4799999999999999E-2</v>
      </c>
      <c r="G946" s="358">
        <f t="shared" si="78"/>
        <v>2.4799999999999999E-2</v>
      </c>
      <c r="H946" s="358">
        <f t="shared" si="78"/>
        <v>2.4799999999999999E-2</v>
      </c>
      <c r="I946" s="358">
        <f t="shared" si="78"/>
        <v>2.4799999999999999E-2</v>
      </c>
      <c r="J946" s="358">
        <f t="shared" si="78"/>
        <v>2.4799999999999999E-2</v>
      </c>
      <c r="K946" s="358">
        <f t="shared" si="78"/>
        <v>2.4799999999999999E-2</v>
      </c>
    </row>
    <row r="947" spans="1:11" x14ac:dyDescent="0.25">
      <c r="A947" s="338" t="s">
        <v>11248</v>
      </c>
      <c r="B947" s="395" t="str">
        <f t="shared" si="79"/>
        <v>MLHA Processledning &amp; Hållbar produktion</v>
      </c>
      <c r="C947" s="362" t="s">
        <v>11212</v>
      </c>
      <c r="D947" s="354" t="s">
        <v>11145</v>
      </c>
      <c r="E947" s="355">
        <v>0</v>
      </c>
      <c r="F947" s="355">
        <f t="shared" si="78"/>
        <v>0</v>
      </c>
      <c r="G947" s="355">
        <f t="shared" si="78"/>
        <v>0</v>
      </c>
      <c r="H947" s="355">
        <f t="shared" si="78"/>
        <v>0</v>
      </c>
      <c r="I947" s="355">
        <f t="shared" si="78"/>
        <v>0</v>
      </c>
      <c r="J947" s="355">
        <f t="shared" si="78"/>
        <v>0</v>
      </c>
      <c r="K947" s="355">
        <f t="shared" si="78"/>
        <v>0</v>
      </c>
    </row>
    <row r="948" spans="1:11" x14ac:dyDescent="0.25">
      <c r="A948" s="338" t="s">
        <v>11248</v>
      </c>
      <c r="B948" s="396" t="str">
        <f t="shared" si="79"/>
        <v>MLHA Processledning &amp; Hållbar produktion</v>
      </c>
      <c r="C948" s="363" t="s">
        <v>11212</v>
      </c>
      <c r="D948" s="356" t="s">
        <v>381</v>
      </c>
      <c r="E948" s="357">
        <v>0</v>
      </c>
      <c r="F948" s="357">
        <f t="shared" si="78"/>
        <v>0</v>
      </c>
      <c r="G948" s="357">
        <f t="shared" si="78"/>
        <v>0</v>
      </c>
      <c r="H948" s="357">
        <f t="shared" si="78"/>
        <v>0</v>
      </c>
      <c r="I948" s="357">
        <f t="shared" si="78"/>
        <v>0</v>
      </c>
      <c r="J948" s="357">
        <f t="shared" si="78"/>
        <v>0</v>
      </c>
      <c r="K948" s="357">
        <f t="shared" si="78"/>
        <v>0</v>
      </c>
    </row>
    <row r="949" spans="1:11" x14ac:dyDescent="0.25">
      <c r="A949" s="338" t="s">
        <v>11248</v>
      </c>
      <c r="B949" s="396" t="str">
        <f t="shared" si="79"/>
        <v>MLHA Processledning &amp; Hållbar produktion</v>
      </c>
      <c r="C949" s="363" t="s">
        <v>11212</v>
      </c>
      <c r="D949" s="356" t="s">
        <v>382</v>
      </c>
      <c r="E949" s="357">
        <v>0</v>
      </c>
      <c r="F949" s="357">
        <f t="shared" si="78"/>
        <v>0</v>
      </c>
      <c r="G949" s="357">
        <f t="shared" si="78"/>
        <v>0</v>
      </c>
      <c r="H949" s="357">
        <f t="shared" si="78"/>
        <v>0</v>
      </c>
      <c r="I949" s="357">
        <f t="shared" si="78"/>
        <v>0</v>
      </c>
      <c r="J949" s="357">
        <f t="shared" si="78"/>
        <v>0</v>
      </c>
      <c r="K949" s="357">
        <f t="shared" si="78"/>
        <v>0</v>
      </c>
    </row>
    <row r="950" spans="1:11" x14ac:dyDescent="0.25">
      <c r="A950" s="338" t="s">
        <v>11248</v>
      </c>
      <c r="B950" s="397" t="str">
        <f t="shared" si="79"/>
        <v>MLHA Processledning &amp; Hållbar produktion</v>
      </c>
      <c r="C950" s="364" t="s">
        <v>11212</v>
      </c>
      <c r="D950" s="348" t="s">
        <v>383</v>
      </c>
      <c r="E950" s="358">
        <v>0</v>
      </c>
      <c r="F950" s="358">
        <f t="shared" si="78"/>
        <v>0</v>
      </c>
      <c r="G950" s="358">
        <f t="shared" si="78"/>
        <v>0</v>
      </c>
      <c r="H950" s="358">
        <f t="shared" si="78"/>
        <v>0</v>
      </c>
      <c r="I950" s="358">
        <f t="shared" si="78"/>
        <v>0</v>
      </c>
      <c r="J950" s="358">
        <f t="shared" si="78"/>
        <v>0</v>
      </c>
      <c r="K950" s="358">
        <f t="shared" si="78"/>
        <v>0</v>
      </c>
    </row>
    <row r="951" spans="1:11" x14ac:dyDescent="0.25">
      <c r="A951" s="338" t="s">
        <v>11248</v>
      </c>
      <c r="B951" s="395" t="s">
        <v>11258</v>
      </c>
      <c r="C951" s="412" t="s">
        <v>11187</v>
      </c>
      <c r="D951" s="356" t="s">
        <v>11145</v>
      </c>
      <c r="E951" s="355">
        <f>E927</f>
        <v>0.11</v>
      </c>
      <c r="F951" s="357">
        <f t="shared" ref="F951:K974" si="80">E951</f>
        <v>0.11</v>
      </c>
      <c r="G951" s="357">
        <f t="shared" si="80"/>
        <v>0.11</v>
      </c>
      <c r="H951" s="357">
        <f t="shared" si="80"/>
        <v>0.11</v>
      </c>
      <c r="I951" s="357">
        <f t="shared" si="80"/>
        <v>0.11</v>
      </c>
      <c r="J951" s="357">
        <f t="shared" si="80"/>
        <v>0.11</v>
      </c>
      <c r="K951" s="357">
        <f t="shared" si="80"/>
        <v>0.11</v>
      </c>
    </row>
    <row r="952" spans="1:11" x14ac:dyDescent="0.25">
      <c r="A952" s="338" t="s">
        <v>11248</v>
      </c>
      <c r="B952" s="396" t="str">
        <f>B951</f>
        <v>MLHB Avancerat underhållssystem &amp; produktionslogistik</v>
      </c>
      <c r="C952" s="325" t="s">
        <v>11187</v>
      </c>
      <c r="D952" s="356" t="s">
        <v>381</v>
      </c>
      <c r="E952" s="357">
        <f>E928</f>
        <v>0.71879999999999999</v>
      </c>
      <c r="F952" s="357">
        <f t="shared" si="80"/>
        <v>0.71879999999999999</v>
      </c>
      <c r="G952" s="357">
        <f t="shared" si="80"/>
        <v>0.71879999999999999</v>
      </c>
      <c r="H952" s="357">
        <f t="shared" si="80"/>
        <v>0.71879999999999999</v>
      </c>
      <c r="I952" s="357">
        <f t="shared" si="80"/>
        <v>0.71879999999999999</v>
      </c>
      <c r="J952" s="357">
        <f t="shared" si="80"/>
        <v>0.71879999999999999</v>
      </c>
      <c r="K952" s="357">
        <f t="shared" si="80"/>
        <v>0.71879999999999999</v>
      </c>
    </row>
    <row r="953" spans="1:11" x14ac:dyDescent="0.25">
      <c r="A953" s="338" t="s">
        <v>11248</v>
      </c>
      <c r="B953" s="396" t="str">
        <f t="shared" ref="B953:B974" si="81">B952</f>
        <v>MLHB Avancerat underhållssystem &amp; produktionslogistik</v>
      </c>
      <c r="C953" s="325" t="s">
        <v>11187</v>
      </c>
      <c r="D953" s="356" t="s">
        <v>382</v>
      </c>
      <c r="E953" s="357">
        <f>E929</f>
        <v>5.8500000000000003E-2</v>
      </c>
      <c r="F953" s="357">
        <f t="shared" si="80"/>
        <v>5.8500000000000003E-2</v>
      </c>
      <c r="G953" s="357">
        <f t="shared" si="80"/>
        <v>5.8500000000000003E-2</v>
      </c>
      <c r="H953" s="357">
        <f t="shared" si="80"/>
        <v>5.8500000000000003E-2</v>
      </c>
      <c r="I953" s="357">
        <f t="shared" si="80"/>
        <v>5.8500000000000003E-2</v>
      </c>
      <c r="J953" s="357">
        <f t="shared" si="80"/>
        <v>5.8500000000000003E-2</v>
      </c>
      <c r="K953" s="357">
        <f t="shared" si="80"/>
        <v>5.8500000000000003E-2</v>
      </c>
    </row>
    <row r="954" spans="1:11" x14ac:dyDescent="0.25">
      <c r="A954" s="338" t="s">
        <v>11248</v>
      </c>
      <c r="B954" s="397" t="str">
        <f t="shared" si="81"/>
        <v>MLHB Avancerat underhållssystem &amp; produktionslogistik</v>
      </c>
      <c r="C954" s="413" t="s">
        <v>11187</v>
      </c>
      <c r="D954" s="348" t="s">
        <v>383</v>
      </c>
      <c r="E954" s="358">
        <f>E930</f>
        <v>6.0400000000000002E-2</v>
      </c>
      <c r="F954" s="358">
        <f t="shared" si="80"/>
        <v>6.0400000000000002E-2</v>
      </c>
      <c r="G954" s="358">
        <f t="shared" si="80"/>
        <v>6.0400000000000002E-2</v>
      </c>
      <c r="H954" s="358">
        <f t="shared" si="80"/>
        <v>6.0400000000000002E-2</v>
      </c>
      <c r="I954" s="358">
        <f t="shared" si="80"/>
        <v>6.0400000000000002E-2</v>
      </c>
      <c r="J954" s="358">
        <f t="shared" si="80"/>
        <v>6.0400000000000002E-2</v>
      </c>
      <c r="K954" s="358">
        <f t="shared" si="80"/>
        <v>6.0400000000000002E-2</v>
      </c>
    </row>
    <row r="955" spans="1:11" x14ac:dyDescent="0.25">
      <c r="A955" s="338" t="s">
        <v>11248</v>
      </c>
      <c r="B955" s="398" t="str">
        <f t="shared" si="81"/>
        <v>MLHB Avancerat underhållssystem &amp; produktionslogistik</v>
      </c>
      <c r="C955" s="353" t="s">
        <v>11188</v>
      </c>
      <c r="D955" s="354" t="s">
        <v>11145</v>
      </c>
      <c r="E955" s="355">
        <f>E951</f>
        <v>0.11</v>
      </c>
      <c r="F955" s="355">
        <f t="shared" si="80"/>
        <v>0.11</v>
      </c>
      <c r="G955" s="355">
        <f t="shared" si="80"/>
        <v>0.11</v>
      </c>
      <c r="H955" s="355">
        <f t="shared" si="80"/>
        <v>0.11</v>
      </c>
      <c r="I955" s="355">
        <f t="shared" si="80"/>
        <v>0.11</v>
      </c>
      <c r="J955" s="355">
        <f t="shared" si="80"/>
        <v>0.11</v>
      </c>
      <c r="K955" s="355">
        <f t="shared" si="80"/>
        <v>0.11</v>
      </c>
    </row>
    <row r="956" spans="1:11" x14ac:dyDescent="0.25">
      <c r="A956" s="338" t="s">
        <v>11248</v>
      </c>
      <c r="B956" s="398" t="str">
        <f t="shared" si="81"/>
        <v>MLHB Avancerat underhållssystem &amp; produktionslogistik</v>
      </c>
      <c r="C956" s="353" t="s">
        <v>11188</v>
      </c>
      <c r="D956" s="356" t="s">
        <v>381</v>
      </c>
      <c r="E956" s="357">
        <v>0.35</v>
      </c>
      <c r="F956" s="357">
        <f t="shared" si="80"/>
        <v>0.35</v>
      </c>
      <c r="G956" s="357">
        <f t="shared" si="80"/>
        <v>0.35</v>
      </c>
      <c r="H956" s="357">
        <f t="shared" si="80"/>
        <v>0.35</v>
      </c>
      <c r="I956" s="357">
        <f t="shared" si="80"/>
        <v>0.35</v>
      </c>
      <c r="J956" s="357">
        <f t="shared" si="80"/>
        <v>0.35</v>
      </c>
      <c r="K956" s="357">
        <f t="shared" si="80"/>
        <v>0.35</v>
      </c>
    </row>
    <row r="957" spans="1:11" x14ac:dyDescent="0.25">
      <c r="A957" s="338" t="s">
        <v>11248</v>
      </c>
      <c r="B957" s="398" t="str">
        <f t="shared" si="81"/>
        <v>MLHB Avancerat underhållssystem &amp; produktionslogistik</v>
      </c>
      <c r="C957" s="353" t="s">
        <v>11188</v>
      </c>
      <c r="D957" s="356" t="s">
        <v>382</v>
      </c>
      <c r="E957" s="357">
        <f>E953</f>
        <v>5.8500000000000003E-2</v>
      </c>
      <c r="F957" s="357">
        <f t="shared" si="80"/>
        <v>5.8500000000000003E-2</v>
      </c>
      <c r="G957" s="357">
        <f t="shared" si="80"/>
        <v>5.8500000000000003E-2</v>
      </c>
      <c r="H957" s="357">
        <f t="shared" si="80"/>
        <v>5.8500000000000003E-2</v>
      </c>
      <c r="I957" s="357">
        <f t="shared" si="80"/>
        <v>5.8500000000000003E-2</v>
      </c>
      <c r="J957" s="357">
        <f t="shared" si="80"/>
        <v>5.8500000000000003E-2</v>
      </c>
      <c r="K957" s="357">
        <f t="shared" si="80"/>
        <v>5.8500000000000003E-2</v>
      </c>
    </row>
    <row r="958" spans="1:11" x14ac:dyDescent="0.25">
      <c r="A958" s="338" t="s">
        <v>11248</v>
      </c>
      <c r="B958" s="398" t="str">
        <f t="shared" si="81"/>
        <v>MLHB Avancerat underhållssystem &amp; produktionslogistik</v>
      </c>
      <c r="C958" s="353" t="s">
        <v>11188</v>
      </c>
      <c r="D958" s="348" t="s">
        <v>383</v>
      </c>
      <c r="E958" s="358">
        <f>E954</f>
        <v>6.0400000000000002E-2</v>
      </c>
      <c r="F958" s="358">
        <f t="shared" si="80"/>
        <v>6.0400000000000002E-2</v>
      </c>
      <c r="G958" s="358">
        <f t="shared" si="80"/>
        <v>6.0400000000000002E-2</v>
      </c>
      <c r="H958" s="358">
        <f t="shared" si="80"/>
        <v>6.0400000000000002E-2</v>
      </c>
      <c r="I958" s="358">
        <f t="shared" si="80"/>
        <v>6.0400000000000002E-2</v>
      </c>
      <c r="J958" s="358">
        <f t="shared" si="80"/>
        <v>6.0400000000000002E-2</v>
      </c>
      <c r="K958" s="358">
        <f t="shared" si="80"/>
        <v>6.0400000000000002E-2</v>
      </c>
    </row>
    <row r="959" spans="1:11" x14ac:dyDescent="0.25">
      <c r="A959" s="338" t="s">
        <v>11248</v>
      </c>
      <c r="B959" s="395" t="str">
        <f t="shared" si="81"/>
        <v>MLHB Avancerat underhållssystem &amp; produktionslogistik</v>
      </c>
      <c r="C959" s="359" t="s">
        <v>11189</v>
      </c>
      <c r="D959" s="354" t="s">
        <v>11145</v>
      </c>
      <c r="E959" s="355">
        <f>E951</f>
        <v>0.11</v>
      </c>
      <c r="F959" s="355">
        <f t="shared" si="80"/>
        <v>0.11</v>
      </c>
      <c r="G959" s="355">
        <f t="shared" si="80"/>
        <v>0.11</v>
      </c>
      <c r="H959" s="355">
        <f t="shared" si="80"/>
        <v>0.11</v>
      </c>
      <c r="I959" s="355">
        <f t="shared" si="80"/>
        <v>0.11</v>
      </c>
      <c r="J959" s="355">
        <f t="shared" si="80"/>
        <v>0.11</v>
      </c>
      <c r="K959" s="355">
        <f t="shared" si="80"/>
        <v>0.11</v>
      </c>
    </row>
    <row r="960" spans="1:11" x14ac:dyDescent="0.25">
      <c r="A960" s="338" t="s">
        <v>11248</v>
      </c>
      <c r="B960" s="396" t="str">
        <f t="shared" si="81"/>
        <v>MLHB Avancerat underhållssystem &amp; produktionslogistik</v>
      </c>
      <c r="C960" s="360" t="s">
        <v>11189</v>
      </c>
      <c r="D960" s="356" t="s">
        <v>381</v>
      </c>
      <c r="E960" s="357">
        <v>0.35</v>
      </c>
      <c r="F960" s="357">
        <f t="shared" si="80"/>
        <v>0.35</v>
      </c>
      <c r="G960" s="357">
        <f t="shared" si="80"/>
        <v>0.35</v>
      </c>
      <c r="H960" s="357">
        <f t="shared" si="80"/>
        <v>0.35</v>
      </c>
      <c r="I960" s="357">
        <f t="shared" si="80"/>
        <v>0.35</v>
      </c>
      <c r="J960" s="357">
        <f t="shared" si="80"/>
        <v>0.35</v>
      </c>
      <c r="K960" s="357">
        <f t="shared" si="80"/>
        <v>0.35</v>
      </c>
    </row>
    <row r="961" spans="1:11" x14ac:dyDescent="0.25">
      <c r="A961" s="338" t="s">
        <v>11248</v>
      </c>
      <c r="B961" s="396" t="str">
        <f t="shared" si="81"/>
        <v>MLHB Avancerat underhållssystem &amp; produktionslogistik</v>
      </c>
      <c r="C961" s="360" t="s">
        <v>11189</v>
      </c>
      <c r="D961" s="356" t="s">
        <v>382</v>
      </c>
      <c r="E961" s="357">
        <f>E953</f>
        <v>5.8500000000000003E-2</v>
      </c>
      <c r="F961" s="357">
        <f t="shared" si="80"/>
        <v>5.8500000000000003E-2</v>
      </c>
      <c r="G961" s="357">
        <f t="shared" si="80"/>
        <v>5.8500000000000003E-2</v>
      </c>
      <c r="H961" s="357">
        <f t="shared" si="80"/>
        <v>5.8500000000000003E-2</v>
      </c>
      <c r="I961" s="357">
        <f t="shared" si="80"/>
        <v>5.8500000000000003E-2</v>
      </c>
      <c r="J961" s="357">
        <f t="shared" si="80"/>
        <v>5.8500000000000003E-2</v>
      </c>
      <c r="K961" s="357">
        <f t="shared" si="80"/>
        <v>5.8500000000000003E-2</v>
      </c>
    </row>
    <row r="962" spans="1:11" x14ac:dyDescent="0.25">
      <c r="A962" s="338" t="s">
        <v>11248</v>
      </c>
      <c r="B962" s="397" t="str">
        <f t="shared" si="81"/>
        <v>MLHB Avancerat underhållssystem &amp; produktionslogistik</v>
      </c>
      <c r="C962" s="361" t="s">
        <v>11189</v>
      </c>
      <c r="D962" s="348" t="s">
        <v>383</v>
      </c>
      <c r="E962" s="358">
        <f>E954</f>
        <v>6.0400000000000002E-2</v>
      </c>
      <c r="F962" s="358">
        <f t="shared" si="80"/>
        <v>6.0400000000000002E-2</v>
      </c>
      <c r="G962" s="358">
        <f t="shared" si="80"/>
        <v>6.0400000000000002E-2</v>
      </c>
      <c r="H962" s="358">
        <f t="shared" si="80"/>
        <v>6.0400000000000002E-2</v>
      </c>
      <c r="I962" s="358">
        <f t="shared" si="80"/>
        <v>6.0400000000000002E-2</v>
      </c>
      <c r="J962" s="358">
        <f t="shared" si="80"/>
        <v>6.0400000000000002E-2</v>
      </c>
      <c r="K962" s="358">
        <f t="shared" si="80"/>
        <v>6.0400000000000002E-2</v>
      </c>
    </row>
    <row r="963" spans="1:11" x14ac:dyDescent="0.25">
      <c r="A963" s="338" t="s">
        <v>11248</v>
      </c>
      <c r="B963" s="398" t="str">
        <f t="shared" si="81"/>
        <v>MLHB Avancerat underhållssystem &amp; produktionslogistik</v>
      </c>
      <c r="C963" s="353" t="s">
        <v>11190</v>
      </c>
      <c r="D963" s="354" t="s">
        <v>11145</v>
      </c>
      <c r="E963" s="355">
        <f>E951</f>
        <v>0.11</v>
      </c>
      <c r="F963" s="355">
        <f t="shared" si="80"/>
        <v>0.11</v>
      </c>
      <c r="G963" s="355">
        <f t="shared" si="80"/>
        <v>0.11</v>
      </c>
      <c r="H963" s="355">
        <f t="shared" si="80"/>
        <v>0.11</v>
      </c>
      <c r="I963" s="355">
        <f t="shared" si="80"/>
        <v>0.11</v>
      </c>
      <c r="J963" s="355">
        <f t="shared" si="80"/>
        <v>0.11</v>
      </c>
      <c r="K963" s="355">
        <f t="shared" si="80"/>
        <v>0.11</v>
      </c>
    </row>
    <row r="964" spans="1:11" x14ac:dyDescent="0.25">
      <c r="A964" s="338" t="s">
        <v>11248</v>
      </c>
      <c r="B964" s="398" t="str">
        <f t="shared" si="81"/>
        <v>MLHB Avancerat underhållssystem &amp; produktionslogistik</v>
      </c>
      <c r="C964" s="353" t="s">
        <v>11190</v>
      </c>
      <c r="D964" s="356" t="s">
        <v>381</v>
      </c>
      <c r="E964" s="357">
        <f>E940</f>
        <v>0.39539999999999997</v>
      </c>
      <c r="F964" s="357">
        <f t="shared" si="80"/>
        <v>0.39539999999999997</v>
      </c>
      <c r="G964" s="357">
        <f t="shared" si="80"/>
        <v>0.39539999999999997</v>
      </c>
      <c r="H964" s="357">
        <f t="shared" si="80"/>
        <v>0.39539999999999997</v>
      </c>
      <c r="I964" s="357">
        <f t="shared" si="80"/>
        <v>0.39539999999999997</v>
      </c>
      <c r="J964" s="357">
        <f t="shared" si="80"/>
        <v>0.39539999999999997</v>
      </c>
      <c r="K964" s="357">
        <f t="shared" si="80"/>
        <v>0.39539999999999997</v>
      </c>
    </row>
    <row r="965" spans="1:11" x14ac:dyDescent="0.25">
      <c r="A965" s="338" t="s">
        <v>11248</v>
      </c>
      <c r="B965" s="398" t="str">
        <f t="shared" si="81"/>
        <v>MLHB Avancerat underhållssystem &amp; produktionslogistik</v>
      </c>
      <c r="C965" s="360" t="s">
        <v>11190</v>
      </c>
      <c r="D965" s="356" t="s">
        <v>382</v>
      </c>
      <c r="E965" s="357">
        <f>E941</f>
        <v>1.7899999999999999E-2</v>
      </c>
      <c r="F965" s="357">
        <f t="shared" si="80"/>
        <v>1.7899999999999999E-2</v>
      </c>
      <c r="G965" s="357">
        <f t="shared" si="80"/>
        <v>1.7899999999999999E-2</v>
      </c>
      <c r="H965" s="357">
        <f t="shared" si="80"/>
        <v>1.7899999999999999E-2</v>
      </c>
      <c r="I965" s="357">
        <f t="shared" si="80"/>
        <v>1.7899999999999999E-2</v>
      </c>
      <c r="J965" s="357">
        <f t="shared" si="80"/>
        <v>1.7899999999999999E-2</v>
      </c>
      <c r="K965" s="357">
        <f t="shared" si="80"/>
        <v>1.7899999999999999E-2</v>
      </c>
    </row>
    <row r="966" spans="1:11" x14ac:dyDescent="0.25">
      <c r="A966" s="338" t="s">
        <v>11248</v>
      </c>
      <c r="B966" s="398" t="str">
        <f t="shared" si="81"/>
        <v>MLHB Avancerat underhållssystem &amp; produktionslogistik</v>
      </c>
      <c r="C966" s="360" t="s">
        <v>11190</v>
      </c>
      <c r="D966" s="348" t="s">
        <v>383</v>
      </c>
      <c r="E966" s="358">
        <f>E942</f>
        <v>2.4799999999999999E-2</v>
      </c>
      <c r="F966" s="358">
        <f t="shared" si="80"/>
        <v>2.4799999999999999E-2</v>
      </c>
      <c r="G966" s="358">
        <f t="shared" si="80"/>
        <v>2.4799999999999999E-2</v>
      </c>
      <c r="H966" s="358">
        <f t="shared" si="80"/>
        <v>2.4799999999999999E-2</v>
      </c>
      <c r="I966" s="358">
        <f t="shared" si="80"/>
        <v>2.4799999999999999E-2</v>
      </c>
      <c r="J966" s="358">
        <f t="shared" si="80"/>
        <v>2.4799999999999999E-2</v>
      </c>
      <c r="K966" s="358">
        <f t="shared" si="80"/>
        <v>2.4799999999999999E-2</v>
      </c>
    </row>
    <row r="967" spans="1:11" x14ac:dyDescent="0.25">
      <c r="A967" s="338" t="s">
        <v>11248</v>
      </c>
      <c r="B967" s="395" t="str">
        <f t="shared" si="81"/>
        <v>MLHB Avancerat underhållssystem &amp; produktionslogistik</v>
      </c>
      <c r="C967" s="359" t="s">
        <v>11191</v>
      </c>
      <c r="D967" s="354" t="s">
        <v>11145</v>
      </c>
      <c r="E967" s="355">
        <f>E951</f>
        <v>0.11</v>
      </c>
      <c r="F967" s="355">
        <f t="shared" si="80"/>
        <v>0.11</v>
      </c>
      <c r="G967" s="355">
        <f t="shared" si="80"/>
        <v>0.11</v>
      </c>
      <c r="H967" s="355">
        <f t="shared" si="80"/>
        <v>0.11</v>
      </c>
      <c r="I967" s="355">
        <f t="shared" si="80"/>
        <v>0.11</v>
      </c>
      <c r="J967" s="355">
        <f t="shared" si="80"/>
        <v>0.11</v>
      </c>
      <c r="K967" s="355">
        <f t="shared" si="80"/>
        <v>0.11</v>
      </c>
    </row>
    <row r="968" spans="1:11" x14ac:dyDescent="0.25">
      <c r="A968" s="338" t="s">
        <v>11248</v>
      </c>
      <c r="B968" s="396" t="str">
        <f t="shared" si="81"/>
        <v>MLHB Avancerat underhållssystem &amp; produktionslogistik</v>
      </c>
      <c r="C968" s="360" t="s">
        <v>11191</v>
      </c>
      <c r="D968" s="356" t="s">
        <v>381</v>
      </c>
      <c r="E968" s="357">
        <f>E940</f>
        <v>0.39539999999999997</v>
      </c>
      <c r="F968" s="357">
        <f t="shared" si="80"/>
        <v>0.39539999999999997</v>
      </c>
      <c r="G968" s="357">
        <f t="shared" si="80"/>
        <v>0.39539999999999997</v>
      </c>
      <c r="H968" s="357">
        <f t="shared" si="80"/>
        <v>0.39539999999999997</v>
      </c>
      <c r="I968" s="357">
        <f t="shared" si="80"/>
        <v>0.39539999999999997</v>
      </c>
      <c r="J968" s="357">
        <f t="shared" si="80"/>
        <v>0.39539999999999997</v>
      </c>
      <c r="K968" s="357">
        <f t="shared" si="80"/>
        <v>0.39539999999999997</v>
      </c>
    </row>
    <row r="969" spans="1:11" x14ac:dyDescent="0.25">
      <c r="A969" s="338" t="s">
        <v>11248</v>
      </c>
      <c r="B969" s="396" t="str">
        <f t="shared" si="81"/>
        <v>MLHB Avancerat underhållssystem &amp; produktionslogistik</v>
      </c>
      <c r="C969" s="360" t="s">
        <v>11191</v>
      </c>
      <c r="D969" s="356" t="s">
        <v>382</v>
      </c>
      <c r="E969" s="357">
        <f>E941</f>
        <v>1.7899999999999999E-2</v>
      </c>
      <c r="F969" s="357">
        <f t="shared" si="80"/>
        <v>1.7899999999999999E-2</v>
      </c>
      <c r="G969" s="357">
        <f t="shared" si="80"/>
        <v>1.7899999999999999E-2</v>
      </c>
      <c r="H969" s="357">
        <f t="shared" si="80"/>
        <v>1.7899999999999999E-2</v>
      </c>
      <c r="I969" s="357">
        <f t="shared" si="80"/>
        <v>1.7899999999999999E-2</v>
      </c>
      <c r="J969" s="357">
        <f t="shared" si="80"/>
        <v>1.7899999999999999E-2</v>
      </c>
      <c r="K969" s="357">
        <f t="shared" si="80"/>
        <v>1.7899999999999999E-2</v>
      </c>
    </row>
    <row r="970" spans="1:11" x14ac:dyDescent="0.25">
      <c r="A970" s="338" t="s">
        <v>11248</v>
      </c>
      <c r="B970" s="397" t="str">
        <f t="shared" si="81"/>
        <v>MLHB Avancerat underhållssystem &amp; produktionslogistik</v>
      </c>
      <c r="C970" s="361" t="s">
        <v>11191</v>
      </c>
      <c r="D970" s="348" t="s">
        <v>383</v>
      </c>
      <c r="E970" s="358">
        <f>E942</f>
        <v>2.4799999999999999E-2</v>
      </c>
      <c r="F970" s="358">
        <f t="shared" si="80"/>
        <v>2.4799999999999999E-2</v>
      </c>
      <c r="G970" s="358">
        <f t="shared" si="80"/>
        <v>2.4799999999999999E-2</v>
      </c>
      <c r="H970" s="358">
        <f t="shared" si="80"/>
        <v>2.4799999999999999E-2</v>
      </c>
      <c r="I970" s="358">
        <f t="shared" si="80"/>
        <v>2.4799999999999999E-2</v>
      </c>
      <c r="J970" s="358">
        <f t="shared" si="80"/>
        <v>2.4799999999999999E-2</v>
      </c>
      <c r="K970" s="358">
        <f t="shared" si="80"/>
        <v>2.4799999999999999E-2</v>
      </c>
    </row>
    <row r="971" spans="1:11" x14ac:dyDescent="0.25">
      <c r="A971" s="338" t="s">
        <v>11248</v>
      </c>
      <c r="B971" s="395" t="str">
        <f t="shared" si="81"/>
        <v>MLHB Avancerat underhållssystem &amp; produktionslogistik</v>
      </c>
      <c r="C971" s="362" t="s">
        <v>11212</v>
      </c>
      <c r="D971" s="354" t="s">
        <v>11145</v>
      </c>
      <c r="E971" s="355">
        <v>0</v>
      </c>
      <c r="F971" s="355">
        <f t="shared" si="80"/>
        <v>0</v>
      </c>
      <c r="G971" s="355">
        <f t="shared" si="80"/>
        <v>0</v>
      </c>
      <c r="H971" s="355">
        <f t="shared" si="80"/>
        <v>0</v>
      </c>
      <c r="I971" s="355">
        <f t="shared" si="80"/>
        <v>0</v>
      </c>
      <c r="J971" s="355">
        <f t="shared" si="80"/>
        <v>0</v>
      </c>
      <c r="K971" s="355">
        <f t="shared" si="80"/>
        <v>0</v>
      </c>
    </row>
    <row r="972" spans="1:11" x14ac:dyDescent="0.25">
      <c r="A972" s="338" t="s">
        <v>11248</v>
      </c>
      <c r="B972" s="396" t="str">
        <f t="shared" si="81"/>
        <v>MLHB Avancerat underhållssystem &amp; produktionslogistik</v>
      </c>
      <c r="C972" s="363" t="s">
        <v>11212</v>
      </c>
      <c r="D972" s="356" t="s">
        <v>381</v>
      </c>
      <c r="E972" s="357">
        <v>0</v>
      </c>
      <c r="F972" s="357">
        <f t="shared" si="80"/>
        <v>0</v>
      </c>
      <c r="G972" s="357">
        <f t="shared" si="80"/>
        <v>0</v>
      </c>
      <c r="H972" s="357">
        <f t="shared" si="80"/>
        <v>0</v>
      </c>
      <c r="I972" s="357">
        <f t="shared" si="80"/>
        <v>0</v>
      </c>
      <c r="J972" s="357">
        <f t="shared" si="80"/>
        <v>0</v>
      </c>
      <c r="K972" s="357">
        <f t="shared" si="80"/>
        <v>0</v>
      </c>
    </row>
    <row r="973" spans="1:11" x14ac:dyDescent="0.25">
      <c r="A973" s="338" t="s">
        <v>11248</v>
      </c>
      <c r="B973" s="396" t="str">
        <f t="shared" si="81"/>
        <v>MLHB Avancerat underhållssystem &amp; produktionslogistik</v>
      </c>
      <c r="C973" s="363" t="s">
        <v>11212</v>
      </c>
      <c r="D973" s="356" t="s">
        <v>382</v>
      </c>
      <c r="E973" s="357">
        <v>0</v>
      </c>
      <c r="F973" s="357">
        <f t="shared" si="80"/>
        <v>0</v>
      </c>
      <c r="G973" s="357">
        <f t="shared" si="80"/>
        <v>0</v>
      </c>
      <c r="H973" s="357">
        <f t="shared" si="80"/>
        <v>0</v>
      </c>
      <c r="I973" s="357">
        <f t="shared" si="80"/>
        <v>0</v>
      </c>
      <c r="J973" s="357">
        <f t="shared" si="80"/>
        <v>0</v>
      </c>
      <c r="K973" s="357">
        <f t="shared" si="80"/>
        <v>0</v>
      </c>
    </row>
    <row r="974" spans="1:11" x14ac:dyDescent="0.25">
      <c r="A974" s="338" t="s">
        <v>11248</v>
      </c>
      <c r="B974" s="397" t="str">
        <f t="shared" si="81"/>
        <v>MLHB Avancerat underhållssystem &amp; produktionslogistik</v>
      </c>
      <c r="C974" s="364" t="s">
        <v>11212</v>
      </c>
      <c r="D974" s="348" t="s">
        <v>383</v>
      </c>
      <c r="E974" s="358">
        <v>0</v>
      </c>
      <c r="F974" s="358">
        <f t="shared" si="80"/>
        <v>0</v>
      </c>
      <c r="G974" s="358">
        <f t="shared" si="80"/>
        <v>0</v>
      </c>
      <c r="H974" s="358">
        <f t="shared" si="80"/>
        <v>0</v>
      </c>
      <c r="I974" s="358">
        <f t="shared" si="80"/>
        <v>0</v>
      </c>
      <c r="J974" s="358">
        <f t="shared" si="80"/>
        <v>0</v>
      </c>
      <c r="K974" s="358">
        <f t="shared" si="80"/>
        <v>0</v>
      </c>
    </row>
    <row r="975" spans="1:11" x14ac:dyDescent="0.25">
      <c r="A975" s="338" t="s">
        <v>11248</v>
      </c>
      <c r="B975" s="395" t="s">
        <v>11259</v>
      </c>
      <c r="C975" s="412" t="s">
        <v>11187</v>
      </c>
      <c r="D975" s="356" t="s">
        <v>11145</v>
      </c>
      <c r="E975" s="355">
        <f>E951</f>
        <v>0.11</v>
      </c>
      <c r="F975" s="357">
        <f t="shared" ref="F975:K998" si="82">E975</f>
        <v>0.11</v>
      </c>
      <c r="G975" s="357">
        <f t="shared" si="82"/>
        <v>0.11</v>
      </c>
      <c r="H975" s="357">
        <f t="shared" si="82"/>
        <v>0.11</v>
      </c>
      <c r="I975" s="357">
        <f t="shared" si="82"/>
        <v>0.11</v>
      </c>
      <c r="J975" s="357">
        <f t="shared" si="82"/>
        <v>0.11</v>
      </c>
      <c r="K975" s="357">
        <f t="shared" si="82"/>
        <v>0.11</v>
      </c>
    </row>
    <row r="976" spans="1:11" x14ac:dyDescent="0.25">
      <c r="A976" s="338" t="s">
        <v>11248</v>
      </c>
      <c r="B976" s="396" t="str">
        <f>B975</f>
        <v>MLHC Leancentrum</v>
      </c>
      <c r="C976" s="325" t="s">
        <v>11187</v>
      </c>
      <c r="D976" s="356" t="s">
        <v>381</v>
      </c>
      <c r="E976" s="357">
        <f>E952</f>
        <v>0.71879999999999999</v>
      </c>
      <c r="F976" s="357">
        <f t="shared" si="82"/>
        <v>0.71879999999999999</v>
      </c>
      <c r="G976" s="357">
        <f t="shared" si="82"/>
        <v>0.71879999999999999</v>
      </c>
      <c r="H976" s="357">
        <f t="shared" si="82"/>
        <v>0.71879999999999999</v>
      </c>
      <c r="I976" s="357">
        <f t="shared" si="82"/>
        <v>0.71879999999999999</v>
      </c>
      <c r="J976" s="357">
        <f t="shared" si="82"/>
        <v>0.71879999999999999</v>
      </c>
      <c r="K976" s="357">
        <f t="shared" si="82"/>
        <v>0.71879999999999999</v>
      </c>
    </row>
    <row r="977" spans="1:11" x14ac:dyDescent="0.25">
      <c r="A977" s="338" t="s">
        <v>11248</v>
      </c>
      <c r="B977" s="396" t="str">
        <f t="shared" ref="B977:B998" si="83">B976</f>
        <v>MLHC Leancentrum</v>
      </c>
      <c r="C977" s="325" t="s">
        <v>11187</v>
      </c>
      <c r="D977" s="356" t="s">
        <v>382</v>
      </c>
      <c r="E977" s="357">
        <f>E953</f>
        <v>5.8500000000000003E-2</v>
      </c>
      <c r="F977" s="357">
        <f t="shared" si="82"/>
        <v>5.8500000000000003E-2</v>
      </c>
      <c r="G977" s="357">
        <f t="shared" si="82"/>
        <v>5.8500000000000003E-2</v>
      </c>
      <c r="H977" s="357">
        <f t="shared" si="82"/>
        <v>5.8500000000000003E-2</v>
      </c>
      <c r="I977" s="357">
        <f t="shared" si="82"/>
        <v>5.8500000000000003E-2</v>
      </c>
      <c r="J977" s="357">
        <f t="shared" si="82"/>
        <v>5.8500000000000003E-2</v>
      </c>
      <c r="K977" s="357">
        <f t="shared" si="82"/>
        <v>5.8500000000000003E-2</v>
      </c>
    </row>
    <row r="978" spans="1:11" x14ac:dyDescent="0.25">
      <c r="A978" s="338" t="s">
        <v>11248</v>
      </c>
      <c r="B978" s="397" t="str">
        <f t="shared" si="83"/>
        <v>MLHC Leancentrum</v>
      </c>
      <c r="C978" s="413" t="s">
        <v>11187</v>
      </c>
      <c r="D978" s="348" t="s">
        <v>383</v>
      </c>
      <c r="E978" s="358">
        <f>E954</f>
        <v>6.0400000000000002E-2</v>
      </c>
      <c r="F978" s="358">
        <f t="shared" si="82"/>
        <v>6.0400000000000002E-2</v>
      </c>
      <c r="G978" s="358">
        <f t="shared" si="82"/>
        <v>6.0400000000000002E-2</v>
      </c>
      <c r="H978" s="358">
        <f t="shared" si="82"/>
        <v>6.0400000000000002E-2</v>
      </c>
      <c r="I978" s="358">
        <f t="shared" si="82"/>
        <v>6.0400000000000002E-2</v>
      </c>
      <c r="J978" s="358">
        <f t="shared" si="82"/>
        <v>6.0400000000000002E-2</v>
      </c>
      <c r="K978" s="358">
        <f t="shared" si="82"/>
        <v>6.0400000000000002E-2</v>
      </c>
    </row>
    <row r="979" spans="1:11" x14ac:dyDescent="0.25">
      <c r="A979" s="338" t="s">
        <v>11248</v>
      </c>
      <c r="B979" s="398" t="str">
        <f t="shared" si="83"/>
        <v>MLHC Leancentrum</v>
      </c>
      <c r="C979" s="353" t="s">
        <v>11188</v>
      </c>
      <c r="D979" s="354" t="s">
        <v>11145</v>
      </c>
      <c r="E979" s="355">
        <f>E975</f>
        <v>0.11</v>
      </c>
      <c r="F979" s="355">
        <f t="shared" si="82"/>
        <v>0.11</v>
      </c>
      <c r="G979" s="355">
        <f t="shared" si="82"/>
        <v>0.11</v>
      </c>
      <c r="H979" s="355">
        <f t="shared" si="82"/>
        <v>0.11</v>
      </c>
      <c r="I979" s="355">
        <f t="shared" si="82"/>
        <v>0.11</v>
      </c>
      <c r="J979" s="355">
        <f t="shared" si="82"/>
        <v>0.11</v>
      </c>
      <c r="K979" s="355">
        <f t="shared" si="82"/>
        <v>0.11</v>
      </c>
    </row>
    <row r="980" spans="1:11" x14ac:dyDescent="0.25">
      <c r="A980" s="338" t="s">
        <v>11248</v>
      </c>
      <c r="B980" s="398" t="str">
        <f t="shared" si="83"/>
        <v>MLHC Leancentrum</v>
      </c>
      <c r="C980" s="353" t="s">
        <v>11188</v>
      </c>
      <c r="D980" s="356" t="s">
        <v>381</v>
      </c>
      <c r="E980" s="357">
        <v>0.35</v>
      </c>
      <c r="F980" s="357">
        <f t="shared" si="82"/>
        <v>0.35</v>
      </c>
      <c r="G980" s="357">
        <f t="shared" si="82"/>
        <v>0.35</v>
      </c>
      <c r="H980" s="357">
        <f t="shared" si="82"/>
        <v>0.35</v>
      </c>
      <c r="I980" s="357">
        <f t="shared" si="82"/>
        <v>0.35</v>
      </c>
      <c r="J980" s="357">
        <f t="shared" si="82"/>
        <v>0.35</v>
      </c>
      <c r="K980" s="357">
        <f t="shared" si="82"/>
        <v>0.35</v>
      </c>
    </row>
    <row r="981" spans="1:11" x14ac:dyDescent="0.25">
      <c r="A981" s="338" t="s">
        <v>11248</v>
      </c>
      <c r="B981" s="398" t="str">
        <f t="shared" si="83"/>
        <v>MLHC Leancentrum</v>
      </c>
      <c r="C981" s="353" t="s">
        <v>11188</v>
      </c>
      <c r="D981" s="356" t="s">
        <v>382</v>
      </c>
      <c r="E981" s="357">
        <f>E977</f>
        <v>5.8500000000000003E-2</v>
      </c>
      <c r="F981" s="357">
        <f t="shared" si="82"/>
        <v>5.8500000000000003E-2</v>
      </c>
      <c r="G981" s="357">
        <f t="shared" si="82"/>
        <v>5.8500000000000003E-2</v>
      </c>
      <c r="H981" s="357">
        <f t="shared" si="82"/>
        <v>5.8500000000000003E-2</v>
      </c>
      <c r="I981" s="357">
        <f t="shared" si="82"/>
        <v>5.8500000000000003E-2</v>
      </c>
      <c r="J981" s="357">
        <f t="shared" si="82"/>
        <v>5.8500000000000003E-2</v>
      </c>
      <c r="K981" s="357">
        <f t="shared" si="82"/>
        <v>5.8500000000000003E-2</v>
      </c>
    </row>
    <row r="982" spans="1:11" x14ac:dyDescent="0.25">
      <c r="A982" s="338" t="s">
        <v>11248</v>
      </c>
      <c r="B982" s="398" t="str">
        <f t="shared" si="83"/>
        <v>MLHC Leancentrum</v>
      </c>
      <c r="C982" s="353" t="s">
        <v>11188</v>
      </c>
      <c r="D982" s="348" t="s">
        <v>383</v>
      </c>
      <c r="E982" s="358">
        <f>E978</f>
        <v>6.0400000000000002E-2</v>
      </c>
      <c r="F982" s="358">
        <f t="shared" si="82"/>
        <v>6.0400000000000002E-2</v>
      </c>
      <c r="G982" s="358">
        <f t="shared" si="82"/>
        <v>6.0400000000000002E-2</v>
      </c>
      <c r="H982" s="358">
        <f t="shared" si="82"/>
        <v>6.0400000000000002E-2</v>
      </c>
      <c r="I982" s="358">
        <f t="shared" si="82"/>
        <v>6.0400000000000002E-2</v>
      </c>
      <c r="J982" s="358">
        <f t="shared" si="82"/>
        <v>6.0400000000000002E-2</v>
      </c>
      <c r="K982" s="358">
        <f t="shared" si="82"/>
        <v>6.0400000000000002E-2</v>
      </c>
    </row>
    <row r="983" spans="1:11" x14ac:dyDescent="0.25">
      <c r="A983" s="338" t="s">
        <v>11248</v>
      </c>
      <c r="B983" s="395" t="str">
        <f t="shared" si="83"/>
        <v>MLHC Leancentrum</v>
      </c>
      <c r="C983" s="359" t="s">
        <v>11189</v>
      </c>
      <c r="D983" s="354" t="s">
        <v>11145</v>
      </c>
      <c r="E983" s="355">
        <f>E975</f>
        <v>0.11</v>
      </c>
      <c r="F983" s="355">
        <f t="shared" si="82"/>
        <v>0.11</v>
      </c>
      <c r="G983" s="355">
        <f t="shared" si="82"/>
        <v>0.11</v>
      </c>
      <c r="H983" s="355">
        <f t="shared" si="82"/>
        <v>0.11</v>
      </c>
      <c r="I983" s="355">
        <f t="shared" si="82"/>
        <v>0.11</v>
      </c>
      <c r="J983" s="355">
        <f t="shared" si="82"/>
        <v>0.11</v>
      </c>
      <c r="K983" s="355">
        <f t="shared" si="82"/>
        <v>0.11</v>
      </c>
    </row>
    <row r="984" spans="1:11" x14ac:dyDescent="0.25">
      <c r="A984" s="338" t="s">
        <v>11248</v>
      </c>
      <c r="B984" s="396" t="str">
        <f t="shared" si="83"/>
        <v>MLHC Leancentrum</v>
      </c>
      <c r="C984" s="360" t="s">
        <v>11189</v>
      </c>
      <c r="D984" s="356" t="s">
        <v>381</v>
      </c>
      <c r="E984" s="357">
        <v>0.35</v>
      </c>
      <c r="F984" s="357">
        <f t="shared" si="82"/>
        <v>0.35</v>
      </c>
      <c r="G984" s="357">
        <f t="shared" si="82"/>
        <v>0.35</v>
      </c>
      <c r="H984" s="357">
        <f t="shared" si="82"/>
        <v>0.35</v>
      </c>
      <c r="I984" s="357">
        <f t="shared" si="82"/>
        <v>0.35</v>
      </c>
      <c r="J984" s="357">
        <f t="shared" si="82"/>
        <v>0.35</v>
      </c>
      <c r="K984" s="357">
        <f t="shared" si="82"/>
        <v>0.35</v>
      </c>
    </row>
    <row r="985" spans="1:11" x14ac:dyDescent="0.25">
      <c r="A985" s="338" t="s">
        <v>11248</v>
      </c>
      <c r="B985" s="396" t="str">
        <f t="shared" si="83"/>
        <v>MLHC Leancentrum</v>
      </c>
      <c r="C985" s="360" t="s">
        <v>11189</v>
      </c>
      <c r="D985" s="356" t="s">
        <v>382</v>
      </c>
      <c r="E985" s="357">
        <f>E977</f>
        <v>5.8500000000000003E-2</v>
      </c>
      <c r="F985" s="357">
        <f t="shared" si="82"/>
        <v>5.8500000000000003E-2</v>
      </c>
      <c r="G985" s="357">
        <f t="shared" si="82"/>
        <v>5.8500000000000003E-2</v>
      </c>
      <c r="H985" s="357">
        <f t="shared" si="82"/>
        <v>5.8500000000000003E-2</v>
      </c>
      <c r="I985" s="357">
        <f t="shared" si="82"/>
        <v>5.8500000000000003E-2</v>
      </c>
      <c r="J985" s="357">
        <f t="shared" si="82"/>
        <v>5.8500000000000003E-2</v>
      </c>
      <c r="K985" s="357">
        <f t="shared" si="82"/>
        <v>5.8500000000000003E-2</v>
      </c>
    </row>
    <row r="986" spans="1:11" x14ac:dyDescent="0.25">
      <c r="A986" s="338" t="s">
        <v>11248</v>
      </c>
      <c r="B986" s="397" t="str">
        <f t="shared" si="83"/>
        <v>MLHC Leancentrum</v>
      </c>
      <c r="C986" s="361" t="s">
        <v>11189</v>
      </c>
      <c r="D986" s="348" t="s">
        <v>383</v>
      </c>
      <c r="E986" s="358">
        <f>E978</f>
        <v>6.0400000000000002E-2</v>
      </c>
      <c r="F986" s="358">
        <f t="shared" si="82"/>
        <v>6.0400000000000002E-2</v>
      </c>
      <c r="G986" s="358">
        <f t="shared" si="82"/>
        <v>6.0400000000000002E-2</v>
      </c>
      <c r="H986" s="358">
        <f t="shared" si="82"/>
        <v>6.0400000000000002E-2</v>
      </c>
      <c r="I986" s="358">
        <f t="shared" si="82"/>
        <v>6.0400000000000002E-2</v>
      </c>
      <c r="J986" s="358">
        <f t="shared" si="82"/>
        <v>6.0400000000000002E-2</v>
      </c>
      <c r="K986" s="358">
        <f t="shared" si="82"/>
        <v>6.0400000000000002E-2</v>
      </c>
    </row>
    <row r="987" spans="1:11" x14ac:dyDescent="0.25">
      <c r="A987" s="338" t="s">
        <v>11248</v>
      </c>
      <c r="B987" s="398" t="str">
        <f t="shared" si="83"/>
        <v>MLHC Leancentrum</v>
      </c>
      <c r="C987" s="353" t="s">
        <v>11190</v>
      </c>
      <c r="D987" s="354" t="s">
        <v>11145</v>
      </c>
      <c r="E987" s="355">
        <f>E975</f>
        <v>0.11</v>
      </c>
      <c r="F987" s="355">
        <f t="shared" si="82"/>
        <v>0.11</v>
      </c>
      <c r="G987" s="355">
        <f t="shared" si="82"/>
        <v>0.11</v>
      </c>
      <c r="H987" s="355">
        <f t="shared" si="82"/>
        <v>0.11</v>
      </c>
      <c r="I987" s="355">
        <f t="shared" si="82"/>
        <v>0.11</v>
      </c>
      <c r="J987" s="355">
        <f t="shared" si="82"/>
        <v>0.11</v>
      </c>
      <c r="K987" s="355">
        <f t="shared" si="82"/>
        <v>0.11</v>
      </c>
    </row>
    <row r="988" spans="1:11" x14ac:dyDescent="0.25">
      <c r="A988" s="338" t="s">
        <v>11248</v>
      </c>
      <c r="B988" s="398" t="str">
        <f t="shared" si="83"/>
        <v>MLHC Leancentrum</v>
      </c>
      <c r="C988" s="353" t="s">
        <v>11190</v>
      </c>
      <c r="D988" s="356" t="s">
        <v>381</v>
      </c>
      <c r="E988" s="357">
        <f>E964</f>
        <v>0.39539999999999997</v>
      </c>
      <c r="F988" s="357">
        <f t="shared" si="82"/>
        <v>0.39539999999999997</v>
      </c>
      <c r="G988" s="357">
        <f t="shared" si="82"/>
        <v>0.39539999999999997</v>
      </c>
      <c r="H988" s="357">
        <f t="shared" si="82"/>
        <v>0.39539999999999997</v>
      </c>
      <c r="I988" s="357">
        <f t="shared" si="82"/>
        <v>0.39539999999999997</v>
      </c>
      <c r="J988" s="357">
        <f t="shared" si="82"/>
        <v>0.39539999999999997</v>
      </c>
      <c r="K988" s="357">
        <f t="shared" si="82"/>
        <v>0.39539999999999997</v>
      </c>
    </row>
    <row r="989" spans="1:11" x14ac:dyDescent="0.25">
      <c r="A989" s="338" t="s">
        <v>11248</v>
      </c>
      <c r="B989" s="398" t="str">
        <f t="shared" si="83"/>
        <v>MLHC Leancentrum</v>
      </c>
      <c r="C989" s="360" t="s">
        <v>11190</v>
      </c>
      <c r="D989" s="356" t="s">
        <v>382</v>
      </c>
      <c r="E989" s="357">
        <f>E965</f>
        <v>1.7899999999999999E-2</v>
      </c>
      <c r="F989" s="357">
        <f t="shared" si="82"/>
        <v>1.7899999999999999E-2</v>
      </c>
      <c r="G989" s="357">
        <f t="shared" si="82"/>
        <v>1.7899999999999999E-2</v>
      </c>
      <c r="H989" s="357">
        <f t="shared" si="82"/>
        <v>1.7899999999999999E-2</v>
      </c>
      <c r="I989" s="357">
        <f t="shared" si="82"/>
        <v>1.7899999999999999E-2</v>
      </c>
      <c r="J989" s="357">
        <f t="shared" si="82"/>
        <v>1.7899999999999999E-2</v>
      </c>
      <c r="K989" s="357">
        <f t="shared" si="82"/>
        <v>1.7899999999999999E-2</v>
      </c>
    </row>
    <row r="990" spans="1:11" x14ac:dyDescent="0.25">
      <c r="A990" s="338" t="s">
        <v>11248</v>
      </c>
      <c r="B990" s="398" t="str">
        <f t="shared" si="83"/>
        <v>MLHC Leancentrum</v>
      </c>
      <c r="C990" s="360" t="s">
        <v>11190</v>
      </c>
      <c r="D990" s="348" t="s">
        <v>383</v>
      </c>
      <c r="E990" s="358">
        <f>E966</f>
        <v>2.4799999999999999E-2</v>
      </c>
      <c r="F990" s="358">
        <f t="shared" si="82"/>
        <v>2.4799999999999999E-2</v>
      </c>
      <c r="G990" s="358">
        <f t="shared" si="82"/>
        <v>2.4799999999999999E-2</v>
      </c>
      <c r="H990" s="358">
        <f t="shared" si="82"/>
        <v>2.4799999999999999E-2</v>
      </c>
      <c r="I990" s="358">
        <f t="shared" si="82"/>
        <v>2.4799999999999999E-2</v>
      </c>
      <c r="J990" s="358">
        <f t="shared" si="82"/>
        <v>2.4799999999999999E-2</v>
      </c>
      <c r="K990" s="358">
        <f t="shared" si="82"/>
        <v>2.4799999999999999E-2</v>
      </c>
    </row>
    <row r="991" spans="1:11" x14ac:dyDescent="0.25">
      <c r="A991" s="338" t="s">
        <v>11248</v>
      </c>
      <c r="B991" s="395" t="str">
        <f t="shared" si="83"/>
        <v>MLHC Leancentrum</v>
      </c>
      <c r="C991" s="359" t="s">
        <v>11191</v>
      </c>
      <c r="D991" s="354" t="s">
        <v>11145</v>
      </c>
      <c r="E991" s="355">
        <f>E975</f>
        <v>0.11</v>
      </c>
      <c r="F991" s="355">
        <f t="shared" si="82"/>
        <v>0.11</v>
      </c>
      <c r="G991" s="355">
        <f t="shared" si="82"/>
        <v>0.11</v>
      </c>
      <c r="H991" s="355">
        <f t="shared" si="82"/>
        <v>0.11</v>
      </c>
      <c r="I991" s="355">
        <f t="shared" si="82"/>
        <v>0.11</v>
      </c>
      <c r="J991" s="355">
        <f t="shared" si="82"/>
        <v>0.11</v>
      </c>
      <c r="K991" s="355">
        <f t="shared" si="82"/>
        <v>0.11</v>
      </c>
    </row>
    <row r="992" spans="1:11" x14ac:dyDescent="0.25">
      <c r="A992" s="338" t="s">
        <v>11248</v>
      </c>
      <c r="B992" s="396" t="str">
        <f t="shared" si="83"/>
        <v>MLHC Leancentrum</v>
      </c>
      <c r="C992" s="360" t="s">
        <v>11191</v>
      </c>
      <c r="D992" s="356" t="s">
        <v>381</v>
      </c>
      <c r="E992" s="357">
        <f>E964</f>
        <v>0.39539999999999997</v>
      </c>
      <c r="F992" s="357">
        <f t="shared" si="82"/>
        <v>0.39539999999999997</v>
      </c>
      <c r="G992" s="357">
        <f t="shared" si="82"/>
        <v>0.39539999999999997</v>
      </c>
      <c r="H992" s="357">
        <f t="shared" si="82"/>
        <v>0.39539999999999997</v>
      </c>
      <c r="I992" s="357">
        <f t="shared" si="82"/>
        <v>0.39539999999999997</v>
      </c>
      <c r="J992" s="357">
        <f t="shared" si="82"/>
        <v>0.39539999999999997</v>
      </c>
      <c r="K992" s="357">
        <f t="shared" si="82"/>
        <v>0.39539999999999997</v>
      </c>
    </row>
    <row r="993" spans="1:11" x14ac:dyDescent="0.25">
      <c r="A993" s="338" t="s">
        <v>11248</v>
      </c>
      <c r="B993" s="396" t="str">
        <f t="shared" si="83"/>
        <v>MLHC Leancentrum</v>
      </c>
      <c r="C993" s="360" t="s">
        <v>11191</v>
      </c>
      <c r="D993" s="356" t="s">
        <v>382</v>
      </c>
      <c r="E993" s="357">
        <f>E965</f>
        <v>1.7899999999999999E-2</v>
      </c>
      <c r="F993" s="357">
        <f t="shared" si="82"/>
        <v>1.7899999999999999E-2</v>
      </c>
      <c r="G993" s="357">
        <f t="shared" si="82"/>
        <v>1.7899999999999999E-2</v>
      </c>
      <c r="H993" s="357">
        <f t="shared" si="82"/>
        <v>1.7899999999999999E-2</v>
      </c>
      <c r="I993" s="357">
        <f t="shared" si="82"/>
        <v>1.7899999999999999E-2</v>
      </c>
      <c r="J993" s="357">
        <f t="shared" si="82"/>
        <v>1.7899999999999999E-2</v>
      </c>
      <c r="K993" s="357">
        <f t="shared" si="82"/>
        <v>1.7899999999999999E-2</v>
      </c>
    </row>
    <row r="994" spans="1:11" x14ac:dyDescent="0.25">
      <c r="A994" s="338" t="s">
        <v>11248</v>
      </c>
      <c r="B994" s="397" t="str">
        <f t="shared" si="83"/>
        <v>MLHC Leancentrum</v>
      </c>
      <c r="C994" s="361" t="s">
        <v>11191</v>
      </c>
      <c r="D994" s="348" t="s">
        <v>383</v>
      </c>
      <c r="E994" s="358">
        <f>E966</f>
        <v>2.4799999999999999E-2</v>
      </c>
      <c r="F994" s="358">
        <f t="shared" si="82"/>
        <v>2.4799999999999999E-2</v>
      </c>
      <c r="G994" s="358">
        <f t="shared" si="82"/>
        <v>2.4799999999999999E-2</v>
      </c>
      <c r="H994" s="358">
        <f t="shared" si="82"/>
        <v>2.4799999999999999E-2</v>
      </c>
      <c r="I994" s="358">
        <f t="shared" si="82"/>
        <v>2.4799999999999999E-2</v>
      </c>
      <c r="J994" s="358">
        <f t="shared" si="82"/>
        <v>2.4799999999999999E-2</v>
      </c>
      <c r="K994" s="358">
        <f t="shared" si="82"/>
        <v>2.4799999999999999E-2</v>
      </c>
    </row>
    <row r="995" spans="1:11" x14ac:dyDescent="0.25">
      <c r="A995" s="338" t="s">
        <v>11248</v>
      </c>
      <c r="B995" s="395" t="str">
        <f t="shared" si="83"/>
        <v>MLHC Leancentrum</v>
      </c>
      <c r="C995" s="362" t="s">
        <v>11212</v>
      </c>
      <c r="D995" s="354" t="s">
        <v>11145</v>
      </c>
      <c r="E995" s="355">
        <v>0</v>
      </c>
      <c r="F995" s="355">
        <f t="shared" si="82"/>
        <v>0</v>
      </c>
      <c r="G995" s="355">
        <f t="shared" si="82"/>
        <v>0</v>
      </c>
      <c r="H995" s="355">
        <f t="shared" si="82"/>
        <v>0</v>
      </c>
      <c r="I995" s="355">
        <f t="shared" si="82"/>
        <v>0</v>
      </c>
      <c r="J995" s="355">
        <f t="shared" si="82"/>
        <v>0</v>
      </c>
      <c r="K995" s="355">
        <f t="shared" si="82"/>
        <v>0</v>
      </c>
    </row>
    <row r="996" spans="1:11" x14ac:dyDescent="0.25">
      <c r="A996" s="338" t="s">
        <v>11248</v>
      </c>
      <c r="B996" s="396" t="str">
        <f t="shared" si="83"/>
        <v>MLHC Leancentrum</v>
      </c>
      <c r="C996" s="363" t="s">
        <v>11212</v>
      </c>
      <c r="D996" s="356" t="s">
        <v>381</v>
      </c>
      <c r="E996" s="357">
        <v>0</v>
      </c>
      <c r="F996" s="357">
        <f t="shared" si="82"/>
        <v>0</v>
      </c>
      <c r="G996" s="357">
        <f t="shared" si="82"/>
        <v>0</v>
      </c>
      <c r="H996" s="357">
        <f t="shared" si="82"/>
        <v>0</v>
      </c>
      <c r="I996" s="357">
        <f t="shared" si="82"/>
        <v>0</v>
      </c>
      <c r="J996" s="357">
        <f t="shared" si="82"/>
        <v>0</v>
      </c>
      <c r="K996" s="357">
        <f t="shared" si="82"/>
        <v>0</v>
      </c>
    </row>
    <row r="997" spans="1:11" x14ac:dyDescent="0.25">
      <c r="A997" s="338" t="s">
        <v>11248</v>
      </c>
      <c r="B997" s="396" t="str">
        <f t="shared" si="83"/>
        <v>MLHC Leancentrum</v>
      </c>
      <c r="C997" s="363" t="s">
        <v>11212</v>
      </c>
      <c r="D997" s="356" t="s">
        <v>382</v>
      </c>
      <c r="E997" s="357">
        <v>0</v>
      </c>
      <c r="F997" s="357">
        <f t="shared" si="82"/>
        <v>0</v>
      </c>
      <c r="G997" s="357">
        <f t="shared" si="82"/>
        <v>0</v>
      </c>
      <c r="H997" s="357">
        <f t="shared" si="82"/>
        <v>0</v>
      </c>
      <c r="I997" s="357">
        <f t="shared" si="82"/>
        <v>0</v>
      </c>
      <c r="J997" s="357">
        <f t="shared" si="82"/>
        <v>0</v>
      </c>
      <c r="K997" s="357">
        <f t="shared" si="82"/>
        <v>0</v>
      </c>
    </row>
    <row r="998" spans="1:11" x14ac:dyDescent="0.25">
      <c r="A998" s="338" t="s">
        <v>11248</v>
      </c>
      <c r="B998" s="397" t="str">
        <f t="shared" si="83"/>
        <v>MLHC Leancentrum</v>
      </c>
      <c r="C998" s="364" t="s">
        <v>11212</v>
      </c>
      <c r="D998" s="348" t="s">
        <v>383</v>
      </c>
      <c r="E998" s="358">
        <v>0</v>
      </c>
      <c r="F998" s="358">
        <f t="shared" si="82"/>
        <v>0</v>
      </c>
      <c r="G998" s="358">
        <f t="shared" si="82"/>
        <v>0</v>
      </c>
      <c r="H998" s="358">
        <f t="shared" si="82"/>
        <v>0</v>
      </c>
      <c r="I998" s="358">
        <f t="shared" si="82"/>
        <v>0</v>
      </c>
      <c r="J998" s="358">
        <f t="shared" si="82"/>
        <v>0</v>
      </c>
      <c r="K998" s="358">
        <f t="shared" si="82"/>
        <v>0</v>
      </c>
    </row>
    <row r="999" spans="1:11" x14ac:dyDescent="0.25">
      <c r="A999" s="338" t="s">
        <v>11248</v>
      </c>
      <c r="B999" s="395" t="s">
        <v>11263</v>
      </c>
      <c r="C999" s="412" t="s">
        <v>11187</v>
      </c>
      <c r="D999" s="356" t="s">
        <v>11145</v>
      </c>
      <c r="E999" s="355">
        <f>E975</f>
        <v>0.11</v>
      </c>
      <c r="F999" s="357">
        <f t="shared" ref="F999:K1022" si="84">E999</f>
        <v>0.11</v>
      </c>
      <c r="G999" s="357">
        <f t="shared" si="84"/>
        <v>0.11</v>
      </c>
      <c r="H999" s="357">
        <f t="shared" si="84"/>
        <v>0.11</v>
      </c>
      <c r="I999" s="357">
        <f t="shared" si="84"/>
        <v>0.11</v>
      </c>
      <c r="J999" s="357">
        <f t="shared" si="84"/>
        <v>0.11</v>
      </c>
      <c r="K999" s="357">
        <f t="shared" si="84"/>
        <v>0.11</v>
      </c>
    </row>
    <row r="1000" spans="1:11" x14ac:dyDescent="0.25">
      <c r="A1000" s="338" t="s">
        <v>11248</v>
      </c>
      <c r="B1000" s="396" t="str">
        <f>B999</f>
        <v>MLHD GRU Södertälje</v>
      </c>
      <c r="C1000" s="325" t="s">
        <v>11187</v>
      </c>
      <c r="D1000" s="356" t="s">
        <v>381</v>
      </c>
      <c r="E1000" s="357">
        <f>E976</f>
        <v>0.71879999999999999</v>
      </c>
      <c r="F1000" s="357">
        <f t="shared" si="84"/>
        <v>0.71879999999999999</v>
      </c>
      <c r="G1000" s="357">
        <f t="shared" si="84"/>
        <v>0.71879999999999999</v>
      </c>
      <c r="H1000" s="357">
        <f t="shared" si="84"/>
        <v>0.71879999999999999</v>
      </c>
      <c r="I1000" s="357">
        <f t="shared" si="84"/>
        <v>0.71879999999999999</v>
      </c>
      <c r="J1000" s="357">
        <f t="shared" si="84"/>
        <v>0.71879999999999999</v>
      </c>
      <c r="K1000" s="357">
        <f t="shared" si="84"/>
        <v>0.71879999999999999</v>
      </c>
    </row>
    <row r="1001" spans="1:11" x14ac:dyDescent="0.25">
      <c r="A1001" s="338" t="s">
        <v>11248</v>
      </c>
      <c r="B1001" s="396" t="str">
        <f t="shared" ref="B1001:B1022" si="85">B1000</f>
        <v>MLHD GRU Södertälje</v>
      </c>
      <c r="C1001" s="325" t="s">
        <v>11187</v>
      </c>
      <c r="D1001" s="356" t="s">
        <v>382</v>
      </c>
      <c r="E1001" s="357">
        <f>E977</f>
        <v>5.8500000000000003E-2</v>
      </c>
      <c r="F1001" s="357">
        <f t="shared" si="84"/>
        <v>5.8500000000000003E-2</v>
      </c>
      <c r="G1001" s="357">
        <f t="shared" si="84"/>
        <v>5.8500000000000003E-2</v>
      </c>
      <c r="H1001" s="357">
        <f t="shared" si="84"/>
        <v>5.8500000000000003E-2</v>
      </c>
      <c r="I1001" s="357">
        <f t="shared" si="84"/>
        <v>5.8500000000000003E-2</v>
      </c>
      <c r="J1001" s="357">
        <f t="shared" si="84"/>
        <v>5.8500000000000003E-2</v>
      </c>
      <c r="K1001" s="357">
        <f t="shared" si="84"/>
        <v>5.8500000000000003E-2</v>
      </c>
    </row>
    <row r="1002" spans="1:11" x14ac:dyDescent="0.25">
      <c r="A1002" s="338" t="s">
        <v>11248</v>
      </c>
      <c r="B1002" s="397" t="str">
        <f t="shared" si="85"/>
        <v>MLHD GRU Södertälje</v>
      </c>
      <c r="C1002" s="413" t="s">
        <v>11187</v>
      </c>
      <c r="D1002" s="348" t="s">
        <v>383</v>
      </c>
      <c r="E1002" s="358">
        <f>E978</f>
        <v>6.0400000000000002E-2</v>
      </c>
      <c r="F1002" s="358">
        <f t="shared" si="84"/>
        <v>6.0400000000000002E-2</v>
      </c>
      <c r="G1002" s="358">
        <f t="shared" si="84"/>
        <v>6.0400000000000002E-2</v>
      </c>
      <c r="H1002" s="358">
        <f t="shared" si="84"/>
        <v>6.0400000000000002E-2</v>
      </c>
      <c r="I1002" s="358">
        <f t="shared" si="84"/>
        <v>6.0400000000000002E-2</v>
      </c>
      <c r="J1002" s="358">
        <f t="shared" si="84"/>
        <v>6.0400000000000002E-2</v>
      </c>
      <c r="K1002" s="358">
        <f t="shared" si="84"/>
        <v>6.0400000000000002E-2</v>
      </c>
    </row>
    <row r="1003" spans="1:11" x14ac:dyDescent="0.25">
      <c r="A1003" s="338" t="s">
        <v>11248</v>
      </c>
      <c r="B1003" s="398" t="str">
        <f t="shared" si="85"/>
        <v>MLHD GRU Södertälje</v>
      </c>
      <c r="C1003" s="353" t="s">
        <v>11188</v>
      </c>
      <c r="D1003" s="354" t="s">
        <v>11145</v>
      </c>
      <c r="E1003" s="355">
        <f>E999</f>
        <v>0.11</v>
      </c>
      <c r="F1003" s="355">
        <f t="shared" si="84"/>
        <v>0.11</v>
      </c>
      <c r="G1003" s="355">
        <f t="shared" si="84"/>
        <v>0.11</v>
      </c>
      <c r="H1003" s="355">
        <f t="shared" si="84"/>
        <v>0.11</v>
      </c>
      <c r="I1003" s="355">
        <f t="shared" si="84"/>
        <v>0.11</v>
      </c>
      <c r="J1003" s="355">
        <f t="shared" si="84"/>
        <v>0.11</v>
      </c>
      <c r="K1003" s="355">
        <f t="shared" si="84"/>
        <v>0.11</v>
      </c>
    </row>
    <row r="1004" spans="1:11" x14ac:dyDescent="0.25">
      <c r="A1004" s="338" t="s">
        <v>11248</v>
      </c>
      <c r="B1004" s="398" t="str">
        <f t="shared" si="85"/>
        <v>MLHD GRU Södertälje</v>
      </c>
      <c r="C1004" s="353" t="s">
        <v>11188</v>
      </c>
      <c r="D1004" s="356" t="s">
        <v>381</v>
      </c>
      <c r="E1004" s="357">
        <v>0.35</v>
      </c>
      <c r="F1004" s="357">
        <f t="shared" si="84"/>
        <v>0.35</v>
      </c>
      <c r="G1004" s="357">
        <f t="shared" si="84"/>
        <v>0.35</v>
      </c>
      <c r="H1004" s="357">
        <f t="shared" si="84"/>
        <v>0.35</v>
      </c>
      <c r="I1004" s="357">
        <f t="shared" si="84"/>
        <v>0.35</v>
      </c>
      <c r="J1004" s="357">
        <f t="shared" si="84"/>
        <v>0.35</v>
      </c>
      <c r="K1004" s="357">
        <f t="shared" si="84"/>
        <v>0.35</v>
      </c>
    </row>
    <row r="1005" spans="1:11" x14ac:dyDescent="0.25">
      <c r="A1005" s="338" t="s">
        <v>11248</v>
      </c>
      <c r="B1005" s="398" t="str">
        <f t="shared" si="85"/>
        <v>MLHD GRU Södertälje</v>
      </c>
      <c r="C1005" s="353" t="s">
        <v>11188</v>
      </c>
      <c r="D1005" s="356" t="s">
        <v>382</v>
      </c>
      <c r="E1005" s="357">
        <f>E1001</f>
        <v>5.8500000000000003E-2</v>
      </c>
      <c r="F1005" s="357">
        <f t="shared" si="84"/>
        <v>5.8500000000000003E-2</v>
      </c>
      <c r="G1005" s="357">
        <f t="shared" si="84"/>
        <v>5.8500000000000003E-2</v>
      </c>
      <c r="H1005" s="357">
        <f t="shared" si="84"/>
        <v>5.8500000000000003E-2</v>
      </c>
      <c r="I1005" s="357">
        <f t="shared" si="84"/>
        <v>5.8500000000000003E-2</v>
      </c>
      <c r="J1005" s="357">
        <f t="shared" si="84"/>
        <v>5.8500000000000003E-2</v>
      </c>
      <c r="K1005" s="357">
        <f t="shared" si="84"/>
        <v>5.8500000000000003E-2</v>
      </c>
    </row>
    <row r="1006" spans="1:11" x14ac:dyDescent="0.25">
      <c r="A1006" s="338" t="s">
        <v>11248</v>
      </c>
      <c r="B1006" s="398" t="str">
        <f t="shared" si="85"/>
        <v>MLHD GRU Södertälje</v>
      </c>
      <c r="C1006" s="353" t="s">
        <v>11188</v>
      </c>
      <c r="D1006" s="348" t="s">
        <v>383</v>
      </c>
      <c r="E1006" s="358">
        <f>E1002</f>
        <v>6.0400000000000002E-2</v>
      </c>
      <c r="F1006" s="358">
        <f t="shared" si="84"/>
        <v>6.0400000000000002E-2</v>
      </c>
      <c r="G1006" s="358">
        <f t="shared" si="84"/>
        <v>6.0400000000000002E-2</v>
      </c>
      <c r="H1006" s="358">
        <f t="shared" si="84"/>
        <v>6.0400000000000002E-2</v>
      </c>
      <c r="I1006" s="358">
        <f t="shared" si="84"/>
        <v>6.0400000000000002E-2</v>
      </c>
      <c r="J1006" s="358">
        <f t="shared" si="84"/>
        <v>6.0400000000000002E-2</v>
      </c>
      <c r="K1006" s="358">
        <f t="shared" si="84"/>
        <v>6.0400000000000002E-2</v>
      </c>
    </row>
    <row r="1007" spans="1:11" x14ac:dyDescent="0.25">
      <c r="A1007" s="338" t="s">
        <v>11248</v>
      </c>
      <c r="B1007" s="395" t="str">
        <f t="shared" si="85"/>
        <v>MLHD GRU Södertälje</v>
      </c>
      <c r="C1007" s="359" t="s">
        <v>11189</v>
      </c>
      <c r="D1007" s="354" t="s">
        <v>11145</v>
      </c>
      <c r="E1007" s="355">
        <f>E999</f>
        <v>0.11</v>
      </c>
      <c r="F1007" s="355">
        <f t="shared" si="84"/>
        <v>0.11</v>
      </c>
      <c r="G1007" s="355">
        <f t="shared" si="84"/>
        <v>0.11</v>
      </c>
      <c r="H1007" s="355">
        <f t="shared" si="84"/>
        <v>0.11</v>
      </c>
      <c r="I1007" s="355">
        <f t="shared" si="84"/>
        <v>0.11</v>
      </c>
      <c r="J1007" s="355">
        <f t="shared" si="84"/>
        <v>0.11</v>
      </c>
      <c r="K1007" s="355">
        <f t="shared" si="84"/>
        <v>0.11</v>
      </c>
    </row>
    <row r="1008" spans="1:11" x14ac:dyDescent="0.25">
      <c r="A1008" s="338" t="s">
        <v>11248</v>
      </c>
      <c r="B1008" s="396" t="str">
        <f t="shared" si="85"/>
        <v>MLHD GRU Södertälje</v>
      </c>
      <c r="C1008" s="360" t="s">
        <v>11189</v>
      </c>
      <c r="D1008" s="356" t="s">
        <v>381</v>
      </c>
      <c r="E1008" s="357">
        <v>0.35</v>
      </c>
      <c r="F1008" s="357">
        <f t="shared" si="84"/>
        <v>0.35</v>
      </c>
      <c r="G1008" s="357">
        <f t="shared" si="84"/>
        <v>0.35</v>
      </c>
      <c r="H1008" s="357">
        <f t="shared" si="84"/>
        <v>0.35</v>
      </c>
      <c r="I1008" s="357">
        <f t="shared" si="84"/>
        <v>0.35</v>
      </c>
      <c r="J1008" s="357">
        <f t="shared" si="84"/>
        <v>0.35</v>
      </c>
      <c r="K1008" s="357">
        <f t="shared" si="84"/>
        <v>0.35</v>
      </c>
    </row>
    <row r="1009" spans="1:11" x14ac:dyDescent="0.25">
      <c r="A1009" s="338" t="s">
        <v>11248</v>
      </c>
      <c r="B1009" s="396" t="str">
        <f t="shared" si="85"/>
        <v>MLHD GRU Södertälje</v>
      </c>
      <c r="C1009" s="360" t="s">
        <v>11189</v>
      </c>
      <c r="D1009" s="356" t="s">
        <v>382</v>
      </c>
      <c r="E1009" s="357">
        <f>E1001</f>
        <v>5.8500000000000003E-2</v>
      </c>
      <c r="F1009" s="357">
        <f t="shared" si="84"/>
        <v>5.8500000000000003E-2</v>
      </c>
      <c r="G1009" s="357">
        <f t="shared" si="84"/>
        <v>5.8500000000000003E-2</v>
      </c>
      <c r="H1009" s="357">
        <f t="shared" si="84"/>
        <v>5.8500000000000003E-2</v>
      </c>
      <c r="I1009" s="357">
        <f t="shared" si="84"/>
        <v>5.8500000000000003E-2</v>
      </c>
      <c r="J1009" s="357">
        <f t="shared" si="84"/>
        <v>5.8500000000000003E-2</v>
      </c>
      <c r="K1009" s="357">
        <f t="shared" si="84"/>
        <v>5.8500000000000003E-2</v>
      </c>
    </row>
    <row r="1010" spans="1:11" x14ac:dyDescent="0.25">
      <c r="A1010" s="338" t="s">
        <v>11248</v>
      </c>
      <c r="B1010" s="397" t="str">
        <f t="shared" si="85"/>
        <v>MLHD GRU Södertälje</v>
      </c>
      <c r="C1010" s="361" t="s">
        <v>11189</v>
      </c>
      <c r="D1010" s="348" t="s">
        <v>383</v>
      </c>
      <c r="E1010" s="358">
        <f>E1002</f>
        <v>6.0400000000000002E-2</v>
      </c>
      <c r="F1010" s="358">
        <f t="shared" si="84"/>
        <v>6.0400000000000002E-2</v>
      </c>
      <c r="G1010" s="358">
        <f t="shared" si="84"/>
        <v>6.0400000000000002E-2</v>
      </c>
      <c r="H1010" s="358">
        <f t="shared" si="84"/>
        <v>6.0400000000000002E-2</v>
      </c>
      <c r="I1010" s="358">
        <f t="shared" si="84"/>
        <v>6.0400000000000002E-2</v>
      </c>
      <c r="J1010" s="358">
        <f t="shared" si="84"/>
        <v>6.0400000000000002E-2</v>
      </c>
      <c r="K1010" s="358">
        <f t="shared" si="84"/>
        <v>6.0400000000000002E-2</v>
      </c>
    </row>
    <row r="1011" spans="1:11" x14ac:dyDescent="0.25">
      <c r="A1011" s="338" t="s">
        <v>11248</v>
      </c>
      <c r="B1011" s="398" t="str">
        <f t="shared" si="85"/>
        <v>MLHD GRU Södertälje</v>
      </c>
      <c r="C1011" s="353" t="s">
        <v>11190</v>
      </c>
      <c r="D1011" s="354" t="s">
        <v>11145</v>
      </c>
      <c r="E1011" s="355">
        <f>E999</f>
        <v>0.11</v>
      </c>
      <c r="F1011" s="355">
        <f t="shared" si="84"/>
        <v>0.11</v>
      </c>
      <c r="G1011" s="355">
        <f t="shared" si="84"/>
        <v>0.11</v>
      </c>
      <c r="H1011" s="355">
        <f t="shared" si="84"/>
        <v>0.11</v>
      </c>
      <c r="I1011" s="355">
        <f t="shared" si="84"/>
        <v>0.11</v>
      </c>
      <c r="J1011" s="355">
        <f t="shared" si="84"/>
        <v>0.11</v>
      </c>
      <c r="K1011" s="355">
        <f t="shared" si="84"/>
        <v>0.11</v>
      </c>
    </row>
    <row r="1012" spans="1:11" x14ac:dyDescent="0.25">
      <c r="A1012" s="338" t="s">
        <v>11248</v>
      </c>
      <c r="B1012" s="398" t="str">
        <f t="shared" si="85"/>
        <v>MLHD GRU Södertälje</v>
      </c>
      <c r="C1012" s="353" t="s">
        <v>11190</v>
      </c>
      <c r="D1012" s="356" t="s">
        <v>381</v>
      </c>
      <c r="E1012" s="357">
        <f>E988</f>
        <v>0.39539999999999997</v>
      </c>
      <c r="F1012" s="357">
        <f t="shared" si="84"/>
        <v>0.39539999999999997</v>
      </c>
      <c r="G1012" s="357">
        <f t="shared" si="84"/>
        <v>0.39539999999999997</v>
      </c>
      <c r="H1012" s="357">
        <f t="shared" si="84"/>
        <v>0.39539999999999997</v>
      </c>
      <c r="I1012" s="357">
        <f t="shared" si="84"/>
        <v>0.39539999999999997</v>
      </c>
      <c r="J1012" s="357">
        <f t="shared" si="84"/>
        <v>0.39539999999999997</v>
      </c>
      <c r="K1012" s="357">
        <f t="shared" si="84"/>
        <v>0.39539999999999997</v>
      </c>
    </row>
    <row r="1013" spans="1:11" x14ac:dyDescent="0.25">
      <c r="A1013" s="338" t="s">
        <v>11248</v>
      </c>
      <c r="B1013" s="398" t="str">
        <f t="shared" si="85"/>
        <v>MLHD GRU Södertälje</v>
      </c>
      <c r="C1013" s="360" t="s">
        <v>11190</v>
      </c>
      <c r="D1013" s="356" t="s">
        <v>382</v>
      </c>
      <c r="E1013" s="357">
        <f>E989</f>
        <v>1.7899999999999999E-2</v>
      </c>
      <c r="F1013" s="357">
        <f t="shared" si="84"/>
        <v>1.7899999999999999E-2</v>
      </c>
      <c r="G1013" s="357">
        <f t="shared" si="84"/>
        <v>1.7899999999999999E-2</v>
      </c>
      <c r="H1013" s="357">
        <f t="shared" si="84"/>
        <v>1.7899999999999999E-2</v>
      </c>
      <c r="I1013" s="357">
        <f t="shared" si="84"/>
        <v>1.7899999999999999E-2</v>
      </c>
      <c r="J1013" s="357">
        <f t="shared" si="84"/>
        <v>1.7899999999999999E-2</v>
      </c>
      <c r="K1013" s="357">
        <f t="shared" si="84"/>
        <v>1.7899999999999999E-2</v>
      </c>
    </row>
    <row r="1014" spans="1:11" x14ac:dyDescent="0.25">
      <c r="A1014" s="338" t="s">
        <v>11248</v>
      </c>
      <c r="B1014" s="398" t="str">
        <f t="shared" si="85"/>
        <v>MLHD GRU Södertälje</v>
      </c>
      <c r="C1014" s="360" t="s">
        <v>11190</v>
      </c>
      <c r="D1014" s="348" t="s">
        <v>383</v>
      </c>
      <c r="E1014" s="358">
        <f>E990</f>
        <v>2.4799999999999999E-2</v>
      </c>
      <c r="F1014" s="358">
        <f t="shared" si="84"/>
        <v>2.4799999999999999E-2</v>
      </c>
      <c r="G1014" s="358">
        <f t="shared" si="84"/>
        <v>2.4799999999999999E-2</v>
      </c>
      <c r="H1014" s="358">
        <f t="shared" si="84"/>
        <v>2.4799999999999999E-2</v>
      </c>
      <c r="I1014" s="358">
        <f t="shared" si="84"/>
        <v>2.4799999999999999E-2</v>
      </c>
      <c r="J1014" s="358">
        <f t="shared" si="84"/>
        <v>2.4799999999999999E-2</v>
      </c>
      <c r="K1014" s="358">
        <f t="shared" si="84"/>
        <v>2.4799999999999999E-2</v>
      </c>
    </row>
    <row r="1015" spans="1:11" x14ac:dyDescent="0.25">
      <c r="A1015" s="338" t="s">
        <v>11248</v>
      </c>
      <c r="B1015" s="395" t="str">
        <f t="shared" si="85"/>
        <v>MLHD GRU Södertälje</v>
      </c>
      <c r="C1015" s="359" t="s">
        <v>11191</v>
      </c>
      <c r="D1015" s="354" t="s">
        <v>11145</v>
      </c>
      <c r="E1015" s="355">
        <f>E999</f>
        <v>0.11</v>
      </c>
      <c r="F1015" s="355">
        <f t="shared" si="84"/>
        <v>0.11</v>
      </c>
      <c r="G1015" s="355">
        <f t="shared" si="84"/>
        <v>0.11</v>
      </c>
      <c r="H1015" s="355">
        <f t="shared" si="84"/>
        <v>0.11</v>
      </c>
      <c r="I1015" s="355">
        <f t="shared" si="84"/>
        <v>0.11</v>
      </c>
      <c r="J1015" s="355">
        <f t="shared" si="84"/>
        <v>0.11</v>
      </c>
      <c r="K1015" s="355">
        <f t="shared" si="84"/>
        <v>0.11</v>
      </c>
    </row>
    <row r="1016" spans="1:11" x14ac:dyDescent="0.25">
      <c r="A1016" s="338" t="s">
        <v>11248</v>
      </c>
      <c r="B1016" s="396" t="str">
        <f t="shared" si="85"/>
        <v>MLHD GRU Södertälje</v>
      </c>
      <c r="C1016" s="360" t="s">
        <v>11191</v>
      </c>
      <c r="D1016" s="356" t="s">
        <v>381</v>
      </c>
      <c r="E1016" s="357">
        <f>E988</f>
        <v>0.39539999999999997</v>
      </c>
      <c r="F1016" s="357">
        <f t="shared" si="84"/>
        <v>0.39539999999999997</v>
      </c>
      <c r="G1016" s="357">
        <f t="shared" si="84"/>
        <v>0.39539999999999997</v>
      </c>
      <c r="H1016" s="357">
        <f t="shared" si="84"/>
        <v>0.39539999999999997</v>
      </c>
      <c r="I1016" s="357">
        <f t="shared" si="84"/>
        <v>0.39539999999999997</v>
      </c>
      <c r="J1016" s="357">
        <f t="shared" si="84"/>
        <v>0.39539999999999997</v>
      </c>
      <c r="K1016" s="357">
        <f t="shared" si="84"/>
        <v>0.39539999999999997</v>
      </c>
    </row>
    <row r="1017" spans="1:11" x14ac:dyDescent="0.25">
      <c r="A1017" s="338" t="s">
        <v>11248</v>
      </c>
      <c r="B1017" s="396" t="str">
        <f t="shared" si="85"/>
        <v>MLHD GRU Södertälje</v>
      </c>
      <c r="C1017" s="360" t="s">
        <v>11191</v>
      </c>
      <c r="D1017" s="356" t="s">
        <v>382</v>
      </c>
      <c r="E1017" s="357">
        <f>E989</f>
        <v>1.7899999999999999E-2</v>
      </c>
      <c r="F1017" s="357">
        <f t="shared" si="84"/>
        <v>1.7899999999999999E-2</v>
      </c>
      <c r="G1017" s="357">
        <f t="shared" si="84"/>
        <v>1.7899999999999999E-2</v>
      </c>
      <c r="H1017" s="357">
        <f t="shared" si="84"/>
        <v>1.7899999999999999E-2</v>
      </c>
      <c r="I1017" s="357">
        <f t="shared" si="84"/>
        <v>1.7899999999999999E-2</v>
      </c>
      <c r="J1017" s="357">
        <f t="shared" si="84"/>
        <v>1.7899999999999999E-2</v>
      </c>
      <c r="K1017" s="357">
        <f t="shared" si="84"/>
        <v>1.7899999999999999E-2</v>
      </c>
    </row>
    <row r="1018" spans="1:11" x14ac:dyDescent="0.25">
      <c r="A1018" s="338" t="s">
        <v>11248</v>
      </c>
      <c r="B1018" s="397" t="str">
        <f t="shared" si="85"/>
        <v>MLHD GRU Södertälje</v>
      </c>
      <c r="C1018" s="361" t="s">
        <v>11191</v>
      </c>
      <c r="D1018" s="348" t="s">
        <v>383</v>
      </c>
      <c r="E1018" s="358">
        <f>E990</f>
        <v>2.4799999999999999E-2</v>
      </c>
      <c r="F1018" s="358">
        <f t="shared" si="84"/>
        <v>2.4799999999999999E-2</v>
      </c>
      <c r="G1018" s="358">
        <f t="shared" si="84"/>
        <v>2.4799999999999999E-2</v>
      </c>
      <c r="H1018" s="358">
        <f t="shared" si="84"/>
        <v>2.4799999999999999E-2</v>
      </c>
      <c r="I1018" s="358">
        <f t="shared" si="84"/>
        <v>2.4799999999999999E-2</v>
      </c>
      <c r="J1018" s="358">
        <f t="shared" si="84"/>
        <v>2.4799999999999999E-2</v>
      </c>
      <c r="K1018" s="358">
        <f t="shared" si="84"/>
        <v>2.4799999999999999E-2</v>
      </c>
    </row>
    <row r="1019" spans="1:11" x14ac:dyDescent="0.25">
      <c r="A1019" s="338" t="s">
        <v>11248</v>
      </c>
      <c r="B1019" s="395" t="str">
        <f t="shared" si="85"/>
        <v>MLHD GRU Södertälje</v>
      </c>
      <c r="C1019" s="362" t="s">
        <v>11212</v>
      </c>
      <c r="D1019" s="354" t="s">
        <v>11145</v>
      </c>
      <c r="E1019" s="355">
        <v>0</v>
      </c>
      <c r="F1019" s="355">
        <f t="shared" si="84"/>
        <v>0</v>
      </c>
      <c r="G1019" s="355">
        <f t="shared" si="84"/>
        <v>0</v>
      </c>
      <c r="H1019" s="355">
        <f t="shared" si="84"/>
        <v>0</v>
      </c>
      <c r="I1019" s="355">
        <f t="shared" si="84"/>
        <v>0</v>
      </c>
      <c r="J1019" s="355">
        <f t="shared" si="84"/>
        <v>0</v>
      </c>
      <c r="K1019" s="355">
        <f t="shared" si="84"/>
        <v>0</v>
      </c>
    </row>
    <row r="1020" spans="1:11" x14ac:dyDescent="0.25">
      <c r="A1020" s="338" t="s">
        <v>11248</v>
      </c>
      <c r="B1020" s="396" t="str">
        <f t="shared" si="85"/>
        <v>MLHD GRU Södertälje</v>
      </c>
      <c r="C1020" s="363" t="s">
        <v>11212</v>
      </c>
      <c r="D1020" s="356" t="s">
        <v>381</v>
      </c>
      <c r="E1020" s="357">
        <v>0</v>
      </c>
      <c r="F1020" s="357">
        <f t="shared" si="84"/>
        <v>0</v>
      </c>
      <c r="G1020" s="357">
        <f t="shared" si="84"/>
        <v>0</v>
      </c>
      <c r="H1020" s="357">
        <f t="shared" si="84"/>
        <v>0</v>
      </c>
      <c r="I1020" s="357">
        <f t="shared" si="84"/>
        <v>0</v>
      </c>
      <c r="J1020" s="357">
        <f t="shared" si="84"/>
        <v>0</v>
      </c>
      <c r="K1020" s="357">
        <f t="shared" si="84"/>
        <v>0</v>
      </c>
    </row>
    <row r="1021" spans="1:11" x14ac:dyDescent="0.25">
      <c r="A1021" s="338" t="s">
        <v>11248</v>
      </c>
      <c r="B1021" s="396" t="str">
        <f t="shared" si="85"/>
        <v>MLHD GRU Södertälje</v>
      </c>
      <c r="C1021" s="363" t="s">
        <v>11212</v>
      </c>
      <c r="D1021" s="356" t="s">
        <v>382</v>
      </c>
      <c r="E1021" s="357">
        <v>0</v>
      </c>
      <c r="F1021" s="357">
        <f t="shared" si="84"/>
        <v>0</v>
      </c>
      <c r="G1021" s="357">
        <f t="shared" si="84"/>
        <v>0</v>
      </c>
      <c r="H1021" s="357">
        <f t="shared" si="84"/>
        <v>0</v>
      </c>
      <c r="I1021" s="357">
        <f t="shared" si="84"/>
        <v>0</v>
      </c>
      <c r="J1021" s="357">
        <f t="shared" si="84"/>
        <v>0</v>
      </c>
      <c r="K1021" s="357">
        <f t="shared" si="84"/>
        <v>0</v>
      </c>
    </row>
    <row r="1022" spans="1:11" x14ac:dyDescent="0.25">
      <c r="A1022" s="338" t="s">
        <v>11248</v>
      </c>
      <c r="B1022" s="397" t="str">
        <f t="shared" si="85"/>
        <v>MLHD GRU Södertälje</v>
      </c>
      <c r="C1022" s="364" t="s">
        <v>11212</v>
      </c>
      <c r="D1022" s="348" t="s">
        <v>383</v>
      </c>
      <c r="E1022" s="358">
        <v>0</v>
      </c>
      <c r="F1022" s="358">
        <f t="shared" si="84"/>
        <v>0</v>
      </c>
      <c r="G1022" s="358">
        <f t="shared" si="84"/>
        <v>0</v>
      </c>
      <c r="H1022" s="358">
        <f t="shared" si="84"/>
        <v>0</v>
      </c>
      <c r="I1022" s="358">
        <f t="shared" si="84"/>
        <v>0</v>
      </c>
      <c r="J1022" s="358">
        <f t="shared" si="84"/>
        <v>0</v>
      </c>
      <c r="K1022" s="358">
        <f t="shared" si="84"/>
        <v>0</v>
      </c>
    </row>
    <row r="1023" spans="1:11" x14ac:dyDescent="0.25">
      <c r="A1023" s="338" t="s">
        <v>11211</v>
      </c>
      <c r="B1023" s="395" t="s">
        <v>11174</v>
      </c>
      <c r="C1023" s="412" t="s">
        <v>11187</v>
      </c>
      <c r="D1023" s="349" t="s">
        <v>11145</v>
      </c>
      <c r="E1023" s="350">
        <v>0.13</v>
      </c>
      <c r="F1023" s="350">
        <f t="shared" ref="F1023:K1046" si="86">E1023</f>
        <v>0.13</v>
      </c>
      <c r="G1023" s="350">
        <f t="shared" si="86"/>
        <v>0.13</v>
      </c>
      <c r="H1023" s="350">
        <f t="shared" si="86"/>
        <v>0.13</v>
      </c>
      <c r="I1023" s="350">
        <f t="shared" si="86"/>
        <v>0.13</v>
      </c>
      <c r="J1023" s="350">
        <f t="shared" si="86"/>
        <v>0.13</v>
      </c>
      <c r="K1023" s="350">
        <f t="shared" si="86"/>
        <v>0.13</v>
      </c>
    </row>
    <row r="1024" spans="1:11" x14ac:dyDescent="0.25">
      <c r="A1024" s="338" t="s">
        <v>11211</v>
      </c>
      <c r="B1024" s="396" t="str">
        <f>B1023</f>
        <v>MOA Administration</v>
      </c>
      <c r="C1024" s="325" t="s">
        <v>11187</v>
      </c>
      <c r="D1024" s="349" t="s">
        <v>381</v>
      </c>
      <c r="E1024" s="350">
        <v>0.7127</v>
      </c>
      <c r="F1024" s="350">
        <f t="shared" si="86"/>
        <v>0.7127</v>
      </c>
      <c r="G1024" s="350">
        <f t="shared" si="86"/>
        <v>0.7127</v>
      </c>
      <c r="H1024" s="350">
        <f t="shared" si="86"/>
        <v>0.7127</v>
      </c>
      <c r="I1024" s="350">
        <f t="shared" si="86"/>
        <v>0.7127</v>
      </c>
      <c r="J1024" s="350">
        <f t="shared" si="86"/>
        <v>0.7127</v>
      </c>
      <c r="K1024" s="350">
        <f t="shared" si="86"/>
        <v>0.7127</v>
      </c>
    </row>
    <row r="1025" spans="1:11" x14ac:dyDescent="0.25">
      <c r="A1025" s="338" t="s">
        <v>11211</v>
      </c>
      <c r="B1025" s="396" t="str">
        <f t="shared" ref="B1025:B1046" si="87">B1024</f>
        <v>MOA Administration</v>
      </c>
      <c r="C1025" s="325" t="s">
        <v>11187</v>
      </c>
      <c r="D1025" s="349" t="s">
        <v>382</v>
      </c>
      <c r="E1025" s="350">
        <v>5.8000000000000003E-2</v>
      </c>
      <c r="F1025" s="350">
        <f t="shared" si="86"/>
        <v>5.8000000000000003E-2</v>
      </c>
      <c r="G1025" s="350">
        <f t="shared" si="86"/>
        <v>5.8000000000000003E-2</v>
      </c>
      <c r="H1025" s="350">
        <f t="shared" si="86"/>
        <v>5.8000000000000003E-2</v>
      </c>
      <c r="I1025" s="350">
        <f t="shared" si="86"/>
        <v>5.8000000000000003E-2</v>
      </c>
      <c r="J1025" s="350">
        <f t="shared" si="86"/>
        <v>5.8000000000000003E-2</v>
      </c>
      <c r="K1025" s="350">
        <f t="shared" si="86"/>
        <v>5.8000000000000003E-2</v>
      </c>
    </row>
    <row r="1026" spans="1:11" x14ac:dyDescent="0.25">
      <c r="A1026" s="338" t="s">
        <v>11211</v>
      </c>
      <c r="B1026" s="397" t="str">
        <f t="shared" si="87"/>
        <v>MOA Administration</v>
      </c>
      <c r="C1026" s="413" t="s">
        <v>11187</v>
      </c>
      <c r="D1026" s="351" t="s">
        <v>383</v>
      </c>
      <c r="E1026" s="352">
        <v>4.02E-2</v>
      </c>
      <c r="F1026" s="352">
        <f t="shared" si="86"/>
        <v>4.02E-2</v>
      </c>
      <c r="G1026" s="352">
        <f t="shared" si="86"/>
        <v>4.02E-2</v>
      </c>
      <c r="H1026" s="352">
        <f t="shared" si="86"/>
        <v>4.02E-2</v>
      </c>
      <c r="I1026" s="352">
        <f t="shared" si="86"/>
        <v>4.02E-2</v>
      </c>
      <c r="J1026" s="352">
        <f t="shared" si="86"/>
        <v>4.02E-2</v>
      </c>
      <c r="K1026" s="352">
        <f t="shared" si="86"/>
        <v>4.02E-2</v>
      </c>
    </row>
    <row r="1027" spans="1:11" x14ac:dyDescent="0.25">
      <c r="A1027" s="338" t="s">
        <v>11211</v>
      </c>
      <c r="B1027" s="398" t="str">
        <f t="shared" si="87"/>
        <v>MOA Administration</v>
      </c>
      <c r="C1027" s="353" t="s">
        <v>11188</v>
      </c>
      <c r="D1027" s="354" t="s">
        <v>11145</v>
      </c>
      <c r="E1027" s="355">
        <f>E1023</f>
        <v>0.13</v>
      </c>
      <c r="F1027" s="355">
        <f t="shared" si="86"/>
        <v>0.13</v>
      </c>
      <c r="G1027" s="355">
        <f t="shared" si="86"/>
        <v>0.13</v>
      </c>
      <c r="H1027" s="355">
        <f t="shared" si="86"/>
        <v>0.13</v>
      </c>
      <c r="I1027" s="355">
        <f t="shared" si="86"/>
        <v>0.13</v>
      </c>
      <c r="J1027" s="355">
        <f t="shared" si="86"/>
        <v>0.13</v>
      </c>
      <c r="K1027" s="355">
        <f t="shared" si="86"/>
        <v>0.13</v>
      </c>
    </row>
    <row r="1028" spans="1:11" x14ac:dyDescent="0.25">
      <c r="A1028" s="338" t="s">
        <v>11211</v>
      </c>
      <c r="B1028" s="398" t="str">
        <f t="shared" si="87"/>
        <v>MOA Administration</v>
      </c>
      <c r="C1028" s="353" t="s">
        <v>11188</v>
      </c>
      <c r="D1028" s="356" t="s">
        <v>381</v>
      </c>
      <c r="E1028" s="357">
        <v>0.35</v>
      </c>
      <c r="F1028" s="357">
        <f t="shared" si="86"/>
        <v>0.35</v>
      </c>
      <c r="G1028" s="357">
        <f t="shared" si="86"/>
        <v>0.35</v>
      </c>
      <c r="H1028" s="357">
        <f t="shared" si="86"/>
        <v>0.35</v>
      </c>
      <c r="I1028" s="357">
        <f t="shared" si="86"/>
        <v>0.35</v>
      </c>
      <c r="J1028" s="357">
        <f t="shared" si="86"/>
        <v>0.35</v>
      </c>
      <c r="K1028" s="357">
        <f t="shared" si="86"/>
        <v>0.35</v>
      </c>
    </row>
    <row r="1029" spans="1:11" x14ac:dyDescent="0.25">
      <c r="A1029" s="338" t="s">
        <v>11211</v>
      </c>
      <c r="B1029" s="398" t="str">
        <f t="shared" si="87"/>
        <v>MOA Administration</v>
      </c>
      <c r="C1029" s="353" t="s">
        <v>11188</v>
      </c>
      <c r="D1029" s="356" t="s">
        <v>382</v>
      </c>
      <c r="E1029" s="357">
        <f>E1025</f>
        <v>5.8000000000000003E-2</v>
      </c>
      <c r="F1029" s="357">
        <f t="shared" si="86"/>
        <v>5.8000000000000003E-2</v>
      </c>
      <c r="G1029" s="357">
        <f t="shared" si="86"/>
        <v>5.8000000000000003E-2</v>
      </c>
      <c r="H1029" s="357">
        <f t="shared" si="86"/>
        <v>5.8000000000000003E-2</v>
      </c>
      <c r="I1029" s="357">
        <f t="shared" si="86"/>
        <v>5.8000000000000003E-2</v>
      </c>
      <c r="J1029" s="357">
        <f t="shared" si="86"/>
        <v>5.8000000000000003E-2</v>
      </c>
      <c r="K1029" s="357">
        <f t="shared" si="86"/>
        <v>5.8000000000000003E-2</v>
      </c>
    </row>
    <row r="1030" spans="1:11" x14ac:dyDescent="0.25">
      <c r="A1030" s="338" t="s">
        <v>11211</v>
      </c>
      <c r="B1030" s="398" t="str">
        <f t="shared" si="87"/>
        <v>MOA Administration</v>
      </c>
      <c r="C1030" s="353" t="s">
        <v>11188</v>
      </c>
      <c r="D1030" s="348" t="s">
        <v>383</v>
      </c>
      <c r="E1030" s="358">
        <f>E1026</f>
        <v>4.02E-2</v>
      </c>
      <c r="F1030" s="358">
        <f t="shared" si="86"/>
        <v>4.02E-2</v>
      </c>
      <c r="G1030" s="358">
        <f t="shared" si="86"/>
        <v>4.02E-2</v>
      </c>
      <c r="H1030" s="358">
        <f t="shared" si="86"/>
        <v>4.02E-2</v>
      </c>
      <c r="I1030" s="358">
        <f t="shared" si="86"/>
        <v>4.02E-2</v>
      </c>
      <c r="J1030" s="358">
        <f t="shared" si="86"/>
        <v>4.02E-2</v>
      </c>
      <c r="K1030" s="358">
        <f t="shared" si="86"/>
        <v>4.02E-2</v>
      </c>
    </row>
    <row r="1031" spans="1:11" x14ac:dyDescent="0.25">
      <c r="A1031" s="338" t="s">
        <v>11211</v>
      </c>
      <c r="B1031" s="395" t="str">
        <f t="shared" si="87"/>
        <v>MOA Administration</v>
      </c>
      <c r="C1031" s="359" t="s">
        <v>11189</v>
      </c>
      <c r="D1031" s="354" t="s">
        <v>11145</v>
      </c>
      <c r="E1031" s="355">
        <f>E1023</f>
        <v>0.13</v>
      </c>
      <c r="F1031" s="355">
        <f t="shared" si="86"/>
        <v>0.13</v>
      </c>
      <c r="G1031" s="355">
        <f t="shared" si="86"/>
        <v>0.13</v>
      </c>
      <c r="H1031" s="355">
        <f t="shared" si="86"/>
        <v>0.13</v>
      </c>
      <c r="I1031" s="355">
        <f t="shared" si="86"/>
        <v>0.13</v>
      </c>
      <c r="J1031" s="355">
        <f t="shared" si="86"/>
        <v>0.13</v>
      </c>
      <c r="K1031" s="355">
        <f t="shared" si="86"/>
        <v>0.13</v>
      </c>
    </row>
    <row r="1032" spans="1:11" x14ac:dyDescent="0.25">
      <c r="A1032" s="338" t="s">
        <v>11211</v>
      </c>
      <c r="B1032" s="396" t="str">
        <f t="shared" si="87"/>
        <v>MOA Administration</v>
      </c>
      <c r="C1032" s="360" t="s">
        <v>11189</v>
      </c>
      <c r="D1032" s="356" t="s">
        <v>381</v>
      </c>
      <c r="E1032" s="357">
        <v>0.35</v>
      </c>
      <c r="F1032" s="357">
        <f t="shared" si="86"/>
        <v>0.35</v>
      </c>
      <c r="G1032" s="357">
        <f t="shared" si="86"/>
        <v>0.35</v>
      </c>
      <c r="H1032" s="357">
        <f t="shared" si="86"/>
        <v>0.35</v>
      </c>
      <c r="I1032" s="357">
        <f t="shared" si="86"/>
        <v>0.35</v>
      </c>
      <c r="J1032" s="357">
        <f t="shared" si="86"/>
        <v>0.35</v>
      </c>
      <c r="K1032" s="357">
        <f t="shared" si="86"/>
        <v>0.35</v>
      </c>
    </row>
    <row r="1033" spans="1:11" x14ac:dyDescent="0.25">
      <c r="A1033" s="338" t="s">
        <v>11211</v>
      </c>
      <c r="B1033" s="396" t="str">
        <f t="shared" si="87"/>
        <v>MOA Administration</v>
      </c>
      <c r="C1033" s="360" t="s">
        <v>11189</v>
      </c>
      <c r="D1033" s="356" t="s">
        <v>382</v>
      </c>
      <c r="E1033" s="357">
        <f>E1025</f>
        <v>5.8000000000000003E-2</v>
      </c>
      <c r="F1033" s="357">
        <f t="shared" si="86"/>
        <v>5.8000000000000003E-2</v>
      </c>
      <c r="G1033" s="357">
        <f t="shared" si="86"/>
        <v>5.8000000000000003E-2</v>
      </c>
      <c r="H1033" s="357">
        <f t="shared" si="86"/>
        <v>5.8000000000000003E-2</v>
      </c>
      <c r="I1033" s="357">
        <f t="shared" si="86"/>
        <v>5.8000000000000003E-2</v>
      </c>
      <c r="J1033" s="357">
        <f t="shared" si="86"/>
        <v>5.8000000000000003E-2</v>
      </c>
      <c r="K1033" s="357">
        <f t="shared" si="86"/>
        <v>5.8000000000000003E-2</v>
      </c>
    </row>
    <row r="1034" spans="1:11" x14ac:dyDescent="0.25">
      <c r="A1034" s="338" t="s">
        <v>11211</v>
      </c>
      <c r="B1034" s="397" t="str">
        <f t="shared" si="87"/>
        <v>MOA Administration</v>
      </c>
      <c r="C1034" s="361" t="s">
        <v>11189</v>
      </c>
      <c r="D1034" s="348" t="s">
        <v>383</v>
      </c>
      <c r="E1034" s="358">
        <f>E1026</f>
        <v>4.02E-2</v>
      </c>
      <c r="F1034" s="358">
        <f t="shared" si="86"/>
        <v>4.02E-2</v>
      </c>
      <c r="G1034" s="358">
        <f t="shared" si="86"/>
        <v>4.02E-2</v>
      </c>
      <c r="H1034" s="358">
        <f t="shared" si="86"/>
        <v>4.02E-2</v>
      </c>
      <c r="I1034" s="358">
        <f t="shared" si="86"/>
        <v>4.02E-2</v>
      </c>
      <c r="J1034" s="358">
        <f t="shared" si="86"/>
        <v>4.02E-2</v>
      </c>
      <c r="K1034" s="358">
        <f t="shared" si="86"/>
        <v>4.02E-2</v>
      </c>
    </row>
    <row r="1035" spans="1:11" x14ac:dyDescent="0.25">
      <c r="A1035" s="338" t="s">
        <v>11211</v>
      </c>
      <c r="B1035" s="398" t="str">
        <f t="shared" si="87"/>
        <v>MOA Administration</v>
      </c>
      <c r="C1035" s="353" t="s">
        <v>11190</v>
      </c>
      <c r="D1035" s="354" t="s">
        <v>11145</v>
      </c>
      <c r="E1035" s="355">
        <f>E1023</f>
        <v>0.13</v>
      </c>
      <c r="F1035" s="355">
        <f t="shared" si="86"/>
        <v>0.13</v>
      </c>
      <c r="G1035" s="355">
        <f t="shared" si="86"/>
        <v>0.13</v>
      </c>
      <c r="H1035" s="355">
        <f t="shared" si="86"/>
        <v>0.13</v>
      </c>
      <c r="I1035" s="355">
        <f t="shared" si="86"/>
        <v>0.13</v>
      </c>
      <c r="J1035" s="355">
        <f t="shared" si="86"/>
        <v>0.13</v>
      </c>
      <c r="K1035" s="355">
        <f t="shared" si="86"/>
        <v>0.13</v>
      </c>
    </row>
    <row r="1036" spans="1:11" x14ac:dyDescent="0.25">
      <c r="A1036" s="338" t="s">
        <v>11211</v>
      </c>
      <c r="B1036" s="398" t="str">
        <f t="shared" si="87"/>
        <v>MOA Administration</v>
      </c>
      <c r="C1036" s="353" t="s">
        <v>11190</v>
      </c>
      <c r="D1036" s="349" t="s">
        <v>381</v>
      </c>
      <c r="E1036" s="350">
        <v>0.3891</v>
      </c>
      <c r="F1036" s="350">
        <f t="shared" si="86"/>
        <v>0.3891</v>
      </c>
      <c r="G1036" s="350">
        <f t="shared" si="86"/>
        <v>0.3891</v>
      </c>
      <c r="H1036" s="350">
        <f t="shared" si="86"/>
        <v>0.3891</v>
      </c>
      <c r="I1036" s="350">
        <f t="shared" si="86"/>
        <v>0.3891</v>
      </c>
      <c r="J1036" s="350">
        <f t="shared" si="86"/>
        <v>0.3891</v>
      </c>
      <c r="K1036" s="350">
        <f t="shared" si="86"/>
        <v>0.3891</v>
      </c>
    </row>
    <row r="1037" spans="1:11" x14ac:dyDescent="0.25">
      <c r="A1037" s="338" t="s">
        <v>11211</v>
      </c>
      <c r="B1037" s="398" t="str">
        <f t="shared" si="87"/>
        <v>MOA Administration</v>
      </c>
      <c r="C1037" s="360" t="s">
        <v>11190</v>
      </c>
      <c r="D1037" s="349" t="s">
        <v>382</v>
      </c>
      <c r="E1037" s="350">
        <v>1.7600000000000001E-2</v>
      </c>
      <c r="F1037" s="350">
        <f t="shared" si="86"/>
        <v>1.7600000000000001E-2</v>
      </c>
      <c r="G1037" s="350">
        <f t="shared" si="86"/>
        <v>1.7600000000000001E-2</v>
      </c>
      <c r="H1037" s="350">
        <f t="shared" si="86"/>
        <v>1.7600000000000001E-2</v>
      </c>
      <c r="I1037" s="350">
        <f t="shared" si="86"/>
        <v>1.7600000000000001E-2</v>
      </c>
      <c r="J1037" s="350">
        <f t="shared" si="86"/>
        <v>1.7600000000000001E-2</v>
      </c>
      <c r="K1037" s="350">
        <f t="shared" si="86"/>
        <v>1.7600000000000001E-2</v>
      </c>
    </row>
    <row r="1038" spans="1:11" x14ac:dyDescent="0.25">
      <c r="A1038" s="338" t="s">
        <v>11211</v>
      </c>
      <c r="B1038" s="398" t="str">
        <f t="shared" si="87"/>
        <v>MOA Administration</v>
      </c>
      <c r="C1038" s="360" t="s">
        <v>11190</v>
      </c>
      <c r="D1038" s="351" t="s">
        <v>383</v>
      </c>
      <c r="E1038" s="352">
        <v>2.92E-2</v>
      </c>
      <c r="F1038" s="352">
        <f t="shared" si="86"/>
        <v>2.92E-2</v>
      </c>
      <c r="G1038" s="352">
        <f t="shared" si="86"/>
        <v>2.92E-2</v>
      </c>
      <c r="H1038" s="352">
        <f t="shared" si="86"/>
        <v>2.92E-2</v>
      </c>
      <c r="I1038" s="352">
        <f t="shared" si="86"/>
        <v>2.92E-2</v>
      </c>
      <c r="J1038" s="352">
        <f t="shared" si="86"/>
        <v>2.92E-2</v>
      </c>
      <c r="K1038" s="352">
        <f t="shared" si="86"/>
        <v>2.92E-2</v>
      </c>
    </row>
    <row r="1039" spans="1:11" x14ac:dyDescent="0.25">
      <c r="A1039" s="338" t="s">
        <v>11211</v>
      </c>
      <c r="B1039" s="395" t="str">
        <f t="shared" si="87"/>
        <v>MOA Administration</v>
      </c>
      <c r="C1039" s="359" t="s">
        <v>11191</v>
      </c>
      <c r="D1039" s="354" t="s">
        <v>11145</v>
      </c>
      <c r="E1039" s="355">
        <f>E1023</f>
        <v>0.13</v>
      </c>
      <c r="F1039" s="355">
        <f t="shared" si="86"/>
        <v>0.13</v>
      </c>
      <c r="G1039" s="355">
        <f t="shared" si="86"/>
        <v>0.13</v>
      </c>
      <c r="H1039" s="355">
        <f t="shared" si="86"/>
        <v>0.13</v>
      </c>
      <c r="I1039" s="355">
        <f t="shared" si="86"/>
        <v>0.13</v>
      </c>
      <c r="J1039" s="355">
        <f t="shared" si="86"/>
        <v>0.13</v>
      </c>
      <c r="K1039" s="355">
        <f t="shared" si="86"/>
        <v>0.13</v>
      </c>
    </row>
    <row r="1040" spans="1:11" x14ac:dyDescent="0.25">
      <c r="A1040" s="338" t="s">
        <v>11211</v>
      </c>
      <c r="B1040" s="396" t="str">
        <f t="shared" si="87"/>
        <v>MOA Administration</v>
      </c>
      <c r="C1040" s="360" t="s">
        <v>11191</v>
      </c>
      <c r="D1040" s="356" t="s">
        <v>381</v>
      </c>
      <c r="E1040" s="357">
        <f>E1036</f>
        <v>0.3891</v>
      </c>
      <c r="F1040" s="357">
        <f t="shared" si="86"/>
        <v>0.3891</v>
      </c>
      <c r="G1040" s="357">
        <f t="shared" si="86"/>
        <v>0.3891</v>
      </c>
      <c r="H1040" s="357">
        <f t="shared" si="86"/>
        <v>0.3891</v>
      </c>
      <c r="I1040" s="357">
        <f t="shared" si="86"/>
        <v>0.3891</v>
      </c>
      <c r="J1040" s="357">
        <f t="shared" si="86"/>
        <v>0.3891</v>
      </c>
      <c r="K1040" s="357">
        <f t="shared" si="86"/>
        <v>0.3891</v>
      </c>
    </row>
    <row r="1041" spans="1:11" x14ac:dyDescent="0.25">
      <c r="A1041" s="338" t="s">
        <v>11211</v>
      </c>
      <c r="B1041" s="396" t="str">
        <f t="shared" si="87"/>
        <v>MOA Administration</v>
      </c>
      <c r="C1041" s="360" t="s">
        <v>11191</v>
      </c>
      <c r="D1041" s="356" t="s">
        <v>382</v>
      </c>
      <c r="E1041" s="357">
        <f>E1037</f>
        <v>1.7600000000000001E-2</v>
      </c>
      <c r="F1041" s="357">
        <f t="shared" si="86"/>
        <v>1.7600000000000001E-2</v>
      </c>
      <c r="G1041" s="357">
        <f t="shared" si="86"/>
        <v>1.7600000000000001E-2</v>
      </c>
      <c r="H1041" s="357">
        <f t="shared" si="86"/>
        <v>1.7600000000000001E-2</v>
      </c>
      <c r="I1041" s="357">
        <f t="shared" si="86"/>
        <v>1.7600000000000001E-2</v>
      </c>
      <c r="J1041" s="357">
        <f t="shared" si="86"/>
        <v>1.7600000000000001E-2</v>
      </c>
      <c r="K1041" s="357">
        <f t="shared" si="86"/>
        <v>1.7600000000000001E-2</v>
      </c>
    </row>
    <row r="1042" spans="1:11" x14ac:dyDescent="0.25">
      <c r="A1042" s="338" t="s">
        <v>11211</v>
      </c>
      <c r="B1042" s="397" t="str">
        <f t="shared" si="87"/>
        <v>MOA Administration</v>
      </c>
      <c r="C1042" s="361" t="s">
        <v>11191</v>
      </c>
      <c r="D1042" s="348" t="s">
        <v>383</v>
      </c>
      <c r="E1042" s="358">
        <f>E1038</f>
        <v>2.92E-2</v>
      </c>
      <c r="F1042" s="358">
        <f t="shared" si="86"/>
        <v>2.92E-2</v>
      </c>
      <c r="G1042" s="358">
        <f t="shared" si="86"/>
        <v>2.92E-2</v>
      </c>
      <c r="H1042" s="358">
        <f t="shared" si="86"/>
        <v>2.92E-2</v>
      </c>
      <c r="I1042" s="358">
        <f t="shared" si="86"/>
        <v>2.92E-2</v>
      </c>
      <c r="J1042" s="358">
        <f t="shared" si="86"/>
        <v>2.92E-2</v>
      </c>
      <c r="K1042" s="358">
        <f t="shared" si="86"/>
        <v>2.92E-2</v>
      </c>
    </row>
    <row r="1043" spans="1:11" x14ac:dyDescent="0.25">
      <c r="A1043" s="338" t="s">
        <v>11211</v>
      </c>
      <c r="B1043" s="395" t="str">
        <f t="shared" si="87"/>
        <v>MOA Administration</v>
      </c>
      <c r="C1043" s="362" t="s">
        <v>11212</v>
      </c>
      <c r="D1043" s="354" t="s">
        <v>11145</v>
      </c>
      <c r="E1043" s="355">
        <v>0</v>
      </c>
      <c r="F1043" s="355">
        <f t="shared" si="86"/>
        <v>0</v>
      </c>
      <c r="G1043" s="355">
        <f t="shared" si="86"/>
        <v>0</v>
      </c>
      <c r="H1043" s="355">
        <f t="shared" si="86"/>
        <v>0</v>
      </c>
      <c r="I1043" s="355">
        <f t="shared" si="86"/>
        <v>0</v>
      </c>
      <c r="J1043" s="355">
        <f t="shared" si="86"/>
        <v>0</v>
      </c>
      <c r="K1043" s="355">
        <f t="shared" si="86"/>
        <v>0</v>
      </c>
    </row>
    <row r="1044" spans="1:11" x14ac:dyDescent="0.25">
      <c r="A1044" s="338" t="s">
        <v>11211</v>
      </c>
      <c r="B1044" s="396" t="str">
        <f t="shared" si="87"/>
        <v>MOA Administration</v>
      </c>
      <c r="C1044" s="363" t="s">
        <v>11212</v>
      </c>
      <c r="D1044" s="356" t="s">
        <v>381</v>
      </c>
      <c r="E1044" s="357">
        <v>0</v>
      </c>
      <c r="F1044" s="357">
        <f t="shared" si="86"/>
        <v>0</v>
      </c>
      <c r="G1044" s="357">
        <f t="shared" si="86"/>
        <v>0</v>
      </c>
      <c r="H1044" s="357">
        <f t="shared" si="86"/>
        <v>0</v>
      </c>
      <c r="I1044" s="357">
        <f t="shared" si="86"/>
        <v>0</v>
      </c>
      <c r="J1044" s="357">
        <f t="shared" si="86"/>
        <v>0</v>
      </c>
      <c r="K1044" s="357">
        <f t="shared" si="86"/>
        <v>0</v>
      </c>
    </row>
    <row r="1045" spans="1:11" x14ac:dyDescent="0.25">
      <c r="A1045" s="338" t="s">
        <v>11211</v>
      </c>
      <c r="B1045" s="396" t="str">
        <f t="shared" si="87"/>
        <v>MOA Administration</v>
      </c>
      <c r="C1045" s="363" t="s">
        <v>11212</v>
      </c>
      <c r="D1045" s="356" t="s">
        <v>382</v>
      </c>
      <c r="E1045" s="357">
        <v>0</v>
      </c>
      <c r="F1045" s="357">
        <f t="shared" si="86"/>
        <v>0</v>
      </c>
      <c r="G1045" s="357">
        <f t="shared" si="86"/>
        <v>0</v>
      </c>
      <c r="H1045" s="357">
        <f t="shared" si="86"/>
        <v>0</v>
      </c>
      <c r="I1045" s="357">
        <f t="shared" si="86"/>
        <v>0</v>
      </c>
      <c r="J1045" s="357">
        <f t="shared" si="86"/>
        <v>0</v>
      </c>
      <c r="K1045" s="357">
        <f t="shared" si="86"/>
        <v>0</v>
      </c>
    </row>
    <row r="1046" spans="1:11" x14ac:dyDescent="0.25">
      <c r="A1046" s="338" t="s">
        <v>11211</v>
      </c>
      <c r="B1046" s="397" t="str">
        <f t="shared" si="87"/>
        <v>MOA Administration</v>
      </c>
      <c r="C1046" s="364" t="s">
        <v>11212</v>
      </c>
      <c r="D1046" s="348" t="s">
        <v>383</v>
      </c>
      <c r="E1046" s="358">
        <v>0</v>
      </c>
      <c r="F1046" s="358">
        <f t="shared" si="86"/>
        <v>0</v>
      </c>
      <c r="G1046" s="358">
        <f t="shared" si="86"/>
        <v>0</v>
      </c>
      <c r="H1046" s="358">
        <f t="shared" si="86"/>
        <v>0</v>
      </c>
      <c r="I1046" s="358">
        <f t="shared" si="86"/>
        <v>0</v>
      </c>
      <c r="J1046" s="358">
        <f t="shared" si="86"/>
        <v>0</v>
      </c>
      <c r="K1046" s="358">
        <f t="shared" si="86"/>
        <v>0</v>
      </c>
    </row>
    <row r="1047" spans="1:11" x14ac:dyDescent="0.25">
      <c r="A1047" s="338" t="s">
        <v>11211</v>
      </c>
      <c r="B1047" s="395" t="s">
        <v>11175</v>
      </c>
      <c r="C1047" s="412" t="s">
        <v>11187</v>
      </c>
      <c r="D1047" s="356" t="s">
        <v>11145</v>
      </c>
      <c r="E1047" s="355">
        <v>0.12</v>
      </c>
      <c r="F1047" s="357">
        <f t="shared" ref="F1047:K1070" si="88">E1047</f>
        <v>0.12</v>
      </c>
      <c r="G1047" s="357">
        <f t="shared" si="88"/>
        <v>0.12</v>
      </c>
      <c r="H1047" s="357">
        <f t="shared" si="88"/>
        <v>0.12</v>
      </c>
      <c r="I1047" s="357">
        <f t="shared" si="88"/>
        <v>0.12</v>
      </c>
      <c r="J1047" s="357">
        <f t="shared" si="88"/>
        <v>0.12</v>
      </c>
      <c r="K1047" s="357">
        <f t="shared" si="88"/>
        <v>0.12</v>
      </c>
    </row>
    <row r="1048" spans="1:11" x14ac:dyDescent="0.25">
      <c r="A1048" s="338" t="s">
        <v>11211</v>
      </c>
      <c r="B1048" s="396" t="str">
        <f>B1047</f>
        <v>MOB Lärande i STEM</v>
      </c>
      <c r="C1048" s="325" t="s">
        <v>11187</v>
      </c>
      <c r="D1048" s="356" t="s">
        <v>381</v>
      </c>
      <c r="E1048" s="357">
        <f>E1024</f>
        <v>0.7127</v>
      </c>
      <c r="F1048" s="357">
        <f t="shared" si="88"/>
        <v>0.7127</v>
      </c>
      <c r="G1048" s="357">
        <f t="shared" si="88"/>
        <v>0.7127</v>
      </c>
      <c r="H1048" s="357">
        <f t="shared" si="88"/>
        <v>0.7127</v>
      </c>
      <c r="I1048" s="357">
        <f t="shared" si="88"/>
        <v>0.7127</v>
      </c>
      <c r="J1048" s="357">
        <f t="shared" si="88"/>
        <v>0.7127</v>
      </c>
      <c r="K1048" s="357">
        <f t="shared" si="88"/>
        <v>0.7127</v>
      </c>
    </row>
    <row r="1049" spans="1:11" x14ac:dyDescent="0.25">
      <c r="A1049" s="338" t="s">
        <v>11211</v>
      </c>
      <c r="B1049" s="396" t="str">
        <f t="shared" ref="B1049:B1070" si="89">B1048</f>
        <v>MOB Lärande i STEM</v>
      </c>
      <c r="C1049" s="325" t="s">
        <v>11187</v>
      </c>
      <c r="D1049" s="356" t="s">
        <v>382</v>
      </c>
      <c r="E1049" s="357">
        <f>E1025</f>
        <v>5.8000000000000003E-2</v>
      </c>
      <c r="F1049" s="357">
        <f t="shared" si="88"/>
        <v>5.8000000000000003E-2</v>
      </c>
      <c r="G1049" s="357">
        <f t="shared" si="88"/>
        <v>5.8000000000000003E-2</v>
      </c>
      <c r="H1049" s="357">
        <f t="shared" si="88"/>
        <v>5.8000000000000003E-2</v>
      </c>
      <c r="I1049" s="357">
        <f t="shared" si="88"/>
        <v>5.8000000000000003E-2</v>
      </c>
      <c r="J1049" s="357">
        <f t="shared" si="88"/>
        <v>5.8000000000000003E-2</v>
      </c>
      <c r="K1049" s="357">
        <f t="shared" si="88"/>
        <v>5.8000000000000003E-2</v>
      </c>
    </row>
    <row r="1050" spans="1:11" x14ac:dyDescent="0.25">
      <c r="A1050" s="338" t="s">
        <v>11211</v>
      </c>
      <c r="B1050" s="397" t="str">
        <f t="shared" si="89"/>
        <v>MOB Lärande i STEM</v>
      </c>
      <c r="C1050" s="413" t="s">
        <v>11187</v>
      </c>
      <c r="D1050" s="348" t="s">
        <v>383</v>
      </c>
      <c r="E1050" s="358">
        <f>E1026</f>
        <v>4.02E-2</v>
      </c>
      <c r="F1050" s="358">
        <f t="shared" si="88"/>
        <v>4.02E-2</v>
      </c>
      <c r="G1050" s="358">
        <f t="shared" si="88"/>
        <v>4.02E-2</v>
      </c>
      <c r="H1050" s="358">
        <f t="shared" si="88"/>
        <v>4.02E-2</v>
      </c>
      <c r="I1050" s="358">
        <f t="shared" si="88"/>
        <v>4.02E-2</v>
      </c>
      <c r="J1050" s="358">
        <f t="shared" si="88"/>
        <v>4.02E-2</v>
      </c>
      <c r="K1050" s="358">
        <f t="shared" si="88"/>
        <v>4.02E-2</v>
      </c>
    </row>
    <row r="1051" spans="1:11" x14ac:dyDescent="0.25">
      <c r="A1051" s="338" t="s">
        <v>11211</v>
      </c>
      <c r="B1051" s="398" t="str">
        <f t="shared" si="89"/>
        <v>MOB Lärande i STEM</v>
      </c>
      <c r="C1051" s="353" t="s">
        <v>11188</v>
      </c>
      <c r="D1051" s="354" t="s">
        <v>11145</v>
      </c>
      <c r="E1051" s="355">
        <f>E1047</f>
        <v>0.12</v>
      </c>
      <c r="F1051" s="355">
        <f t="shared" si="88"/>
        <v>0.12</v>
      </c>
      <c r="G1051" s="355">
        <f t="shared" si="88"/>
        <v>0.12</v>
      </c>
      <c r="H1051" s="355">
        <f t="shared" si="88"/>
        <v>0.12</v>
      </c>
      <c r="I1051" s="355">
        <f t="shared" si="88"/>
        <v>0.12</v>
      </c>
      <c r="J1051" s="355">
        <f t="shared" si="88"/>
        <v>0.12</v>
      </c>
      <c r="K1051" s="355">
        <f t="shared" si="88"/>
        <v>0.12</v>
      </c>
    </row>
    <row r="1052" spans="1:11" x14ac:dyDescent="0.25">
      <c r="A1052" s="338" t="s">
        <v>11211</v>
      </c>
      <c r="B1052" s="398" t="str">
        <f t="shared" si="89"/>
        <v>MOB Lärande i STEM</v>
      </c>
      <c r="C1052" s="353" t="s">
        <v>11188</v>
      </c>
      <c r="D1052" s="356" t="s">
        <v>381</v>
      </c>
      <c r="E1052" s="357">
        <v>0.35</v>
      </c>
      <c r="F1052" s="357">
        <f t="shared" si="88"/>
        <v>0.35</v>
      </c>
      <c r="G1052" s="357">
        <f t="shared" si="88"/>
        <v>0.35</v>
      </c>
      <c r="H1052" s="357">
        <f t="shared" si="88"/>
        <v>0.35</v>
      </c>
      <c r="I1052" s="357">
        <f t="shared" si="88"/>
        <v>0.35</v>
      </c>
      <c r="J1052" s="357">
        <f t="shared" si="88"/>
        <v>0.35</v>
      </c>
      <c r="K1052" s="357">
        <f t="shared" si="88"/>
        <v>0.35</v>
      </c>
    </row>
    <row r="1053" spans="1:11" x14ac:dyDescent="0.25">
      <c r="A1053" s="338" t="s">
        <v>11211</v>
      </c>
      <c r="B1053" s="398" t="str">
        <f t="shared" si="89"/>
        <v>MOB Lärande i STEM</v>
      </c>
      <c r="C1053" s="353" t="s">
        <v>11188</v>
      </c>
      <c r="D1053" s="356" t="s">
        <v>382</v>
      </c>
      <c r="E1053" s="357">
        <f>E1049</f>
        <v>5.8000000000000003E-2</v>
      </c>
      <c r="F1053" s="357">
        <f t="shared" si="88"/>
        <v>5.8000000000000003E-2</v>
      </c>
      <c r="G1053" s="357">
        <f t="shared" si="88"/>
        <v>5.8000000000000003E-2</v>
      </c>
      <c r="H1053" s="357">
        <f t="shared" si="88"/>
        <v>5.8000000000000003E-2</v>
      </c>
      <c r="I1053" s="357">
        <f t="shared" si="88"/>
        <v>5.8000000000000003E-2</v>
      </c>
      <c r="J1053" s="357">
        <f t="shared" si="88"/>
        <v>5.8000000000000003E-2</v>
      </c>
      <c r="K1053" s="357">
        <f t="shared" si="88"/>
        <v>5.8000000000000003E-2</v>
      </c>
    </row>
    <row r="1054" spans="1:11" x14ac:dyDescent="0.25">
      <c r="A1054" s="338" t="s">
        <v>11211</v>
      </c>
      <c r="B1054" s="398" t="str">
        <f t="shared" si="89"/>
        <v>MOB Lärande i STEM</v>
      </c>
      <c r="C1054" s="353" t="s">
        <v>11188</v>
      </c>
      <c r="D1054" s="348" t="s">
        <v>383</v>
      </c>
      <c r="E1054" s="358">
        <f>E1050</f>
        <v>4.02E-2</v>
      </c>
      <c r="F1054" s="358">
        <f t="shared" si="88"/>
        <v>4.02E-2</v>
      </c>
      <c r="G1054" s="358">
        <f t="shared" si="88"/>
        <v>4.02E-2</v>
      </c>
      <c r="H1054" s="358">
        <f t="shared" si="88"/>
        <v>4.02E-2</v>
      </c>
      <c r="I1054" s="358">
        <f t="shared" si="88"/>
        <v>4.02E-2</v>
      </c>
      <c r="J1054" s="358">
        <f t="shared" si="88"/>
        <v>4.02E-2</v>
      </c>
      <c r="K1054" s="358">
        <f t="shared" si="88"/>
        <v>4.02E-2</v>
      </c>
    </row>
    <row r="1055" spans="1:11" x14ac:dyDescent="0.25">
      <c r="A1055" s="338" t="s">
        <v>11211</v>
      </c>
      <c r="B1055" s="395" t="str">
        <f t="shared" si="89"/>
        <v>MOB Lärande i STEM</v>
      </c>
      <c r="C1055" s="359" t="s">
        <v>11189</v>
      </c>
      <c r="D1055" s="354" t="s">
        <v>11145</v>
      </c>
      <c r="E1055" s="355">
        <f>E1047</f>
        <v>0.12</v>
      </c>
      <c r="F1055" s="355">
        <f t="shared" si="88"/>
        <v>0.12</v>
      </c>
      <c r="G1055" s="355">
        <f t="shared" si="88"/>
        <v>0.12</v>
      </c>
      <c r="H1055" s="355">
        <f t="shared" si="88"/>
        <v>0.12</v>
      </c>
      <c r="I1055" s="355">
        <f t="shared" si="88"/>
        <v>0.12</v>
      </c>
      <c r="J1055" s="355">
        <f t="shared" si="88"/>
        <v>0.12</v>
      </c>
      <c r="K1055" s="355">
        <f t="shared" si="88"/>
        <v>0.12</v>
      </c>
    </row>
    <row r="1056" spans="1:11" x14ac:dyDescent="0.25">
      <c r="A1056" s="338" t="s">
        <v>11211</v>
      </c>
      <c r="B1056" s="396" t="str">
        <f t="shared" si="89"/>
        <v>MOB Lärande i STEM</v>
      </c>
      <c r="C1056" s="360" t="s">
        <v>11189</v>
      </c>
      <c r="D1056" s="356" t="s">
        <v>381</v>
      </c>
      <c r="E1056" s="357">
        <v>0.35</v>
      </c>
      <c r="F1056" s="357">
        <f t="shared" si="88"/>
        <v>0.35</v>
      </c>
      <c r="G1056" s="357">
        <f t="shared" si="88"/>
        <v>0.35</v>
      </c>
      <c r="H1056" s="357">
        <f t="shared" si="88"/>
        <v>0.35</v>
      </c>
      <c r="I1056" s="357">
        <f t="shared" si="88"/>
        <v>0.35</v>
      </c>
      <c r="J1056" s="357">
        <f t="shared" si="88"/>
        <v>0.35</v>
      </c>
      <c r="K1056" s="357">
        <f t="shared" si="88"/>
        <v>0.35</v>
      </c>
    </row>
    <row r="1057" spans="1:11" x14ac:dyDescent="0.25">
      <c r="A1057" s="338" t="s">
        <v>11211</v>
      </c>
      <c r="B1057" s="396" t="str">
        <f t="shared" si="89"/>
        <v>MOB Lärande i STEM</v>
      </c>
      <c r="C1057" s="360" t="s">
        <v>11189</v>
      </c>
      <c r="D1057" s="356" t="s">
        <v>382</v>
      </c>
      <c r="E1057" s="357">
        <f>E1049</f>
        <v>5.8000000000000003E-2</v>
      </c>
      <c r="F1057" s="357">
        <f t="shared" si="88"/>
        <v>5.8000000000000003E-2</v>
      </c>
      <c r="G1057" s="357">
        <f t="shared" si="88"/>
        <v>5.8000000000000003E-2</v>
      </c>
      <c r="H1057" s="357">
        <f t="shared" si="88"/>
        <v>5.8000000000000003E-2</v>
      </c>
      <c r="I1057" s="357">
        <f t="shared" si="88"/>
        <v>5.8000000000000003E-2</v>
      </c>
      <c r="J1057" s="357">
        <f t="shared" si="88"/>
        <v>5.8000000000000003E-2</v>
      </c>
      <c r="K1057" s="357">
        <f t="shared" si="88"/>
        <v>5.8000000000000003E-2</v>
      </c>
    </row>
    <row r="1058" spans="1:11" x14ac:dyDescent="0.25">
      <c r="A1058" s="338" t="s">
        <v>11211</v>
      </c>
      <c r="B1058" s="397" t="str">
        <f t="shared" si="89"/>
        <v>MOB Lärande i STEM</v>
      </c>
      <c r="C1058" s="361" t="s">
        <v>11189</v>
      </c>
      <c r="D1058" s="348" t="s">
        <v>383</v>
      </c>
      <c r="E1058" s="358">
        <f>E1050</f>
        <v>4.02E-2</v>
      </c>
      <c r="F1058" s="358">
        <f t="shared" si="88"/>
        <v>4.02E-2</v>
      </c>
      <c r="G1058" s="358">
        <f t="shared" si="88"/>
        <v>4.02E-2</v>
      </c>
      <c r="H1058" s="358">
        <f t="shared" si="88"/>
        <v>4.02E-2</v>
      </c>
      <c r="I1058" s="358">
        <f t="shared" si="88"/>
        <v>4.02E-2</v>
      </c>
      <c r="J1058" s="358">
        <f t="shared" si="88"/>
        <v>4.02E-2</v>
      </c>
      <c r="K1058" s="358">
        <f t="shared" si="88"/>
        <v>4.02E-2</v>
      </c>
    </row>
    <row r="1059" spans="1:11" x14ac:dyDescent="0.25">
      <c r="A1059" s="338" t="s">
        <v>11211</v>
      </c>
      <c r="B1059" s="398" t="str">
        <f t="shared" si="89"/>
        <v>MOB Lärande i STEM</v>
      </c>
      <c r="C1059" s="353" t="s">
        <v>11190</v>
      </c>
      <c r="D1059" s="354" t="s">
        <v>11145</v>
      </c>
      <c r="E1059" s="355">
        <f>E1047</f>
        <v>0.12</v>
      </c>
      <c r="F1059" s="355">
        <f t="shared" si="88"/>
        <v>0.12</v>
      </c>
      <c r="G1059" s="355">
        <f t="shared" si="88"/>
        <v>0.12</v>
      </c>
      <c r="H1059" s="355">
        <f t="shared" si="88"/>
        <v>0.12</v>
      </c>
      <c r="I1059" s="355">
        <f t="shared" si="88"/>
        <v>0.12</v>
      </c>
      <c r="J1059" s="355">
        <f t="shared" si="88"/>
        <v>0.12</v>
      </c>
      <c r="K1059" s="355">
        <f t="shared" si="88"/>
        <v>0.12</v>
      </c>
    </row>
    <row r="1060" spans="1:11" x14ac:dyDescent="0.25">
      <c r="A1060" s="338" t="s">
        <v>11211</v>
      </c>
      <c r="B1060" s="398" t="str">
        <f t="shared" si="89"/>
        <v>MOB Lärande i STEM</v>
      </c>
      <c r="C1060" s="353" t="s">
        <v>11190</v>
      </c>
      <c r="D1060" s="356" t="s">
        <v>381</v>
      </c>
      <c r="E1060" s="357">
        <f>E1036</f>
        <v>0.3891</v>
      </c>
      <c r="F1060" s="357">
        <f t="shared" si="88"/>
        <v>0.3891</v>
      </c>
      <c r="G1060" s="357">
        <f t="shared" si="88"/>
        <v>0.3891</v>
      </c>
      <c r="H1060" s="357">
        <f t="shared" si="88"/>
        <v>0.3891</v>
      </c>
      <c r="I1060" s="357">
        <f t="shared" si="88"/>
        <v>0.3891</v>
      </c>
      <c r="J1060" s="357">
        <f t="shared" si="88"/>
        <v>0.3891</v>
      </c>
      <c r="K1060" s="357">
        <f t="shared" si="88"/>
        <v>0.3891</v>
      </c>
    </row>
    <row r="1061" spans="1:11" x14ac:dyDescent="0.25">
      <c r="A1061" s="338" t="s">
        <v>11211</v>
      </c>
      <c r="B1061" s="398" t="str">
        <f t="shared" si="89"/>
        <v>MOB Lärande i STEM</v>
      </c>
      <c r="C1061" s="360" t="s">
        <v>11190</v>
      </c>
      <c r="D1061" s="356" t="s">
        <v>382</v>
      </c>
      <c r="E1061" s="357">
        <f>E1037</f>
        <v>1.7600000000000001E-2</v>
      </c>
      <c r="F1061" s="357">
        <f t="shared" si="88"/>
        <v>1.7600000000000001E-2</v>
      </c>
      <c r="G1061" s="357">
        <f t="shared" si="88"/>
        <v>1.7600000000000001E-2</v>
      </c>
      <c r="H1061" s="357">
        <f t="shared" si="88"/>
        <v>1.7600000000000001E-2</v>
      </c>
      <c r="I1061" s="357">
        <f t="shared" si="88"/>
        <v>1.7600000000000001E-2</v>
      </c>
      <c r="J1061" s="357">
        <f t="shared" si="88"/>
        <v>1.7600000000000001E-2</v>
      </c>
      <c r="K1061" s="357">
        <f t="shared" si="88"/>
        <v>1.7600000000000001E-2</v>
      </c>
    </row>
    <row r="1062" spans="1:11" x14ac:dyDescent="0.25">
      <c r="A1062" s="338" t="s">
        <v>11211</v>
      </c>
      <c r="B1062" s="398" t="str">
        <f t="shared" si="89"/>
        <v>MOB Lärande i STEM</v>
      </c>
      <c r="C1062" s="360" t="s">
        <v>11190</v>
      </c>
      <c r="D1062" s="348" t="s">
        <v>383</v>
      </c>
      <c r="E1062" s="358">
        <f>E1038</f>
        <v>2.92E-2</v>
      </c>
      <c r="F1062" s="358">
        <f t="shared" si="88"/>
        <v>2.92E-2</v>
      </c>
      <c r="G1062" s="358">
        <f t="shared" si="88"/>
        <v>2.92E-2</v>
      </c>
      <c r="H1062" s="358">
        <f t="shared" si="88"/>
        <v>2.92E-2</v>
      </c>
      <c r="I1062" s="358">
        <f t="shared" si="88"/>
        <v>2.92E-2</v>
      </c>
      <c r="J1062" s="358">
        <f t="shared" si="88"/>
        <v>2.92E-2</v>
      </c>
      <c r="K1062" s="358">
        <f t="shared" si="88"/>
        <v>2.92E-2</v>
      </c>
    </row>
    <row r="1063" spans="1:11" x14ac:dyDescent="0.25">
      <c r="A1063" s="338" t="s">
        <v>11211</v>
      </c>
      <c r="B1063" s="395" t="str">
        <f t="shared" si="89"/>
        <v>MOB Lärande i STEM</v>
      </c>
      <c r="C1063" s="359" t="s">
        <v>11191</v>
      </c>
      <c r="D1063" s="354" t="s">
        <v>11145</v>
      </c>
      <c r="E1063" s="355">
        <f>E1047</f>
        <v>0.12</v>
      </c>
      <c r="F1063" s="355">
        <f t="shared" si="88"/>
        <v>0.12</v>
      </c>
      <c r="G1063" s="355">
        <f t="shared" si="88"/>
        <v>0.12</v>
      </c>
      <c r="H1063" s="355">
        <f t="shared" si="88"/>
        <v>0.12</v>
      </c>
      <c r="I1063" s="355">
        <f t="shared" si="88"/>
        <v>0.12</v>
      </c>
      <c r="J1063" s="355">
        <f t="shared" si="88"/>
        <v>0.12</v>
      </c>
      <c r="K1063" s="355">
        <f t="shared" si="88"/>
        <v>0.12</v>
      </c>
    </row>
    <row r="1064" spans="1:11" x14ac:dyDescent="0.25">
      <c r="A1064" s="338" t="s">
        <v>11211</v>
      </c>
      <c r="B1064" s="396" t="str">
        <f t="shared" si="89"/>
        <v>MOB Lärande i STEM</v>
      </c>
      <c r="C1064" s="360" t="s">
        <v>11191</v>
      </c>
      <c r="D1064" s="356" t="s">
        <v>381</v>
      </c>
      <c r="E1064" s="357">
        <f>E1036</f>
        <v>0.3891</v>
      </c>
      <c r="F1064" s="357">
        <f t="shared" si="88"/>
        <v>0.3891</v>
      </c>
      <c r="G1064" s="357">
        <f t="shared" si="88"/>
        <v>0.3891</v>
      </c>
      <c r="H1064" s="357">
        <f t="shared" si="88"/>
        <v>0.3891</v>
      </c>
      <c r="I1064" s="357">
        <f t="shared" si="88"/>
        <v>0.3891</v>
      </c>
      <c r="J1064" s="357">
        <f t="shared" si="88"/>
        <v>0.3891</v>
      </c>
      <c r="K1064" s="357">
        <f t="shared" si="88"/>
        <v>0.3891</v>
      </c>
    </row>
    <row r="1065" spans="1:11" x14ac:dyDescent="0.25">
      <c r="A1065" s="338" t="s">
        <v>11211</v>
      </c>
      <c r="B1065" s="396" t="str">
        <f t="shared" si="89"/>
        <v>MOB Lärande i STEM</v>
      </c>
      <c r="C1065" s="360" t="s">
        <v>11191</v>
      </c>
      <c r="D1065" s="356" t="s">
        <v>382</v>
      </c>
      <c r="E1065" s="357">
        <f>E1037</f>
        <v>1.7600000000000001E-2</v>
      </c>
      <c r="F1065" s="357">
        <f t="shared" si="88"/>
        <v>1.7600000000000001E-2</v>
      </c>
      <c r="G1065" s="357">
        <f t="shared" si="88"/>
        <v>1.7600000000000001E-2</v>
      </c>
      <c r="H1065" s="357">
        <f t="shared" si="88"/>
        <v>1.7600000000000001E-2</v>
      </c>
      <c r="I1065" s="357">
        <f t="shared" si="88"/>
        <v>1.7600000000000001E-2</v>
      </c>
      <c r="J1065" s="357">
        <f t="shared" si="88"/>
        <v>1.7600000000000001E-2</v>
      </c>
      <c r="K1065" s="357">
        <f t="shared" si="88"/>
        <v>1.7600000000000001E-2</v>
      </c>
    </row>
    <row r="1066" spans="1:11" x14ac:dyDescent="0.25">
      <c r="A1066" s="338" t="s">
        <v>11211</v>
      </c>
      <c r="B1066" s="397" t="str">
        <f t="shared" si="89"/>
        <v>MOB Lärande i STEM</v>
      </c>
      <c r="C1066" s="361" t="s">
        <v>11191</v>
      </c>
      <c r="D1066" s="348" t="s">
        <v>383</v>
      </c>
      <c r="E1066" s="358">
        <f>E1038</f>
        <v>2.92E-2</v>
      </c>
      <c r="F1066" s="358">
        <f t="shared" si="88"/>
        <v>2.92E-2</v>
      </c>
      <c r="G1066" s="358">
        <f t="shared" si="88"/>
        <v>2.92E-2</v>
      </c>
      <c r="H1066" s="358">
        <f t="shared" si="88"/>
        <v>2.92E-2</v>
      </c>
      <c r="I1066" s="358">
        <f t="shared" si="88"/>
        <v>2.92E-2</v>
      </c>
      <c r="J1066" s="358">
        <f t="shared" si="88"/>
        <v>2.92E-2</v>
      </c>
      <c r="K1066" s="358">
        <f t="shared" si="88"/>
        <v>2.92E-2</v>
      </c>
    </row>
    <row r="1067" spans="1:11" x14ac:dyDescent="0.25">
      <c r="A1067" s="338" t="s">
        <v>11211</v>
      </c>
      <c r="B1067" s="395" t="str">
        <f t="shared" si="89"/>
        <v>MOB Lärande i STEM</v>
      </c>
      <c r="C1067" s="362" t="s">
        <v>11212</v>
      </c>
      <c r="D1067" s="354" t="s">
        <v>11145</v>
      </c>
      <c r="E1067" s="355">
        <v>0</v>
      </c>
      <c r="F1067" s="355">
        <f t="shared" si="88"/>
        <v>0</v>
      </c>
      <c r="G1067" s="355">
        <f t="shared" si="88"/>
        <v>0</v>
      </c>
      <c r="H1067" s="355">
        <f t="shared" si="88"/>
        <v>0</v>
      </c>
      <c r="I1067" s="355">
        <f t="shared" si="88"/>
        <v>0</v>
      </c>
      <c r="J1067" s="355">
        <f t="shared" si="88"/>
        <v>0</v>
      </c>
      <c r="K1067" s="355">
        <f t="shared" si="88"/>
        <v>0</v>
      </c>
    </row>
    <row r="1068" spans="1:11" x14ac:dyDescent="0.25">
      <c r="A1068" s="338" t="s">
        <v>11211</v>
      </c>
      <c r="B1068" s="396" t="str">
        <f t="shared" si="89"/>
        <v>MOB Lärande i STEM</v>
      </c>
      <c r="C1068" s="363" t="s">
        <v>11212</v>
      </c>
      <c r="D1068" s="356" t="s">
        <v>381</v>
      </c>
      <c r="E1068" s="357">
        <v>0</v>
      </c>
      <c r="F1068" s="357">
        <f t="shared" si="88"/>
        <v>0</v>
      </c>
      <c r="G1068" s="357">
        <f t="shared" si="88"/>
        <v>0</v>
      </c>
      <c r="H1068" s="357">
        <f t="shared" si="88"/>
        <v>0</v>
      </c>
      <c r="I1068" s="357">
        <f t="shared" si="88"/>
        <v>0</v>
      </c>
      <c r="J1068" s="357">
        <f t="shared" si="88"/>
        <v>0</v>
      </c>
      <c r="K1068" s="357">
        <f t="shared" si="88"/>
        <v>0</v>
      </c>
    </row>
    <row r="1069" spans="1:11" x14ac:dyDescent="0.25">
      <c r="A1069" s="338" t="s">
        <v>11211</v>
      </c>
      <c r="B1069" s="396" t="str">
        <f t="shared" si="89"/>
        <v>MOB Lärande i STEM</v>
      </c>
      <c r="C1069" s="363" t="s">
        <v>11212</v>
      </c>
      <c r="D1069" s="356" t="s">
        <v>382</v>
      </c>
      <c r="E1069" s="357">
        <v>0</v>
      </c>
      <c r="F1069" s="357">
        <f t="shared" si="88"/>
        <v>0</v>
      </c>
      <c r="G1069" s="357">
        <f t="shared" si="88"/>
        <v>0</v>
      </c>
      <c r="H1069" s="357">
        <f t="shared" si="88"/>
        <v>0</v>
      </c>
      <c r="I1069" s="357">
        <f t="shared" si="88"/>
        <v>0</v>
      </c>
      <c r="J1069" s="357">
        <f t="shared" si="88"/>
        <v>0</v>
      </c>
      <c r="K1069" s="357">
        <f t="shared" si="88"/>
        <v>0</v>
      </c>
    </row>
    <row r="1070" spans="1:11" x14ac:dyDescent="0.25">
      <c r="A1070" s="338" t="s">
        <v>11211</v>
      </c>
      <c r="B1070" s="397" t="str">
        <f t="shared" si="89"/>
        <v>MOB Lärande i STEM</v>
      </c>
      <c r="C1070" s="364" t="s">
        <v>11212</v>
      </c>
      <c r="D1070" s="348" t="s">
        <v>383</v>
      </c>
      <c r="E1070" s="358">
        <v>0</v>
      </c>
      <c r="F1070" s="358">
        <f t="shared" si="88"/>
        <v>0</v>
      </c>
      <c r="G1070" s="358">
        <f t="shared" si="88"/>
        <v>0</v>
      </c>
      <c r="H1070" s="358">
        <f t="shared" si="88"/>
        <v>0</v>
      </c>
      <c r="I1070" s="358">
        <f t="shared" si="88"/>
        <v>0</v>
      </c>
      <c r="J1070" s="358">
        <f t="shared" si="88"/>
        <v>0</v>
      </c>
      <c r="K1070" s="358">
        <f t="shared" si="88"/>
        <v>0</v>
      </c>
    </row>
    <row r="1071" spans="1:11" x14ac:dyDescent="0.25">
      <c r="A1071" s="338" t="s">
        <v>11211</v>
      </c>
      <c r="B1071" s="395" t="s">
        <v>11176</v>
      </c>
      <c r="C1071" s="412" t="s">
        <v>11187</v>
      </c>
      <c r="D1071" s="356" t="s">
        <v>11145</v>
      </c>
      <c r="E1071" s="355">
        <v>0.1</v>
      </c>
      <c r="F1071" s="357">
        <f t="shared" ref="F1071:K1094" si="90">E1071</f>
        <v>0.1</v>
      </c>
      <c r="G1071" s="357">
        <f t="shared" si="90"/>
        <v>0.1</v>
      </c>
      <c r="H1071" s="357">
        <f t="shared" si="90"/>
        <v>0.1</v>
      </c>
      <c r="I1071" s="357">
        <f t="shared" si="90"/>
        <v>0.1</v>
      </c>
      <c r="J1071" s="357">
        <f t="shared" si="90"/>
        <v>0.1</v>
      </c>
      <c r="K1071" s="357">
        <f t="shared" si="90"/>
        <v>0.1</v>
      </c>
    </row>
    <row r="1072" spans="1:11" x14ac:dyDescent="0.25">
      <c r="A1072" s="338" t="s">
        <v>11211</v>
      </c>
      <c r="B1072" s="396" t="str">
        <f>B1071</f>
        <v>MOD Digital Lärande</v>
      </c>
      <c r="C1072" s="325" t="s">
        <v>11187</v>
      </c>
      <c r="D1072" s="356" t="s">
        <v>381</v>
      </c>
      <c r="E1072" s="357">
        <f>E1048</f>
        <v>0.7127</v>
      </c>
      <c r="F1072" s="357">
        <f t="shared" si="90"/>
        <v>0.7127</v>
      </c>
      <c r="G1072" s="357">
        <f t="shared" si="90"/>
        <v>0.7127</v>
      </c>
      <c r="H1072" s="357">
        <f t="shared" si="90"/>
        <v>0.7127</v>
      </c>
      <c r="I1072" s="357">
        <f t="shared" si="90"/>
        <v>0.7127</v>
      </c>
      <c r="J1072" s="357">
        <f t="shared" si="90"/>
        <v>0.7127</v>
      </c>
      <c r="K1072" s="357">
        <f t="shared" si="90"/>
        <v>0.7127</v>
      </c>
    </row>
    <row r="1073" spans="1:11" x14ac:dyDescent="0.25">
      <c r="A1073" s="338" t="s">
        <v>11211</v>
      </c>
      <c r="B1073" s="396" t="str">
        <f t="shared" ref="B1073:B1094" si="91">B1072</f>
        <v>MOD Digital Lärande</v>
      </c>
      <c r="C1073" s="325" t="s">
        <v>11187</v>
      </c>
      <c r="D1073" s="356" t="s">
        <v>382</v>
      </c>
      <c r="E1073" s="357">
        <f>E1049</f>
        <v>5.8000000000000003E-2</v>
      </c>
      <c r="F1073" s="357">
        <f t="shared" si="90"/>
        <v>5.8000000000000003E-2</v>
      </c>
      <c r="G1073" s="357">
        <f t="shared" si="90"/>
        <v>5.8000000000000003E-2</v>
      </c>
      <c r="H1073" s="357">
        <f t="shared" si="90"/>
        <v>5.8000000000000003E-2</v>
      </c>
      <c r="I1073" s="357">
        <f t="shared" si="90"/>
        <v>5.8000000000000003E-2</v>
      </c>
      <c r="J1073" s="357">
        <f t="shared" si="90"/>
        <v>5.8000000000000003E-2</v>
      </c>
      <c r="K1073" s="357">
        <f t="shared" si="90"/>
        <v>5.8000000000000003E-2</v>
      </c>
    </row>
    <row r="1074" spans="1:11" x14ac:dyDescent="0.25">
      <c r="A1074" s="338" t="s">
        <v>11211</v>
      </c>
      <c r="B1074" s="397" t="str">
        <f t="shared" si="91"/>
        <v>MOD Digital Lärande</v>
      </c>
      <c r="C1074" s="413" t="s">
        <v>11187</v>
      </c>
      <c r="D1074" s="348" t="s">
        <v>383</v>
      </c>
      <c r="E1074" s="358">
        <f>E1050</f>
        <v>4.02E-2</v>
      </c>
      <c r="F1074" s="358">
        <f t="shared" si="90"/>
        <v>4.02E-2</v>
      </c>
      <c r="G1074" s="358">
        <f t="shared" si="90"/>
        <v>4.02E-2</v>
      </c>
      <c r="H1074" s="358">
        <f t="shared" si="90"/>
        <v>4.02E-2</v>
      </c>
      <c r="I1074" s="358">
        <f t="shared" si="90"/>
        <v>4.02E-2</v>
      </c>
      <c r="J1074" s="358">
        <f t="shared" si="90"/>
        <v>4.02E-2</v>
      </c>
      <c r="K1074" s="358">
        <f t="shared" si="90"/>
        <v>4.02E-2</v>
      </c>
    </row>
    <row r="1075" spans="1:11" x14ac:dyDescent="0.25">
      <c r="A1075" s="338" t="s">
        <v>11211</v>
      </c>
      <c r="B1075" s="398" t="str">
        <f t="shared" si="91"/>
        <v>MOD Digital Lärande</v>
      </c>
      <c r="C1075" s="353" t="s">
        <v>11188</v>
      </c>
      <c r="D1075" s="354" t="s">
        <v>11145</v>
      </c>
      <c r="E1075" s="355">
        <f>E1071</f>
        <v>0.1</v>
      </c>
      <c r="F1075" s="355">
        <f t="shared" si="90"/>
        <v>0.1</v>
      </c>
      <c r="G1075" s="355">
        <f t="shared" si="90"/>
        <v>0.1</v>
      </c>
      <c r="H1075" s="355">
        <f t="shared" si="90"/>
        <v>0.1</v>
      </c>
      <c r="I1075" s="355">
        <f t="shared" si="90"/>
        <v>0.1</v>
      </c>
      <c r="J1075" s="355">
        <f t="shared" si="90"/>
        <v>0.1</v>
      </c>
      <c r="K1075" s="355">
        <f t="shared" si="90"/>
        <v>0.1</v>
      </c>
    </row>
    <row r="1076" spans="1:11" x14ac:dyDescent="0.25">
      <c r="A1076" s="338" t="s">
        <v>11211</v>
      </c>
      <c r="B1076" s="398" t="str">
        <f t="shared" si="91"/>
        <v>MOD Digital Lärande</v>
      </c>
      <c r="C1076" s="353" t="s">
        <v>11188</v>
      </c>
      <c r="D1076" s="356" t="s">
        <v>381</v>
      </c>
      <c r="E1076" s="357">
        <v>0.35</v>
      </c>
      <c r="F1076" s="357">
        <f t="shared" si="90"/>
        <v>0.35</v>
      </c>
      <c r="G1076" s="357">
        <f t="shared" si="90"/>
        <v>0.35</v>
      </c>
      <c r="H1076" s="357">
        <f t="shared" si="90"/>
        <v>0.35</v>
      </c>
      <c r="I1076" s="357">
        <f t="shared" si="90"/>
        <v>0.35</v>
      </c>
      <c r="J1076" s="357">
        <f t="shared" si="90"/>
        <v>0.35</v>
      </c>
      <c r="K1076" s="357">
        <f t="shared" si="90"/>
        <v>0.35</v>
      </c>
    </row>
    <row r="1077" spans="1:11" x14ac:dyDescent="0.25">
      <c r="A1077" s="338" t="s">
        <v>11211</v>
      </c>
      <c r="B1077" s="398" t="str">
        <f t="shared" si="91"/>
        <v>MOD Digital Lärande</v>
      </c>
      <c r="C1077" s="353" t="s">
        <v>11188</v>
      </c>
      <c r="D1077" s="356" t="s">
        <v>382</v>
      </c>
      <c r="E1077" s="357">
        <f>E1073</f>
        <v>5.8000000000000003E-2</v>
      </c>
      <c r="F1077" s="357">
        <f t="shared" si="90"/>
        <v>5.8000000000000003E-2</v>
      </c>
      <c r="G1077" s="357">
        <f t="shared" si="90"/>
        <v>5.8000000000000003E-2</v>
      </c>
      <c r="H1077" s="357">
        <f t="shared" si="90"/>
        <v>5.8000000000000003E-2</v>
      </c>
      <c r="I1077" s="357">
        <f t="shared" si="90"/>
        <v>5.8000000000000003E-2</v>
      </c>
      <c r="J1077" s="357">
        <f t="shared" si="90"/>
        <v>5.8000000000000003E-2</v>
      </c>
      <c r="K1077" s="357">
        <f t="shared" si="90"/>
        <v>5.8000000000000003E-2</v>
      </c>
    </row>
    <row r="1078" spans="1:11" x14ac:dyDescent="0.25">
      <c r="A1078" s="338" t="s">
        <v>11211</v>
      </c>
      <c r="B1078" s="398" t="str">
        <f t="shared" si="91"/>
        <v>MOD Digital Lärande</v>
      </c>
      <c r="C1078" s="353" t="s">
        <v>11188</v>
      </c>
      <c r="D1078" s="348" t="s">
        <v>383</v>
      </c>
      <c r="E1078" s="358">
        <f>E1074</f>
        <v>4.02E-2</v>
      </c>
      <c r="F1078" s="358">
        <f t="shared" si="90"/>
        <v>4.02E-2</v>
      </c>
      <c r="G1078" s="358">
        <f t="shared" si="90"/>
        <v>4.02E-2</v>
      </c>
      <c r="H1078" s="358">
        <f t="shared" si="90"/>
        <v>4.02E-2</v>
      </c>
      <c r="I1078" s="358">
        <f t="shared" si="90"/>
        <v>4.02E-2</v>
      </c>
      <c r="J1078" s="358">
        <f t="shared" si="90"/>
        <v>4.02E-2</v>
      </c>
      <c r="K1078" s="358">
        <f t="shared" si="90"/>
        <v>4.02E-2</v>
      </c>
    </row>
    <row r="1079" spans="1:11" x14ac:dyDescent="0.25">
      <c r="A1079" s="338" t="s">
        <v>11211</v>
      </c>
      <c r="B1079" s="395" t="str">
        <f t="shared" si="91"/>
        <v>MOD Digital Lärande</v>
      </c>
      <c r="C1079" s="359" t="s">
        <v>11189</v>
      </c>
      <c r="D1079" s="354" t="s">
        <v>11145</v>
      </c>
      <c r="E1079" s="355">
        <f>E1071</f>
        <v>0.1</v>
      </c>
      <c r="F1079" s="355">
        <f t="shared" si="90"/>
        <v>0.1</v>
      </c>
      <c r="G1079" s="355">
        <f t="shared" si="90"/>
        <v>0.1</v>
      </c>
      <c r="H1079" s="355">
        <f t="shared" si="90"/>
        <v>0.1</v>
      </c>
      <c r="I1079" s="355">
        <f t="shared" si="90"/>
        <v>0.1</v>
      </c>
      <c r="J1079" s="355">
        <f t="shared" si="90"/>
        <v>0.1</v>
      </c>
      <c r="K1079" s="355">
        <f t="shared" si="90"/>
        <v>0.1</v>
      </c>
    </row>
    <row r="1080" spans="1:11" x14ac:dyDescent="0.25">
      <c r="A1080" s="338" t="s">
        <v>11211</v>
      </c>
      <c r="B1080" s="396" t="str">
        <f t="shared" si="91"/>
        <v>MOD Digital Lärande</v>
      </c>
      <c r="C1080" s="360" t="s">
        <v>11189</v>
      </c>
      <c r="D1080" s="356" t="s">
        <v>381</v>
      </c>
      <c r="E1080" s="357">
        <v>0.35</v>
      </c>
      <c r="F1080" s="357">
        <f t="shared" si="90"/>
        <v>0.35</v>
      </c>
      <c r="G1080" s="357">
        <f t="shared" si="90"/>
        <v>0.35</v>
      </c>
      <c r="H1080" s="357">
        <f t="shared" si="90"/>
        <v>0.35</v>
      </c>
      <c r="I1080" s="357">
        <f t="shared" si="90"/>
        <v>0.35</v>
      </c>
      <c r="J1080" s="357">
        <f t="shared" si="90"/>
        <v>0.35</v>
      </c>
      <c r="K1080" s="357">
        <f t="shared" si="90"/>
        <v>0.35</v>
      </c>
    </row>
    <row r="1081" spans="1:11" x14ac:dyDescent="0.25">
      <c r="A1081" s="338" t="s">
        <v>11211</v>
      </c>
      <c r="B1081" s="396" t="str">
        <f t="shared" si="91"/>
        <v>MOD Digital Lärande</v>
      </c>
      <c r="C1081" s="360" t="s">
        <v>11189</v>
      </c>
      <c r="D1081" s="356" t="s">
        <v>382</v>
      </c>
      <c r="E1081" s="357">
        <f>E1073</f>
        <v>5.8000000000000003E-2</v>
      </c>
      <c r="F1081" s="357">
        <f t="shared" si="90"/>
        <v>5.8000000000000003E-2</v>
      </c>
      <c r="G1081" s="357">
        <f t="shared" si="90"/>
        <v>5.8000000000000003E-2</v>
      </c>
      <c r="H1081" s="357">
        <f t="shared" si="90"/>
        <v>5.8000000000000003E-2</v>
      </c>
      <c r="I1081" s="357">
        <f t="shared" si="90"/>
        <v>5.8000000000000003E-2</v>
      </c>
      <c r="J1081" s="357">
        <f t="shared" si="90"/>
        <v>5.8000000000000003E-2</v>
      </c>
      <c r="K1081" s="357">
        <f t="shared" si="90"/>
        <v>5.8000000000000003E-2</v>
      </c>
    </row>
    <row r="1082" spans="1:11" x14ac:dyDescent="0.25">
      <c r="A1082" s="338" t="s">
        <v>11211</v>
      </c>
      <c r="B1082" s="397" t="str">
        <f t="shared" si="91"/>
        <v>MOD Digital Lärande</v>
      </c>
      <c r="C1082" s="361" t="s">
        <v>11189</v>
      </c>
      <c r="D1082" s="348" t="s">
        <v>383</v>
      </c>
      <c r="E1082" s="358">
        <f>E1074</f>
        <v>4.02E-2</v>
      </c>
      <c r="F1082" s="358">
        <f t="shared" si="90"/>
        <v>4.02E-2</v>
      </c>
      <c r="G1082" s="358">
        <f t="shared" si="90"/>
        <v>4.02E-2</v>
      </c>
      <c r="H1082" s="358">
        <f t="shared" si="90"/>
        <v>4.02E-2</v>
      </c>
      <c r="I1082" s="358">
        <f t="shared" si="90"/>
        <v>4.02E-2</v>
      </c>
      <c r="J1082" s="358">
        <f t="shared" si="90"/>
        <v>4.02E-2</v>
      </c>
      <c r="K1082" s="358">
        <f t="shared" si="90"/>
        <v>4.02E-2</v>
      </c>
    </row>
    <row r="1083" spans="1:11" x14ac:dyDescent="0.25">
      <c r="A1083" s="338" t="s">
        <v>11211</v>
      </c>
      <c r="B1083" s="398" t="str">
        <f t="shared" si="91"/>
        <v>MOD Digital Lärande</v>
      </c>
      <c r="C1083" s="353" t="s">
        <v>11190</v>
      </c>
      <c r="D1083" s="354" t="s">
        <v>11145</v>
      </c>
      <c r="E1083" s="355">
        <f>E1071</f>
        <v>0.1</v>
      </c>
      <c r="F1083" s="355">
        <f t="shared" si="90"/>
        <v>0.1</v>
      </c>
      <c r="G1083" s="355">
        <f t="shared" si="90"/>
        <v>0.1</v>
      </c>
      <c r="H1083" s="355">
        <f t="shared" si="90"/>
        <v>0.1</v>
      </c>
      <c r="I1083" s="355">
        <f t="shared" si="90"/>
        <v>0.1</v>
      </c>
      <c r="J1083" s="355">
        <f t="shared" si="90"/>
        <v>0.1</v>
      </c>
      <c r="K1083" s="355">
        <f t="shared" si="90"/>
        <v>0.1</v>
      </c>
    </row>
    <row r="1084" spans="1:11" x14ac:dyDescent="0.25">
      <c r="A1084" s="338" t="s">
        <v>11211</v>
      </c>
      <c r="B1084" s="398" t="str">
        <f t="shared" si="91"/>
        <v>MOD Digital Lärande</v>
      </c>
      <c r="C1084" s="353" t="s">
        <v>11190</v>
      </c>
      <c r="D1084" s="356" t="s">
        <v>381</v>
      </c>
      <c r="E1084" s="357">
        <f>E1060</f>
        <v>0.3891</v>
      </c>
      <c r="F1084" s="357">
        <f t="shared" si="90"/>
        <v>0.3891</v>
      </c>
      <c r="G1084" s="357">
        <f t="shared" si="90"/>
        <v>0.3891</v>
      </c>
      <c r="H1084" s="357">
        <f t="shared" si="90"/>
        <v>0.3891</v>
      </c>
      <c r="I1084" s="357">
        <f t="shared" si="90"/>
        <v>0.3891</v>
      </c>
      <c r="J1084" s="357">
        <f t="shared" si="90"/>
        <v>0.3891</v>
      </c>
      <c r="K1084" s="357">
        <f t="shared" si="90"/>
        <v>0.3891</v>
      </c>
    </row>
    <row r="1085" spans="1:11" x14ac:dyDescent="0.25">
      <c r="A1085" s="338" t="s">
        <v>11211</v>
      </c>
      <c r="B1085" s="398" t="str">
        <f t="shared" si="91"/>
        <v>MOD Digital Lärande</v>
      </c>
      <c r="C1085" s="360" t="s">
        <v>11190</v>
      </c>
      <c r="D1085" s="356" t="s">
        <v>382</v>
      </c>
      <c r="E1085" s="357">
        <f>E1061</f>
        <v>1.7600000000000001E-2</v>
      </c>
      <c r="F1085" s="357">
        <f t="shared" si="90"/>
        <v>1.7600000000000001E-2</v>
      </c>
      <c r="G1085" s="357">
        <f t="shared" si="90"/>
        <v>1.7600000000000001E-2</v>
      </c>
      <c r="H1085" s="357">
        <f t="shared" si="90"/>
        <v>1.7600000000000001E-2</v>
      </c>
      <c r="I1085" s="357">
        <f t="shared" si="90"/>
        <v>1.7600000000000001E-2</v>
      </c>
      <c r="J1085" s="357">
        <f t="shared" si="90"/>
        <v>1.7600000000000001E-2</v>
      </c>
      <c r="K1085" s="357">
        <f t="shared" si="90"/>
        <v>1.7600000000000001E-2</v>
      </c>
    </row>
    <row r="1086" spans="1:11" x14ac:dyDescent="0.25">
      <c r="A1086" s="338" t="s">
        <v>11211</v>
      </c>
      <c r="B1086" s="398" t="str">
        <f t="shared" si="91"/>
        <v>MOD Digital Lärande</v>
      </c>
      <c r="C1086" s="360" t="s">
        <v>11190</v>
      </c>
      <c r="D1086" s="348" t="s">
        <v>383</v>
      </c>
      <c r="E1086" s="358">
        <f>E1062</f>
        <v>2.92E-2</v>
      </c>
      <c r="F1086" s="358">
        <f t="shared" si="90"/>
        <v>2.92E-2</v>
      </c>
      <c r="G1086" s="358">
        <f t="shared" si="90"/>
        <v>2.92E-2</v>
      </c>
      <c r="H1086" s="358">
        <f t="shared" si="90"/>
        <v>2.92E-2</v>
      </c>
      <c r="I1086" s="358">
        <f t="shared" si="90"/>
        <v>2.92E-2</v>
      </c>
      <c r="J1086" s="358">
        <f t="shared" si="90"/>
        <v>2.92E-2</v>
      </c>
      <c r="K1086" s="358">
        <f t="shared" si="90"/>
        <v>2.92E-2</v>
      </c>
    </row>
    <row r="1087" spans="1:11" x14ac:dyDescent="0.25">
      <c r="A1087" s="338" t="s">
        <v>11211</v>
      </c>
      <c r="B1087" s="395" t="str">
        <f t="shared" si="91"/>
        <v>MOD Digital Lärande</v>
      </c>
      <c r="C1087" s="359" t="s">
        <v>11191</v>
      </c>
      <c r="D1087" s="354" t="s">
        <v>11145</v>
      </c>
      <c r="E1087" s="355">
        <f>E1071</f>
        <v>0.1</v>
      </c>
      <c r="F1087" s="355">
        <f t="shared" si="90"/>
        <v>0.1</v>
      </c>
      <c r="G1087" s="355">
        <f t="shared" si="90"/>
        <v>0.1</v>
      </c>
      <c r="H1087" s="355">
        <f t="shared" si="90"/>
        <v>0.1</v>
      </c>
      <c r="I1087" s="355">
        <f t="shared" si="90"/>
        <v>0.1</v>
      </c>
      <c r="J1087" s="355">
        <f t="shared" si="90"/>
        <v>0.1</v>
      </c>
      <c r="K1087" s="355">
        <f t="shared" si="90"/>
        <v>0.1</v>
      </c>
    </row>
    <row r="1088" spans="1:11" x14ac:dyDescent="0.25">
      <c r="A1088" s="338" t="s">
        <v>11211</v>
      </c>
      <c r="B1088" s="396" t="str">
        <f t="shared" si="91"/>
        <v>MOD Digital Lärande</v>
      </c>
      <c r="C1088" s="360" t="s">
        <v>11191</v>
      </c>
      <c r="D1088" s="356" t="s">
        <v>381</v>
      </c>
      <c r="E1088" s="357">
        <f>E1060</f>
        <v>0.3891</v>
      </c>
      <c r="F1088" s="357">
        <f t="shared" si="90"/>
        <v>0.3891</v>
      </c>
      <c r="G1088" s="357">
        <f t="shared" si="90"/>
        <v>0.3891</v>
      </c>
      <c r="H1088" s="357">
        <f t="shared" si="90"/>
        <v>0.3891</v>
      </c>
      <c r="I1088" s="357">
        <f t="shared" si="90"/>
        <v>0.3891</v>
      </c>
      <c r="J1088" s="357">
        <f t="shared" si="90"/>
        <v>0.3891</v>
      </c>
      <c r="K1088" s="357">
        <f t="shared" si="90"/>
        <v>0.3891</v>
      </c>
    </row>
    <row r="1089" spans="1:11" x14ac:dyDescent="0.25">
      <c r="A1089" s="338" t="s">
        <v>11211</v>
      </c>
      <c r="B1089" s="396" t="str">
        <f t="shared" si="91"/>
        <v>MOD Digital Lärande</v>
      </c>
      <c r="C1089" s="360" t="s">
        <v>11191</v>
      </c>
      <c r="D1089" s="356" t="s">
        <v>382</v>
      </c>
      <c r="E1089" s="357">
        <f>E1061</f>
        <v>1.7600000000000001E-2</v>
      </c>
      <c r="F1089" s="357">
        <f t="shared" si="90"/>
        <v>1.7600000000000001E-2</v>
      </c>
      <c r="G1089" s="357">
        <f t="shared" si="90"/>
        <v>1.7600000000000001E-2</v>
      </c>
      <c r="H1089" s="357">
        <f t="shared" si="90"/>
        <v>1.7600000000000001E-2</v>
      </c>
      <c r="I1089" s="357">
        <f t="shared" si="90"/>
        <v>1.7600000000000001E-2</v>
      </c>
      <c r="J1089" s="357">
        <f t="shared" si="90"/>
        <v>1.7600000000000001E-2</v>
      </c>
      <c r="K1089" s="357">
        <f t="shared" si="90"/>
        <v>1.7600000000000001E-2</v>
      </c>
    </row>
    <row r="1090" spans="1:11" x14ac:dyDescent="0.25">
      <c r="A1090" s="338" t="s">
        <v>11211</v>
      </c>
      <c r="B1090" s="397" t="str">
        <f t="shared" si="91"/>
        <v>MOD Digital Lärande</v>
      </c>
      <c r="C1090" s="361" t="s">
        <v>11191</v>
      </c>
      <c r="D1090" s="348" t="s">
        <v>383</v>
      </c>
      <c r="E1090" s="358">
        <f>E1062</f>
        <v>2.92E-2</v>
      </c>
      <c r="F1090" s="358">
        <f t="shared" si="90"/>
        <v>2.92E-2</v>
      </c>
      <c r="G1090" s="358">
        <f t="shared" si="90"/>
        <v>2.92E-2</v>
      </c>
      <c r="H1090" s="358">
        <f t="shared" si="90"/>
        <v>2.92E-2</v>
      </c>
      <c r="I1090" s="358">
        <f t="shared" si="90"/>
        <v>2.92E-2</v>
      </c>
      <c r="J1090" s="358">
        <f t="shared" si="90"/>
        <v>2.92E-2</v>
      </c>
      <c r="K1090" s="358">
        <f t="shared" si="90"/>
        <v>2.92E-2</v>
      </c>
    </row>
    <row r="1091" spans="1:11" x14ac:dyDescent="0.25">
      <c r="A1091" s="338" t="s">
        <v>11211</v>
      </c>
      <c r="B1091" s="395" t="str">
        <f t="shared" si="91"/>
        <v>MOD Digital Lärande</v>
      </c>
      <c r="C1091" s="362" t="s">
        <v>11212</v>
      </c>
      <c r="D1091" s="354" t="s">
        <v>11145</v>
      </c>
      <c r="E1091" s="355">
        <v>0</v>
      </c>
      <c r="F1091" s="355">
        <f t="shared" si="90"/>
        <v>0</v>
      </c>
      <c r="G1091" s="355">
        <f t="shared" si="90"/>
        <v>0</v>
      </c>
      <c r="H1091" s="355">
        <f t="shared" si="90"/>
        <v>0</v>
      </c>
      <c r="I1091" s="355">
        <f t="shared" si="90"/>
        <v>0</v>
      </c>
      <c r="J1091" s="355">
        <f t="shared" si="90"/>
        <v>0</v>
      </c>
      <c r="K1091" s="355">
        <f t="shared" si="90"/>
        <v>0</v>
      </c>
    </row>
    <row r="1092" spans="1:11" x14ac:dyDescent="0.25">
      <c r="A1092" s="338" t="s">
        <v>11211</v>
      </c>
      <c r="B1092" s="396" t="str">
        <f t="shared" si="91"/>
        <v>MOD Digital Lärande</v>
      </c>
      <c r="C1092" s="363" t="s">
        <v>11212</v>
      </c>
      <c r="D1092" s="356" t="s">
        <v>381</v>
      </c>
      <c r="E1092" s="357">
        <v>0</v>
      </c>
      <c r="F1092" s="357">
        <f t="shared" si="90"/>
        <v>0</v>
      </c>
      <c r="G1092" s="357">
        <f t="shared" si="90"/>
        <v>0</v>
      </c>
      <c r="H1092" s="357">
        <f t="shared" si="90"/>
        <v>0</v>
      </c>
      <c r="I1092" s="357">
        <f t="shared" si="90"/>
        <v>0</v>
      </c>
      <c r="J1092" s="357">
        <f t="shared" si="90"/>
        <v>0</v>
      </c>
      <c r="K1092" s="357">
        <f t="shared" si="90"/>
        <v>0</v>
      </c>
    </row>
    <row r="1093" spans="1:11" x14ac:dyDescent="0.25">
      <c r="A1093" s="338" t="s">
        <v>11211</v>
      </c>
      <c r="B1093" s="396" t="str">
        <f t="shared" si="91"/>
        <v>MOD Digital Lärande</v>
      </c>
      <c r="C1093" s="363" t="s">
        <v>11212</v>
      </c>
      <c r="D1093" s="356" t="s">
        <v>382</v>
      </c>
      <c r="E1093" s="357">
        <v>0</v>
      </c>
      <c r="F1093" s="357">
        <f t="shared" si="90"/>
        <v>0</v>
      </c>
      <c r="G1093" s="357">
        <f t="shared" si="90"/>
        <v>0</v>
      </c>
      <c r="H1093" s="357">
        <f t="shared" si="90"/>
        <v>0</v>
      </c>
      <c r="I1093" s="357">
        <f t="shared" si="90"/>
        <v>0</v>
      </c>
      <c r="J1093" s="357">
        <f t="shared" si="90"/>
        <v>0</v>
      </c>
      <c r="K1093" s="357">
        <f t="shared" si="90"/>
        <v>0</v>
      </c>
    </row>
    <row r="1094" spans="1:11" x14ac:dyDescent="0.25">
      <c r="A1094" s="338" t="s">
        <v>11211</v>
      </c>
      <c r="B1094" s="397" t="str">
        <f t="shared" si="91"/>
        <v>MOD Digital Lärande</v>
      </c>
      <c r="C1094" s="364" t="s">
        <v>11212</v>
      </c>
      <c r="D1094" s="348" t="s">
        <v>383</v>
      </c>
      <c r="E1094" s="358">
        <v>0</v>
      </c>
      <c r="F1094" s="358">
        <f t="shared" si="90"/>
        <v>0</v>
      </c>
      <c r="G1094" s="358">
        <f t="shared" si="90"/>
        <v>0</v>
      </c>
      <c r="H1094" s="358">
        <f t="shared" si="90"/>
        <v>0</v>
      </c>
      <c r="I1094" s="358">
        <f t="shared" si="90"/>
        <v>0</v>
      </c>
      <c r="J1094" s="358">
        <f t="shared" si="90"/>
        <v>0</v>
      </c>
      <c r="K1094" s="358">
        <f t="shared" si="90"/>
        <v>0</v>
      </c>
    </row>
    <row r="1095" spans="1:11" x14ac:dyDescent="0.25">
      <c r="A1095" s="338" t="s">
        <v>11211</v>
      </c>
      <c r="B1095" s="395" t="s">
        <v>11177</v>
      </c>
      <c r="C1095" s="412" t="s">
        <v>11187</v>
      </c>
      <c r="D1095" s="356" t="s">
        <v>11145</v>
      </c>
      <c r="E1095" s="355">
        <v>0.13</v>
      </c>
      <c r="F1095" s="357">
        <f t="shared" ref="F1095:K1118" si="92">E1095</f>
        <v>0.13</v>
      </c>
      <c r="G1095" s="357">
        <f t="shared" si="92"/>
        <v>0.13</v>
      </c>
      <c r="H1095" s="357">
        <f t="shared" si="92"/>
        <v>0.13</v>
      </c>
      <c r="I1095" s="357">
        <f t="shared" si="92"/>
        <v>0.13</v>
      </c>
      <c r="J1095" s="357">
        <f t="shared" si="92"/>
        <v>0.13</v>
      </c>
      <c r="K1095" s="357">
        <f t="shared" si="92"/>
        <v>0.13</v>
      </c>
    </row>
    <row r="1096" spans="1:11" x14ac:dyDescent="0.25">
      <c r="A1096" s="338" t="s">
        <v>11211</v>
      </c>
      <c r="B1096" s="396" t="str">
        <f>B1095</f>
        <v>MOE Språk och kommunikation</v>
      </c>
      <c r="C1096" s="325" t="s">
        <v>11187</v>
      </c>
      <c r="D1096" s="356" t="s">
        <v>381</v>
      </c>
      <c r="E1096" s="357">
        <f>E1072</f>
        <v>0.7127</v>
      </c>
      <c r="F1096" s="357">
        <f t="shared" si="92"/>
        <v>0.7127</v>
      </c>
      <c r="G1096" s="357">
        <f t="shared" si="92"/>
        <v>0.7127</v>
      </c>
      <c r="H1096" s="357">
        <f t="shared" si="92"/>
        <v>0.7127</v>
      </c>
      <c r="I1096" s="357">
        <f t="shared" si="92"/>
        <v>0.7127</v>
      </c>
      <c r="J1096" s="357">
        <f t="shared" si="92"/>
        <v>0.7127</v>
      </c>
      <c r="K1096" s="357">
        <f t="shared" si="92"/>
        <v>0.7127</v>
      </c>
    </row>
    <row r="1097" spans="1:11" x14ac:dyDescent="0.25">
      <c r="A1097" s="338" t="s">
        <v>11211</v>
      </c>
      <c r="B1097" s="396" t="str">
        <f t="shared" ref="B1097:B1118" si="93">B1096</f>
        <v>MOE Språk och kommunikation</v>
      </c>
      <c r="C1097" s="325" t="s">
        <v>11187</v>
      </c>
      <c r="D1097" s="356" t="s">
        <v>382</v>
      </c>
      <c r="E1097" s="357">
        <f>E1073</f>
        <v>5.8000000000000003E-2</v>
      </c>
      <c r="F1097" s="357">
        <f t="shared" si="92"/>
        <v>5.8000000000000003E-2</v>
      </c>
      <c r="G1097" s="357">
        <f t="shared" si="92"/>
        <v>5.8000000000000003E-2</v>
      </c>
      <c r="H1097" s="357">
        <f t="shared" si="92"/>
        <v>5.8000000000000003E-2</v>
      </c>
      <c r="I1097" s="357">
        <f t="shared" si="92"/>
        <v>5.8000000000000003E-2</v>
      </c>
      <c r="J1097" s="357">
        <f t="shared" si="92"/>
        <v>5.8000000000000003E-2</v>
      </c>
      <c r="K1097" s="357">
        <f t="shared" si="92"/>
        <v>5.8000000000000003E-2</v>
      </c>
    </row>
    <row r="1098" spans="1:11" x14ac:dyDescent="0.25">
      <c r="A1098" s="338" t="s">
        <v>11211</v>
      </c>
      <c r="B1098" s="397" t="str">
        <f t="shared" si="93"/>
        <v>MOE Språk och kommunikation</v>
      </c>
      <c r="C1098" s="413" t="s">
        <v>11187</v>
      </c>
      <c r="D1098" s="348" t="s">
        <v>383</v>
      </c>
      <c r="E1098" s="358">
        <f>E1074</f>
        <v>4.02E-2</v>
      </c>
      <c r="F1098" s="358">
        <f t="shared" si="92"/>
        <v>4.02E-2</v>
      </c>
      <c r="G1098" s="358">
        <f t="shared" si="92"/>
        <v>4.02E-2</v>
      </c>
      <c r="H1098" s="358">
        <f t="shared" si="92"/>
        <v>4.02E-2</v>
      </c>
      <c r="I1098" s="358">
        <f t="shared" si="92"/>
        <v>4.02E-2</v>
      </c>
      <c r="J1098" s="358">
        <f t="shared" si="92"/>
        <v>4.02E-2</v>
      </c>
      <c r="K1098" s="358">
        <f t="shared" si="92"/>
        <v>4.02E-2</v>
      </c>
    </row>
    <row r="1099" spans="1:11" x14ac:dyDescent="0.25">
      <c r="A1099" s="338" t="s">
        <v>11211</v>
      </c>
      <c r="B1099" s="398" t="str">
        <f t="shared" si="93"/>
        <v>MOE Språk och kommunikation</v>
      </c>
      <c r="C1099" s="353" t="s">
        <v>11188</v>
      </c>
      <c r="D1099" s="354" t="s">
        <v>11145</v>
      </c>
      <c r="E1099" s="355">
        <f>E1095</f>
        <v>0.13</v>
      </c>
      <c r="F1099" s="355">
        <f t="shared" si="92"/>
        <v>0.13</v>
      </c>
      <c r="G1099" s="355">
        <f t="shared" si="92"/>
        <v>0.13</v>
      </c>
      <c r="H1099" s="355">
        <f t="shared" si="92"/>
        <v>0.13</v>
      </c>
      <c r="I1099" s="355">
        <f t="shared" si="92"/>
        <v>0.13</v>
      </c>
      <c r="J1099" s="355">
        <f t="shared" si="92"/>
        <v>0.13</v>
      </c>
      <c r="K1099" s="355">
        <f t="shared" si="92"/>
        <v>0.13</v>
      </c>
    </row>
    <row r="1100" spans="1:11" x14ac:dyDescent="0.25">
      <c r="A1100" s="338" t="s">
        <v>11211</v>
      </c>
      <c r="B1100" s="398" t="str">
        <f t="shared" si="93"/>
        <v>MOE Språk och kommunikation</v>
      </c>
      <c r="C1100" s="353" t="s">
        <v>11188</v>
      </c>
      <c r="D1100" s="356" t="s">
        <v>381</v>
      </c>
      <c r="E1100" s="357">
        <v>0.35</v>
      </c>
      <c r="F1100" s="357">
        <f t="shared" si="92"/>
        <v>0.35</v>
      </c>
      <c r="G1100" s="357">
        <f t="shared" si="92"/>
        <v>0.35</v>
      </c>
      <c r="H1100" s="357">
        <f t="shared" si="92"/>
        <v>0.35</v>
      </c>
      <c r="I1100" s="357">
        <f t="shared" si="92"/>
        <v>0.35</v>
      </c>
      <c r="J1100" s="357">
        <f t="shared" si="92"/>
        <v>0.35</v>
      </c>
      <c r="K1100" s="357">
        <f t="shared" si="92"/>
        <v>0.35</v>
      </c>
    </row>
    <row r="1101" spans="1:11" x14ac:dyDescent="0.25">
      <c r="A1101" s="338" t="s">
        <v>11211</v>
      </c>
      <c r="B1101" s="398" t="str">
        <f t="shared" si="93"/>
        <v>MOE Språk och kommunikation</v>
      </c>
      <c r="C1101" s="353" t="s">
        <v>11188</v>
      </c>
      <c r="D1101" s="356" t="s">
        <v>382</v>
      </c>
      <c r="E1101" s="357">
        <f>E1097</f>
        <v>5.8000000000000003E-2</v>
      </c>
      <c r="F1101" s="357">
        <f t="shared" si="92"/>
        <v>5.8000000000000003E-2</v>
      </c>
      <c r="G1101" s="357">
        <f t="shared" si="92"/>
        <v>5.8000000000000003E-2</v>
      </c>
      <c r="H1101" s="357">
        <f t="shared" si="92"/>
        <v>5.8000000000000003E-2</v>
      </c>
      <c r="I1101" s="357">
        <f t="shared" si="92"/>
        <v>5.8000000000000003E-2</v>
      </c>
      <c r="J1101" s="357">
        <f t="shared" si="92"/>
        <v>5.8000000000000003E-2</v>
      </c>
      <c r="K1101" s="357">
        <f t="shared" si="92"/>
        <v>5.8000000000000003E-2</v>
      </c>
    </row>
    <row r="1102" spans="1:11" x14ac:dyDescent="0.25">
      <c r="A1102" s="338" t="s">
        <v>11211</v>
      </c>
      <c r="B1102" s="398" t="str">
        <f t="shared" si="93"/>
        <v>MOE Språk och kommunikation</v>
      </c>
      <c r="C1102" s="353" t="s">
        <v>11188</v>
      </c>
      <c r="D1102" s="348" t="s">
        <v>383</v>
      </c>
      <c r="E1102" s="358">
        <f>E1098</f>
        <v>4.02E-2</v>
      </c>
      <c r="F1102" s="358">
        <f t="shared" si="92"/>
        <v>4.02E-2</v>
      </c>
      <c r="G1102" s="358">
        <f t="shared" si="92"/>
        <v>4.02E-2</v>
      </c>
      <c r="H1102" s="358">
        <f t="shared" si="92"/>
        <v>4.02E-2</v>
      </c>
      <c r="I1102" s="358">
        <f t="shared" si="92"/>
        <v>4.02E-2</v>
      </c>
      <c r="J1102" s="358">
        <f t="shared" si="92"/>
        <v>4.02E-2</v>
      </c>
      <c r="K1102" s="358">
        <f t="shared" si="92"/>
        <v>4.02E-2</v>
      </c>
    </row>
    <row r="1103" spans="1:11" x14ac:dyDescent="0.25">
      <c r="A1103" s="338" t="s">
        <v>11211</v>
      </c>
      <c r="B1103" s="395" t="str">
        <f t="shared" si="93"/>
        <v>MOE Språk och kommunikation</v>
      </c>
      <c r="C1103" s="359" t="s">
        <v>11189</v>
      </c>
      <c r="D1103" s="354" t="s">
        <v>11145</v>
      </c>
      <c r="E1103" s="355">
        <f>E1095</f>
        <v>0.13</v>
      </c>
      <c r="F1103" s="355">
        <f t="shared" si="92"/>
        <v>0.13</v>
      </c>
      <c r="G1103" s="355">
        <f t="shared" si="92"/>
        <v>0.13</v>
      </c>
      <c r="H1103" s="355">
        <f t="shared" si="92"/>
        <v>0.13</v>
      </c>
      <c r="I1103" s="355">
        <f t="shared" si="92"/>
        <v>0.13</v>
      </c>
      <c r="J1103" s="355">
        <f t="shared" si="92"/>
        <v>0.13</v>
      </c>
      <c r="K1103" s="355">
        <f t="shared" si="92"/>
        <v>0.13</v>
      </c>
    </row>
    <row r="1104" spans="1:11" x14ac:dyDescent="0.25">
      <c r="A1104" s="338" t="s">
        <v>11211</v>
      </c>
      <c r="B1104" s="396" t="str">
        <f t="shared" si="93"/>
        <v>MOE Språk och kommunikation</v>
      </c>
      <c r="C1104" s="360" t="s">
        <v>11189</v>
      </c>
      <c r="D1104" s="356" t="s">
        <v>381</v>
      </c>
      <c r="E1104" s="357">
        <v>0.35</v>
      </c>
      <c r="F1104" s="357">
        <f t="shared" si="92"/>
        <v>0.35</v>
      </c>
      <c r="G1104" s="357">
        <f t="shared" si="92"/>
        <v>0.35</v>
      </c>
      <c r="H1104" s="357">
        <f t="shared" si="92"/>
        <v>0.35</v>
      </c>
      <c r="I1104" s="357">
        <f t="shared" si="92"/>
        <v>0.35</v>
      </c>
      <c r="J1104" s="357">
        <f t="shared" si="92"/>
        <v>0.35</v>
      </c>
      <c r="K1104" s="357">
        <f t="shared" si="92"/>
        <v>0.35</v>
      </c>
    </row>
    <row r="1105" spans="1:11" x14ac:dyDescent="0.25">
      <c r="A1105" s="338" t="s">
        <v>11211</v>
      </c>
      <c r="B1105" s="396" t="str">
        <f t="shared" si="93"/>
        <v>MOE Språk och kommunikation</v>
      </c>
      <c r="C1105" s="360" t="s">
        <v>11189</v>
      </c>
      <c r="D1105" s="356" t="s">
        <v>382</v>
      </c>
      <c r="E1105" s="357">
        <f>E1097</f>
        <v>5.8000000000000003E-2</v>
      </c>
      <c r="F1105" s="357">
        <f t="shared" si="92"/>
        <v>5.8000000000000003E-2</v>
      </c>
      <c r="G1105" s="357">
        <f t="shared" si="92"/>
        <v>5.8000000000000003E-2</v>
      </c>
      <c r="H1105" s="357">
        <f t="shared" si="92"/>
        <v>5.8000000000000003E-2</v>
      </c>
      <c r="I1105" s="357">
        <f t="shared" si="92"/>
        <v>5.8000000000000003E-2</v>
      </c>
      <c r="J1105" s="357">
        <f t="shared" si="92"/>
        <v>5.8000000000000003E-2</v>
      </c>
      <c r="K1105" s="357">
        <f t="shared" si="92"/>
        <v>5.8000000000000003E-2</v>
      </c>
    </row>
    <row r="1106" spans="1:11" x14ac:dyDescent="0.25">
      <c r="A1106" s="338" t="s">
        <v>11211</v>
      </c>
      <c r="B1106" s="397" t="str">
        <f t="shared" si="93"/>
        <v>MOE Språk och kommunikation</v>
      </c>
      <c r="C1106" s="361" t="s">
        <v>11189</v>
      </c>
      <c r="D1106" s="348" t="s">
        <v>383</v>
      </c>
      <c r="E1106" s="358">
        <f>E1098</f>
        <v>4.02E-2</v>
      </c>
      <c r="F1106" s="358">
        <f t="shared" si="92"/>
        <v>4.02E-2</v>
      </c>
      <c r="G1106" s="358">
        <f t="shared" si="92"/>
        <v>4.02E-2</v>
      </c>
      <c r="H1106" s="358">
        <f t="shared" si="92"/>
        <v>4.02E-2</v>
      </c>
      <c r="I1106" s="358">
        <f t="shared" si="92"/>
        <v>4.02E-2</v>
      </c>
      <c r="J1106" s="358">
        <f t="shared" si="92"/>
        <v>4.02E-2</v>
      </c>
      <c r="K1106" s="358">
        <f t="shared" si="92"/>
        <v>4.02E-2</v>
      </c>
    </row>
    <row r="1107" spans="1:11" x14ac:dyDescent="0.25">
      <c r="A1107" s="338" t="s">
        <v>11211</v>
      </c>
      <c r="B1107" s="398" t="str">
        <f t="shared" si="93"/>
        <v>MOE Språk och kommunikation</v>
      </c>
      <c r="C1107" s="353" t="s">
        <v>11190</v>
      </c>
      <c r="D1107" s="354" t="s">
        <v>11145</v>
      </c>
      <c r="E1107" s="355">
        <f>E1095</f>
        <v>0.13</v>
      </c>
      <c r="F1107" s="355">
        <f t="shared" si="92"/>
        <v>0.13</v>
      </c>
      <c r="G1107" s="355">
        <f t="shared" si="92"/>
        <v>0.13</v>
      </c>
      <c r="H1107" s="355">
        <f t="shared" si="92"/>
        <v>0.13</v>
      </c>
      <c r="I1107" s="355">
        <f t="shared" si="92"/>
        <v>0.13</v>
      </c>
      <c r="J1107" s="355">
        <f t="shared" si="92"/>
        <v>0.13</v>
      </c>
      <c r="K1107" s="355">
        <f t="shared" si="92"/>
        <v>0.13</v>
      </c>
    </row>
    <row r="1108" spans="1:11" x14ac:dyDescent="0.25">
      <c r="A1108" s="338" t="s">
        <v>11211</v>
      </c>
      <c r="B1108" s="398" t="str">
        <f t="shared" si="93"/>
        <v>MOE Språk och kommunikation</v>
      </c>
      <c r="C1108" s="353" t="s">
        <v>11190</v>
      </c>
      <c r="D1108" s="356" t="s">
        <v>381</v>
      </c>
      <c r="E1108" s="357">
        <f>E1084</f>
        <v>0.3891</v>
      </c>
      <c r="F1108" s="357">
        <f t="shared" si="92"/>
        <v>0.3891</v>
      </c>
      <c r="G1108" s="357">
        <f t="shared" si="92"/>
        <v>0.3891</v>
      </c>
      <c r="H1108" s="357">
        <f t="shared" si="92"/>
        <v>0.3891</v>
      </c>
      <c r="I1108" s="357">
        <f t="shared" si="92"/>
        <v>0.3891</v>
      </c>
      <c r="J1108" s="357">
        <f t="shared" si="92"/>
        <v>0.3891</v>
      </c>
      <c r="K1108" s="357">
        <f t="shared" si="92"/>
        <v>0.3891</v>
      </c>
    </row>
    <row r="1109" spans="1:11" x14ac:dyDescent="0.25">
      <c r="A1109" s="338" t="s">
        <v>11211</v>
      </c>
      <c r="B1109" s="398" t="str">
        <f t="shared" si="93"/>
        <v>MOE Språk och kommunikation</v>
      </c>
      <c r="C1109" s="360" t="s">
        <v>11190</v>
      </c>
      <c r="D1109" s="356" t="s">
        <v>382</v>
      </c>
      <c r="E1109" s="357">
        <f>E1085</f>
        <v>1.7600000000000001E-2</v>
      </c>
      <c r="F1109" s="357">
        <f t="shared" si="92"/>
        <v>1.7600000000000001E-2</v>
      </c>
      <c r="G1109" s="357">
        <f t="shared" si="92"/>
        <v>1.7600000000000001E-2</v>
      </c>
      <c r="H1109" s="357">
        <f t="shared" si="92"/>
        <v>1.7600000000000001E-2</v>
      </c>
      <c r="I1109" s="357">
        <f t="shared" si="92"/>
        <v>1.7600000000000001E-2</v>
      </c>
      <c r="J1109" s="357">
        <f t="shared" si="92"/>
        <v>1.7600000000000001E-2</v>
      </c>
      <c r="K1109" s="357">
        <f t="shared" si="92"/>
        <v>1.7600000000000001E-2</v>
      </c>
    </row>
    <row r="1110" spans="1:11" x14ac:dyDescent="0.25">
      <c r="A1110" s="338" t="s">
        <v>11211</v>
      </c>
      <c r="B1110" s="398" t="str">
        <f t="shared" si="93"/>
        <v>MOE Språk och kommunikation</v>
      </c>
      <c r="C1110" s="360" t="s">
        <v>11190</v>
      </c>
      <c r="D1110" s="348" t="s">
        <v>383</v>
      </c>
      <c r="E1110" s="358">
        <f>E1086</f>
        <v>2.92E-2</v>
      </c>
      <c r="F1110" s="358">
        <f t="shared" si="92"/>
        <v>2.92E-2</v>
      </c>
      <c r="G1110" s="358">
        <f t="shared" si="92"/>
        <v>2.92E-2</v>
      </c>
      <c r="H1110" s="358">
        <f t="shared" si="92"/>
        <v>2.92E-2</v>
      </c>
      <c r="I1110" s="358">
        <f t="shared" si="92"/>
        <v>2.92E-2</v>
      </c>
      <c r="J1110" s="358">
        <f t="shared" si="92"/>
        <v>2.92E-2</v>
      </c>
      <c r="K1110" s="358">
        <f t="shared" si="92"/>
        <v>2.92E-2</v>
      </c>
    </row>
    <row r="1111" spans="1:11" x14ac:dyDescent="0.25">
      <c r="A1111" s="338" t="s">
        <v>11211</v>
      </c>
      <c r="B1111" s="395" t="str">
        <f t="shared" si="93"/>
        <v>MOE Språk och kommunikation</v>
      </c>
      <c r="C1111" s="359" t="s">
        <v>11191</v>
      </c>
      <c r="D1111" s="354" t="s">
        <v>11145</v>
      </c>
      <c r="E1111" s="355">
        <f>E1095</f>
        <v>0.13</v>
      </c>
      <c r="F1111" s="355">
        <f t="shared" si="92"/>
        <v>0.13</v>
      </c>
      <c r="G1111" s="355">
        <f t="shared" si="92"/>
        <v>0.13</v>
      </c>
      <c r="H1111" s="355">
        <f t="shared" si="92"/>
        <v>0.13</v>
      </c>
      <c r="I1111" s="355">
        <f t="shared" si="92"/>
        <v>0.13</v>
      </c>
      <c r="J1111" s="355">
        <f t="shared" si="92"/>
        <v>0.13</v>
      </c>
      <c r="K1111" s="355">
        <f t="shared" si="92"/>
        <v>0.13</v>
      </c>
    </row>
    <row r="1112" spans="1:11" x14ac:dyDescent="0.25">
      <c r="A1112" s="338" t="s">
        <v>11211</v>
      </c>
      <c r="B1112" s="396" t="str">
        <f t="shared" si="93"/>
        <v>MOE Språk och kommunikation</v>
      </c>
      <c r="C1112" s="360" t="s">
        <v>11191</v>
      </c>
      <c r="D1112" s="356" t="s">
        <v>381</v>
      </c>
      <c r="E1112" s="357">
        <f>E1084</f>
        <v>0.3891</v>
      </c>
      <c r="F1112" s="357">
        <f t="shared" si="92"/>
        <v>0.3891</v>
      </c>
      <c r="G1112" s="357">
        <f t="shared" si="92"/>
        <v>0.3891</v>
      </c>
      <c r="H1112" s="357">
        <f t="shared" si="92"/>
        <v>0.3891</v>
      </c>
      <c r="I1112" s="357">
        <f t="shared" si="92"/>
        <v>0.3891</v>
      </c>
      <c r="J1112" s="357">
        <f t="shared" si="92"/>
        <v>0.3891</v>
      </c>
      <c r="K1112" s="357">
        <f t="shared" si="92"/>
        <v>0.3891</v>
      </c>
    </row>
    <row r="1113" spans="1:11" x14ac:dyDescent="0.25">
      <c r="A1113" s="338" t="s">
        <v>11211</v>
      </c>
      <c r="B1113" s="396" t="str">
        <f t="shared" si="93"/>
        <v>MOE Språk och kommunikation</v>
      </c>
      <c r="C1113" s="360" t="s">
        <v>11191</v>
      </c>
      <c r="D1113" s="356" t="s">
        <v>382</v>
      </c>
      <c r="E1113" s="357">
        <f>E1085</f>
        <v>1.7600000000000001E-2</v>
      </c>
      <c r="F1113" s="357">
        <f t="shared" si="92"/>
        <v>1.7600000000000001E-2</v>
      </c>
      <c r="G1113" s="357">
        <f t="shared" si="92"/>
        <v>1.7600000000000001E-2</v>
      </c>
      <c r="H1113" s="357">
        <f t="shared" si="92"/>
        <v>1.7600000000000001E-2</v>
      </c>
      <c r="I1113" s="357">
        <f t="shared" si="92"/>
        <v>1.7600000000000001E-2</v>
      </c>
      <c r="J1113" s="357">
        <f t="shared" si="92"/>
        <v>1.7600000000000001E-2</v>
      </c>
      <c r="K1113" s="357">
        <f t="shared" si="92"/>
        <v>1.7600000000000001E-2</v>
      </c>
    </row>
    <row r="1114" spans="1:11" x14ac:dyDescent="0.25">
      <c r="A1114" s="338" t="s">
        <v>11211</v>
      </c>
      <c r="B1114" s="397" t="str">
        <f t="shared" si="93"/>
        <v>MOE Språk och kommunikation</v>
      </c>
      <c r="C1114" s="361" t="s">
        <v>11191</v>
      </c>
      <c r="D1114" s="348" t="s">
        <v>383</v>
      </c>
      <c r="E1114" s="358">
        <f>E1086</f>
        <v>2.92E-2</v>
      </c>
      <c r="F1114" s="358">
        <f t="shared" si="92"/>
        <v>2.92E-2</v>
      </c>
      <c r="G1114" s="358">
        <f t="shared" si="92"/>
        <v>2.92E-2</v>
      </c>
      <c r="H1114" s="358">
        <f t="shared" si="92"/>
        <v>2.92E-2</v>
      </c>
      <c r="I1114" s="358">
        <f t="shared" si="92"/>
        <v>2.92E-2</v>
      </c>
      <c r="J1114" s="358">
        <f t="shared" si="92"/>
        <v>2.92E-2</v>
      </c>
      <c r="K1114" s="358">
        <f t="shared" si="92"/>
        <v>2.92E-2</v>
      </c>
    </row>
    <row r="1115" spans="1:11" x14ac:dyDescent="0.25">
      <c r="A1115" s="338" t="s">
        <v>11211</v>
      </c>
      <c r="B1115" s="395" t="str">
        <f t="shared" si="93"/>
        <v>MOE Språk och kommunikation</v>
      </c>
      <c r="C1115" s="362" t="s">
        <v>11212</v>
      </c>
      <c r="D1115" s="354" t="s">
        <v>11145</v>
      </c>
      <c r="E1115" s="355">
        <v>0</v>
      </c>
      <c r="F1115" s="355">
        <f t="shared" si="92"/>
        <v>0</v>
      </c>
      <c r="G1115" s="355">
        <f t="shared" si="92"/>
        <v>0</v>
      </c>
      <c r="H1115" s="355">
        <f t="shared" si="92"/>
        <v>0</v>
      </c>
      <c r="I1115" s="355">
        <f t="shared" si="92"/>
        <v>0</v>
      </c>
      <c r="J1115" s="355">
        <f t="shared" si="92"/>
        <v>0</v>
      </c>
      <c r="K1115" s="355">
        <f t="shared" si="92"/>
        <v>0</v>
      </c>
    </row>
    <row r="1116" spans="1:11" x14ac:dyDescent="0.25">
      <c r="A1116" s="338" t="s">
        <v>11211</v>
      </c>
      <c r="B1116" s="396" t="str">
        <f t="shared" si="93"/>
        <v>MOE Språk och kommunikation</v>
      </c>
      <c r="C1116" s="363" t="s">
        <v>11212</v>
      </c>
      <c r="D1116" s="356" t="s">
        <v>381</v>
      </c>
      <c r="E1116" s="357">
        <v>0</v>
      </c>
      <c r="F1116" s="357">
        <f t="shared" si="92"/>
        <v>0</v>
      </c>
      <c r="G1116" s="357">
        <f t="shared" si="92"/>
        <v>0</v>
      </c>
      <c r="H1116" s="357">
        <f t="shared" si="92"/>
        <v>0</v>
      </c>
      <c r="I1116" s="357">
        <f t="shared" si="92"/>
        <v>0</v>
      </c>
      <c r="J1116" s="357">
        <f t="shared" si="92"/>
        <v>0</v>
      </c>
      <c r="K1116" s="357">
        <f t="shared" si="92"/>
        <v>0</v>
      </c>
    </row>
    <row r="1117" spans="1:11" x14ac:dyDescent="0.25">
      <c r="A1117" s="338" t="s">
        <v>11211</v>
      </c>
      <c r="B1117" s="396" t="str">
        <f t="shared" si="93"/>
        <v>MOE Språk och kommunikation</v>
      </c>
      <c r="C1117" s="363" t="s">
        <v>11212</v>
      </c>
      <c r="D1117" s="356" t="s">
        <v>382</v>
      </c>
      <c r="E1117" s="357">
        <v>0</v>
      </c>
      <c r="F1117" s="357">
        <f t="shared" si="92"/>
        <v>0</v>
      </c>
      <c r="G1117" s="357">
        <f t="shared" si="92"/>
        <v>0</v>
      </c>
      <c r="H1117" s="357">
        <f t="shared" si="92"/>
        <v>0</v>
      </c>
      <c r="I1117" s="357">
        <f t="shared" si="92"/>
        <v>0</v>
      </c>
      <c r="J1117" s="357">
        <f t="shared" si="92"/>
        <v>0</v>
      </c>
      <c r="K1117" s="357">
        <f t="shared" si="92"/>
        <v>0</v>
      </c>
    </row>
    <row r="1118" spans="1:11" x14ac:dyDescent="0.25">
      <c r="A1118" s="338" t="s">
        <v>11211</v>
      </c>
      <c r="B1118" s="397" t="str">
        <f t="shared" si="93"/>
        <v>MOE Språk och kommunikation</v>
      </c>
      <c r="C1118" s="364" t="s">
        <v>11212</v>
      </c>
      <c r="D1118" s="348" t="s">
        <v>383</v>
      </c>
      <c r="E1118" s="358">
        <v>0</v>
      </c>
      <c r="F1118" s="358">
        <f t="shared" si="92"/>
        <v>0</v>
      </c>
      <c r="G1118" s="358">
        <f t="shared" si="92"/>
        <v>0</v>
      </c>
      <c r="H1118" s="358">
        <f t="shared" si="92"/>
        <v>0</v>
      </c>
      <c r="I1118" s="358">
        <f t="shared" si="92"/>
        <v>0</v>
      </c>
      <c r="J1118" s="358">
        <f t="shared" si="92"/>
        <v>0</v>
      </c>
      <c r="K1118" s="358">
        <f t="shared" si="92"/>
        <v>0</v>
      </c>
    </row>
    <row r="1119" spans="1:11" x14ac:dyDescent="0.25">
      <c r="A1119" s="338" t="s">
        <v>11211</v>
      </c>
      <c r="B1119" s="395" t="s">
        <v>11178</v>
      </c>
      <c r="C1119" s="412" t="s">
        <v>11187</v>
      </c>
      <c r="D1119" s="356" t="s">
        <v>11145</v>
      </c>
      <c r="E1119" s="355">
        <v>0.12</v>
      </c>
      <c r="F1119" s="357">
        <f t="shared" ref="F1119:K1142" si="94">E1119</f>
        <v>0.12</v>
      </c>
      <c r="G1119" s="357">
        <f t="shared" si="94"/>
        <v>0.12</v>
      </c>
      <c r="H1119" s="357">
        <f t="shared" si="94"/>
        <v>0.12</v>
      </c>
      <c r="I1119" s="357">
        <f t="shared" si="94"/>
        <v>0.12</v>
      </c>
      <c r="J1119" s="357">
        <f t="shared" si="94"/>
        <v>0.12</v>
      </c>
      <c r="K1119" s="357">
        <f t="shared" si="94"/>
        <v>0.12</v>
      </c>
    </row>
    <row r="1120" spans="1:11" x14ac:dyDescent="0.25">
      <c r="A1120" s="338" t="s">
        <v>11211</v>
      </c>
      <c r="B1120" s="396" t="str">
        <f>B1119</f>
        <v>MOG Vetenskapens hus</v>
      </c>
      <c r="C1120" s="325" t="s">
        <v>11187</v>
      </c>
      <c r="D1120" s="356" t="s">
        <v>381</v>
      </c>
      <c r="E1120" s="357">
        <f>E1096</f>
        <v>0.7127</v>
      </c>
      <c r="F1120" s="357">
        <f t="shared" si="94"/>
        <v>0.7127</v>
      </c>
      <c r="G1120" s="357">
        <f t="shared" si="94"/>
        <v>0.7127</v>
      </c>
      <c r="H1120" s="357">
        <f t="shared" si="94"/>
        <v>0.7127</v>
      </c>
      <c r="I1120" s="357">
        <f t="shared" si="94"/>
        <v>0.7127</v>
      </c>
      <c r="J1120" s="357">
        <f t="shared" si="94"/>
        <v>0.7127</v>
      </c>
      <c r="K1120" s="357">
        <f t="shared" si="94"/>
        <v>0.7127</v>
      </c>
    </row>
    <row r="1121" spans="1:11" x14ac:dyDescent="0.25">
      <c r="A1121" s="338" t="s">
        <v>11211</v>
      </c>
      <c r="B1121" s="396" t="str">
        <f t="shared" ref="B1121:B1142" si="95">B1120</f>
        <v>MOG Vetenskapens hus</v>
      </c>
      <c r="C1121" s="325" t="s">
        <v>11187</v>
      </c>
      <c r="D1121" s="356" t="s">
        <v>382</v>
      </c>
      <c r="E1121" s="357">
        <f>E1097</f>
        <v>5.8000000000000003E-2</v>
      </c>
      <c r="F1121" s="357">
        <f t="shared" si="94"/>
        <v>5.8000000000000003E-2</v>
      </c>
      <c r="G1121" s="357">
        <f t="shared" si="94"/>
        <v>5.8000000000000003E-2</v>
      </c>
      <c r="H1121" s="357">
        <f t="shared" si="94"/>
        <v>5.8000000000000003E-2</v>
      </c>
      <c r="I1121" s="357">
        <f t="shared" si="94"/>
        <v>5.8000000000000003E-2</v>
      </c>
      <c r="J1121" s="357">
        <f t="shared" si="94"/>
        <v>5.8000000000000003E-2</v>
      </c>
      <c r="K1121" s="357">
        <f t="shared" si="94"/>
        <v>5.8000000000000003E-2</v>
      </c>
    </row>
    <row r="1122" spans="1:11" x14ac:dyDescent="0.25">
      <c r="A1122" s="338" t="s">
        <v>11211</v>
      </c>
      <c r="B1122" s="397" t="str">
        <f t="shared" si="95"/>
        <v>MOG Vetenskapens hus</v>
      </c>
      <c r="C1122" s="413" t="s">
        <v>11187</v>
      </c>
      <c r="D1122" s="348" t="s">
        <v>383</v>
      </c>
      <c r="E1122" s="358">
        <f>E1098</f>
        <v>4.02E-2</v>
      </c>
      <c r="F1122" s="358">
        <f t="shared" si="94"/>
        <v>4.02E-2</v>
      </c>
      <c r="G1122" s="358">
        <f t="shared" si="94"/>
        <v>4.02E-2</v>
      </c>
      <c r="H1122" s="358">
        <f t="shared" si="94"/>
        <v>4.02E-2</v>
      </c>
      <c r="I1122" s="358">
        <f t="shared" si="94"/>
        <v>4.02E-2</v>
      </c>
      <c r="J1122" s="358">
        <f t="shared" si="94"/>
        <v>4.02E-2</v>
      </c>
      <c r="K1122" s="358">
        <f t="shared" si="94"/>
        <v>4.02E-2</v>
      </c>
    </row>
    <row r="1123" spans="1:11" x14ac:dyDescent="0.25">
      <c r="A1123" s="338" t="s">
        <v>11211</v>
      </c>
      <c r="B1123" s="398" t="str">
        <f t="shared" si="95"/>
        <v>MOG Vetenskapens hus</v>
      </c>
      <c r="C1123" s="353" t="s">
        <v>11188</v>
      </c>
      <c r="D1123" s="354" t="s">
        <v>11145</v>
      </c>
      <c r="E1123" s="355">
        <f>E1119</f>
        <v>0.12</v>
      </c>
      <c r="F1123" s="355">
        <f t="shared" si="94"/>
        <v>0.12</v>
      </c>
      <c r="G1123" s="355">
        <f t="shared" si="94"/>
        <v>0.12</v>
      </c>
      <c r="H1123" s="355">
        <f t="shared" si="94"/>
        <v>0.12</v>
      </c>
      <c r="I1123" s="355">
        <f t="shared" si="94"/>
        <v>0.12</v>
      </c>
      <c r="J1123" s="355">
        <f t="shared" si="94"/>
        <v>0.12</v>
      </c>
      <c r="K1123" s="355">
        <f t="shared" si="94"/>
        <v>0.12</v>
      </c>
    </row>
    <row r="1124" spans="1:11" x14ac:dyDescent="0.25">
      <c r="A1124" s="338" t="s">
        <v>11211</v>
      </c>
      <c r="B1124" s="398" t="str">
        <f t="shared" si="95"/>
        <v>MOG Vetenskapens hus</v>
      </c>
      <c r="C1124" s="353" t="s">
        <v>11188</v>
      </c>
      <c r="D1124" s="356" t="s">
        <v>381</v>
      </c>
      <c r="E1124" s="357">
        <v>0.35</v>
      </c>
      <c r="F1124" s="357">
        <f t="shared" si="94"/>
        <v>0.35</v>
      </c>
      <c r="G1124" s="357">
        <f t="shared" si="94"/>
        <v>0.35</v>
      </c>
      <c r="H1124" s="357">
        <f t="shared" si="94"/>
        <v>0.35</v>
      </c>
      <c r="I1124" s="357">
        <f t="shared" si="94"/>
        <v>0.35</v>
      </c>
      <c r="J1124" s="357">
        <f t="shared" si="94"/>
        <v>0.35</v>
      </c>
      <c r="K1124" s="357">
        <f t="shared" si="94"/>
        <v>0.35</v>
      </c>
    </row>
    <row r="1125" spans="1:11" x14ac:dyDescent="0.25">
      <c r="A1125" s="338" t="s">
        <v>11211</v>
      </c>
      <c r="B1125" s="398" t="str">
        <f t="shared" si="95"/>
        <v>MOG Vetenskapens hus</v>
      </c>
      <c r="C1125" s="353" t="s">
        <v>11188</v>
      </c>
      <c r="D1125" s="356" t="s">
        <v>382</v>
      </c>
      <c r="E1125" s="357">
        <f>E1121</f>
        <v>5.8000000000000003E-2</v>
      </c>
      <c r="F1125" s="357">
        <f t="shared" si="94"/>
        <v>5.8000000000000003E-2</v>
      </c>
      <c r="G1125" s="357">
        <f t="shared" si="94"/>
        <v>5.8000000000000003E-2</v>
      </c>
      <c r="H1125" s="357">
        <f t="shared" si="94"/>
        <v>5.8000000000000003E-2</v>
      </c>
      <c r="I1125" s="357">
        <f t="shared" si="94"/>
        <v>5.8000000000000003E-2</v>
      </c>
      <c r="J1125" s="357">
        <f t="shared" si="94"/>
        <v>5.8000000000000003E-2</v>
      </c>
      <c r="K1125" s="357">
        <f t="shared" si="94"/>
        <v>5.8000000000000003E-2</v>
      </c>
    </row>
    <row r="1126" spans="1:11" x14ac:dyDescent="0.25">
      <c r="A1126" s="338" t="s">
        <v>11211</v>
      </c>
      <c r="B1126" s="398" t="str">
        <f t="shared" si="95"/>
        <v>MOG Vetenskapens hus</v>
      </c>
      <c r="C1126" s="353" t="s">
        <v>11188</v>
      </c>
      <c r="D1126" s="348" t="s">
        <v>383</v>
      </c>
      <c r="E1126" s="358">
        <f>E1122</f>
        <v>4.02E-2</v>
      </c>
      <c r="F1126" s="358">
        <f t="shared" si="94"/>
        <v>4.02E-2</v>
      </c>
      <c r="G1126" s="358">
        <f t="shared" si="94"/>
        <v>4.02E-2</v>
      </c>
      <c r="H1126" s="358">
        <f t="shared" si="94"/>
        <v>4.02E-2</v>
      </c>
      <c r="I1126" s="358">
        <f t="shared" si="94"/>
        <v>4.02E-2</v>
      </c>
      <c r="J1126" s="358">
        <f t="shared" si="94"/>
        <v>4.02E-2</v>
      </c>
      <c r="K1126" s="358">
        <f t="shared" si="94"/>
        <v>4.02E-2</v>
      </c>
    </row>
    <row r="1127" spans="1:11" x14ac:dyDescent="0.25">
      <c r="A1127" s="338" t="s">
        <v>11211</v>
      </c>
      <c r="B1127" s="395" t="str">
        <f t="shared" si="95"/>
        <v>MOG Vetenskapens hus</v>
      </c>
      <c r="C1127" s="359" t="s">
        <v>11189</v>
      </c>
      <c r="D1127" s="354" t="s">
        <v>11145</v>
      </c>
      <c r="E1127" s="355">
        <f>E1119</f>
        <v>0.12</v>
      </c>
      <c r="F1127" s="355">
        <f t="shared" si="94"/>
        <v>0.12</v>
      </c>
      <c r="G1127" s="355">
        <f t="shared" si="94"/>
        <v>0.12</v>
      </c>
      <c r="H1127" s="355">
        <f t="shared" si="94"/>
        <v>0.12</v>
      </c>
      <c r="I1127" s="355">
        <f t="shared" si="94"/>
        <v>0.12</v>
      </c>
      <c r="J1127" s="355">
        <f t="shared" si="94"/>
        <v>0.12</v>
      </c>
      <c r="K1127" s="355">
        <f t="shared" si="94"/>
        <v>0.12</v>
      </c>
    </row>
    <row r="1128" spans="1:11" x14ac:dyDescent="0.25">
      <c r="A1128" s="338" t="s">
        <v>11211</v>
      </c>
      <c r="B1128" s="396" t="str">
        <f t="shared" si="95"/>
        <v>MOG Vetenskapens hus</v>
      </c>
      <c r="C1128" s="360" t="s">
        <v>11189</v>
      </c>
      <c r="D1128" s="356" t="s">
        <v>381</v>
      </c>
      <c r="E1128" s="357">
        <v>0.35</v>
      </c>
      <c r="F1128" s="357">
        <f t="shared" si="94"/>
        <v>0.35</v>
      </c>
      <c r="G1128" s="357">
        <f t="shared" si="94"/>
        <v>0.35</v>
      </c>
      <c r="H1128" s="357">
        <f t="shared" si="94"/>
        <v>0.35</v>
      </c>
      <c r="I1128" s="357">
        <f t="shared" si="94"/>
        <v>0.35</v>
      </c>
      <c r="J1128" s="357">
        <f t="shared" si="94"/>
        <v>0.35</v>
      </c>
      <c r="K1128" s="357">
        <f t="shared" si="94"/>
        <v>0.35</v>
      </c>
    </row>
    <row r="1129" spans="1:11" x14ac:dyDescent="0.25">
      <c r="A1129" s="338" t="s">
        <v>11211</v>
      </c>
      <c r="B1129" s="396" t="str">
        <f t="shared" si="95"/>
        <v>MOG Vetenskapens hus</v>
      </c>
      <c r="C1129" s="360" t="s">
        <v>11189</v>
      </c>
      <c r="D1129" s="356" t="s">
        <v>382</v>
      </c>
      <c r="E1129" s="357">
        <f>E1121</f>
        <v>5.8000000000000003E-2</v>
      </c>
      <c r="F1129" s="357">
        <f t="shared" si="94"/>
        <v>5.8000000000000003E-2</v>
      </c>
      <c r="G1129" s="357">
        <f t="shared" si="94"/>
        <v>5.8000000000000003E-2</v>
      </c>
      <c r="H1129" s="357">
        <f t="shared" si="94"/>
        <v>5.8000000000000003E-2</v>
      </c>
      <c r="I1129" s="357">
        <f t="shared" si="94"/>
        <v>5.8000000000000003E-2</v>
      </c>
      <c r="J1129" s="357">
        <f t="shared" si="94"/>
        <v>5.8000000000000003E-2</v>
      </c>
      <c r="K1129" s="357">
        <f t="shared" si="94"/>
        <v>5.8000000000000003E-2</v>
      </c>
    </row>
    <row r="1130" spans="1:11" x14ac:dyDescent="0.25">
      <c r="A1130" s="338" t="s">
        <v>11211</v>
      </c>
      <c r="B1130" s="397" t="str">
        <f t="shared" si="95"/>
        <v>MOG Vetenskapens hus</v>
      </c>
      <c r="C1130" s="361" t="s">
        <v>11189</v>
      </c>
      <c r="D1130" s="348" t="s">
        <v>383</v>
      </c>
      <c r="E1130" s="358">
        <f>E1122</f>
        <v>4.02E-2</v>
      </c>
      <c r="F1130" s="358">
        <f t="shared" si="94"/>
        <v>4.02E-2</v>
      </c>
      <c r="G1130" s="358">
        <f t="shared" si="94"/>
        <v>4.02E-2</v>
      </c>
      <c r="H1130" s="358">
        <f t="shared" si="94"/>
        <v>4.02E-2</v>
      </c>
      <c r="I1130" s="358">
        <f t="shared" si="94"/>
        <v>4.02E-2</v>
      </c>
      <c r="J1130" s="358">
        <f t="shared" si="94"/>
        <v>4.02E-2</v>
      </c>
      <c r="K1130" s="358">
        <f t="shared" si="94"/>
        <v>4.02E-2</v>
      </c>
    </row>
    <row r="1131" spans="1:11" x14ac:dyDescent="0.25">
      <c r="A1131" s="338" t="s">
        <v>11211</v>
      </c>
      <c r="B1131" s="398" t="str">
        <f t="shared" si="95"/>
        <v>MOG Vetenskapens hus</v>
      </c>
      <c r="C1131" s="353" t="s">
        <v>11190</v>
      </c>
      <c r="D1131" s="354" t="s">
        <v>11145</v>
      </c>
      <c r="E1131" s="355">
        <f>E1119</f>
        <v>0.12</v>
      </c>
      <c r="F1131" s="355">
        <f t="shared" si="94"/>
        <v>0.12</v>
      </c>
      <c r="G1131" s="355">
        <f t="shared" si="94"/>
        <v>0.12</v>
      </c>
      <c r="H1131" s="355">
        <f t="shared" si="94"/>
        <v>0.12</v>
      </c>
      <c r="I1131" s="355">
        <f t="shared" si="94"/>
        <v>0.12</v>
      </c>
      <c r="J1131" s="355">
        <f t="shared" si="94"/>
        <v>0.12</v>
      </c>
      <c r="K1131" s="355">
        <f t="shared" si="94"/>
        <v>0.12</v>
      </c>
    </row>
    <row r="1132" spans="1:11" x14ac:dyDescent="0.25">
      <c r="A1132" s="338" t="s">
        <v>11211</v>
      </c>
      <c r="B1132" s="398" t="str">
        <f t="shared" si="95"/>
        <v>MOG Vetenskapens hus</v>
      </c>
      <c r="C1132" s="353" t="s">
        <v>11190</v>
      </c>
      <c r="D1132" s="356" t="s">
        <v>381</v>
      </c>
      <c r="E1132" s="357">
        <f>E1108</f>
        <v>0.3891</v>
      </c>
      <c r="F1132" s="357">
        <f t="shared" si="94"/>
        <v>0.3891</v>
      </c>
      <c r="G1132" s="357">
        <f t="shared" si="94"/>
        <v>0.3891</v>
      </c>
      <c r="H1132" s="357">
        <f t="shared" si="94"/>
        <v>0.3891</v>
      </c>
      <c r="I1132" s="357">
        <f t="shared" si="94"/>
        <v>0.3891</v>
      </c>
      <c r="J1132" s="357">
        <f t="shared" si="94"/>
        <v>0.3891</v>
      </c>
      <c r="K1132" s="357">
        <f t="shared" si="94"/>
        <v>0.3891</v>
      </c>
    </row>
    <row r="1133" spans="1:11" x14ac:dyDescent="0.25">
      <c r="A1133" s="338" t="s">
        <v>11211</v>
      </c>
      <c r="B1133" s="398" t="str">
        <f t="shared" si="95"/>
        <v>MOG Vetenskapens hus</v>
      </c>
      <c r="C1133" s="360" t="s">
        <v>11190</v>
      </c>
      <c r="D1133" s="356" t="s">
        <v>382</v>
      </c>
      <c r="E1133" s="357">
        <f>E1109</f>
        <v>1.7600000000000001E-2</v>
      </c>
      <c r="F1133" s="357">
        <f t="shared" si="94"/>
        <v>1.7600000000000001E-2</v>
      </c>
      <c r="G1133" s="357">
        <f t="shared" si="94"/>
        <v>1.7600000000000001E-2</v>
      </c>
      <c r="H1133" s="357">
        <f t="shared" si="94"/>
        <v>1.7600000000000001E-2</v>
      </c>
      <c r="I1133" s="357">
        <f t="shared" si="94"/>
        <v>1.7600000000000001E-2</v>
      </c>
      <c r="J1133" s="357">
        <f t="shared" si="94"/>
        <v>1.7600000000000001E-2</v>
      </c>
      <c r="K1133" s="357">
        <f t="shared" si="94"/>
        <v>1.7600000000000001E-2</v>
      </c>
    </row>
    <row r="1134" spans="1:11" x14ac:dyDescent="0.25">
      <c r="A1134" s="338" t="s">
        <v>11211</v>
      </c>
      <c r="B1134" s="398" t="str">
        <f t="shared" si="95"/>
        <v>MOG Vetenskapens hus</v>
      </c>
      <c r="C1134" s="360" t="s">
        <v>11190</v>
      </c>
      <c r="D1134" s="348" t="s">
        <v>383</v>
      </c>
      <c r="E1134" s="358">
        <f>E1110</f>
        <v>2.92E-2</v>
      </c>
      <c r="F1134" s="358">
        <f t="shared" si="94"/>
        <v>2.92E-2</v>
      </c>
      <c r="G1134" s="358">
        <f t="shared" si="94"/>
        <v>2.92E-2</v>
      </c>
      <c r="H1134" s="358">
        <f t="shared" si="94"/>
        <v>2.92E-2</v>
      </c>
      <c r="I1134" s="358">
        <f t="shared" si="94"/>
        <v>2.92E-2</v>
      </c>
      <c r="J1134" s="358">
        <f t="shared" si="94"/>
        <v>2.92E-2</v>
      </c>
      <c r="K1134" s="358">
        <f t="shared" si="94"/>
        <v>2.92E-2</v>
      </c>
    </row>
    <row r="1135" spans="1:11" x14ac:dyDescent="0.25">
      <c r="A1135" s="338" t="s">
        <v>11211</v>
      </c>
      <c r="B1135" s="395" t="str">
        <f t="shared" si="95"/>
        <v>MOG Vetenskapens hus</v>
      </c>
      <c r="C1135" s="359" t="s">
        <v>11191</v>
      </c>
      <c r="D1135" s="354" t="s">
        <v>11145</v>
      </c>
      <c r="E1135" s="355">
        <f>E1119</f>
        <v>0.12</v>
      </c>
      <c r="F1135" s="355">
        <f t="shared" si="94"/>
        <v>0.12</v>
      </c>
      <c r="G1135" s="355">
        <f t="shared" si="94"/>
        <v>0.12</v>
      </c>
      <c r="H1135" s="355">
        <f t="shared" si="94"/>
        <v>0.12</v>
      </c>
      <c r="I1135" s="355">
        <f t="shared" si="94"/>
        <v>0.12</v>
      </c>
      <c r="J1135" s="355">
        <f t="shared" si="94"/>
        <v>0.12</v>
      </c>
      <c r="K1135" s="355">
        <f t="shared" si="94"/>
        <v>0.12</v>
      </c>
    </row>
    <row r="1136" spans="1:11" x14ac:dyDescent="0.25">
      <c r="A1136" s="338" t="s">
        <v>11211</v>
      </c>
      <c r="B1136" s="396" t="str">
        <f t="shared" si="95"/>
        <v>MOG Vetenskapens hus</v>
      </c>
      <c r="C1136" s="360" t="s">
        <v>11191</v>
      </c>
      <c r="D1136" s="356" t="s">
        <v>381</v>
      </c>
      <c r="E1136" s="357">
        <f>E1108</f>
        <v>0.3891</v>
      </c>
      <c r="F1136" s="357">
        <f t="shared" si="94"/>
        <v>0.3891</v>
      </c>
      <c r="G1136" s="357">
        <f t="shared" si="94"/>
        <v>0.3891</v>
      </c>
      <c r="H1136" s="357">
        <f t="shared" si="94"/>
        <v>0.3891</v>
      </c>
      <c r="I1136" s="357">
        <f t="shared" si="94"/>
        <v>0.3891</v>
      </c>
      <c r="J1136" s="357">
        <f t="shared" si="94"/>
        <v>0.3891</v>
      </c>
      <c r="K1136" s="357">
        <f t="shared" si="94"/>
        <v>0.3891</v>
      </c>
    </row>
    <row r="1137" spans="1:11" x14ac:dyDescent="0.25">
      <c r="A1137" s="338" t="s">
        <v>11211</v>
      </c>
      <c r="B1137" s="396" t="str">
        <f t="shared" si="95"/>
        <v>MOG Vetenskapens hus</v>
      </c>
      <c r="C1137" s="360" t="s">
        <v>11191</v>
      </c>
      <c r="D1137" s="356" t="s">
        <v>382</v>
      </c>
      <c r="E1137" s="357">
        <f>E1109</f>
        <v>1.7600000000000001E-2</v>
      </c>
      <c r="F1137" s="357">
        <f t="shared" si="94"/>
        <v>1.7600000000000001E-2</v>
      </c>
      <c r="G1137" s="357">
        <f t="shared" si="94"/>
        <v>1.7600000000000001E-2</v>
      </c>
      <c r="H1137" s="357">
        <f t="shared" si="94"/>
        <v>1.7600000000000001E-2</v>
      </c>
      <c r="I1137" s="357">
        <f t="shared" si="94"/>
        <v>1.7600000000000001E-2</v>
      </c>
      <c r="J1137" s="357">
        <f t="shared" si="94"/>
        <v>1.7600000000000001E-2</v>
      </c>
      <c r="K1137" s="357">
        <f t="shared" si="94"/>
        <v>1.7600000000000001E-2</v>
      </c>
    </row>
    <row r="1138" spans="1:11" x14ac:dyDescent="0.25">
      <c r="A1138" s="338" t="s">
        <v>11211</v>
      </c>
      <c r="B1138" s="397" t="str">
        <f t="shared" si="95"/>
        <v>MOG Vetenskapens hus</v>
      </c>
      <c r="C1138" s="361" t="s">
        <v>11191</v>
      </c>
      <c r="D1138" s="348" t="s">
        <v>383</v>
      </c>
      <c r="E1138" s="358">
        <f>E1110</f>
        <v>2.92E-2</v>
      </c>
      <c r="F1138" s="358">
        <f t="shared" si="94"/>
        <v>2.92E-2</v>
      </c>
      <c r="G1138" s="358">
        <f t="shared" si="94"/>
        <v>2.92E-2</v>
      </c>
      <c r="H1138" s="358">
        <f t="shared" si="94"/>
        <v>2.92E-2</v>
      </c>
      <c r="I1138" s="358">
        <f t="shared" si="94"/>
        <v>2.92E-2</v>
      </c>
      <c r="J1138" s="358">
        <f t="shared" si="94"/>
        <v>2.92E-2</v>
      </c>
      <c r="K1138" s="358">
        <f t="shared" si="94"/>
        <v>2.92E-2</v>
      </c>
    </row>
    <row r="1139" spans="1:11" x14ac:dyDescent="0.25">
      <c r="A1139" s="338" t="s">
        <v>11211</v>
      </c>
      <c r="B1139" s="395" t="str">
        <f t="shared" si="95"/>
        <v>MOG Vetenskapens hus</v>
      </c>
      <c r="C1139" s="362" t="s">
        <v>11212</v>
      </c>
      <c r="D1139" s="354" t="s">
        <v>11145</v>
      </c>
      <c r="E1139" s="355">
        <v>0</v>
      </c>
      <c r="F1139" s="355">
        <f t="shared" si="94"/>
        <v>0</v>
      </c>
      <c r="G1139" s="355">
        <f t="shared" si="94"/>
        <v>0</v>
      </c>
      <c r="H1139" s="355">
        <f t="shared" si="94"/>
        <v>0</v>
      </c>
      <c r="I1139" s="355">
        <f t="shared" si="94"/>
        <v>0</v>
      </c>
      <c r="J1139" s="355">
        <f t="shared" si="94"/>
        <v>0</v>
      </c>
      <c r="K1139" s="355">
        <f t="shared" si="94"/>
        <v>0</v>
      </c>
    </row>
    <row r="1140" spans="1:11" x14ac:dyDescent="0.25">
      <c r="A1140" s="338" t="s">
        <v>11211</v>
      </c>
      <c r="B1140" s="396" t="str">
        <f t="shared" si="95"/>
        <v>MOG Vetenskapens hus</v>
      </c>
      <c r="C1140" s="363" t="s">
        <v>11212</v>
      </c>
      <c r="D1140" s="356" t="s">
        <v>381</v>
      </c>
      <c r="E1140" s="357">
        <v>0</v>
      </c>
      <c r="F1140" s="357">
        <f t="shared" si="94"/>
        <v>0</v>
      </c>
      <c r="G1140" s="357">
        <f t="shared" si="94"/>
        <v>0</v>
      </c>
      <c r="H1140" s="357">
        <f t="shared" si="94"/>
        <v>0</v>
      </c>
      <c r="I1140" s="357">
        <f t="shared" si="94"/>
        <v>0</v>
      </c>
      <c r="J1140" s="357">
        <f t="shared" si="94"/>
        <v>0</v>
      </c>
      <c r="K1140" s="357">
        <f t="shared" si="94"/>
        <v>0</v>
      </c>
    </row>
    <row r="1141" spans="1:11" x14ac:dyDescent="0.25">
      <c r="A1141" s="338" t="s">
        <v>11211</v>
      </c>
      <c r="B1141" s="396" t="str">
        <f t="shared" si="95"/>
        <v>MOG Vetenskapens hus</v>
      </c>
      <c r="C1141" s="363" t="s">
        <v>11212</v>
      </c>
      <c r="D1141" s="356" t="s">
        <v>382</v>
      </c>
      <c r="E1141" s="357">
        <v>0</v>
      </c>
      <c r="F1141" s="357">
        <f t="shared" si="94"/>
        <v>0</v>
      </c>
      <c r="G1141" s="357">
        <f t="shared" si="94"/>
        <v>0</v>
      </c>
      <c r="H1141" s="357">
        <f t="shared" si="94"/>
        <v>0</v>
      </c>
      <c r="I1141" s="357">
        <f t="shared" si="94"/>
        <v>0</v>
      </c>
      <c r="J1141" s="357">
        <f t="shared" si="94"/>
        <v>0</v>
      </c>
      <c r="K1141" s="357">
        <f t="shared" si="94"/>
        <v>0</v>
      </c>
    </row>
    <row r="1142" spans="1:11" x14ac:dyDescent="0.25">
      <c r="A1142" s="338" t="s">
        <v>11211</v>
      </c>
      <c r="B1142" s="397" t="str">
        <f t="shared" si="95"/>
        <v>MOG Vetenskapens hus</v>
      </c>
      <c r="C1142" s="364" t="s">
        <v>11212</v>
      </c>
      <c r="D1142" s="348" t="s">
        <v>383</v>
      </c>
      <c r="E1142" s="358">
        <v>0</v>
      </c>
      <c r="F1142" s="358">
        <f t="shared" si="94"/>
        <v>0</v>
      </c>
      <c r="G1142" s="358">
        <f t="shared" si="94"/>
        <v>0</v>
      </c>
      <c r="H1142" s="358">
        <f t="shared" si="94"/>
        <v>0</v>
      </c>
      <c r="I1142" s="358">
        <f t="shared" si="94"/>
        <v>0</v>
      </c>
      <c r="J1142" s="358">
        <f t="shared" si="94"/>
        <v>0</v>
      </c>
      <c r="K1142" s="358">
        <f t="shared" si="94"/>
        <v>0</v>
      </c>
    </row>
    <row r="1143" spans="1:11" x14ac:dyDescent="0.25">
      <c r="A1143" s="338" t="s">
        <v>11211</v>
      </c>
      <c r="B1143" s="395" t="s">
        <v>11179</v>
      </c>
      <c r="C1143" s="412" t="s">
        <v>11187</v>
      </c>
      <c r="D1143" s="356" t="s">
        <v>11145</v>
      </c>
      <c r="E1143" s="355">
        <v>0.11</v>
      </c>
      <c r="F1143" s="357">
        <f t="shared" ref="F1143:K1166" si="96">E1143</f>
        <v>0.11</v>
      </c>
      <c r="G1143" s="357">
        <f t="shared" si="96"/>
        <v>0.11</v>
      </c>
      <c r="H1143" s="357">
        <f t="shared" si="96"/>
        <v>0.11</v>
      </c>
      <c r="I1143" s="357">
        <f t="shared" si="96"/>
        <v>0.11</v>
      </c>
      <c r="J1143" s="357">
        <f t="shared" si="96"/>
        <v>0.11</v>
      </c>
      <c r="K1143" s="357">
        <f t="shared" si="96"/>
        <v>0.11</v>
      </c>
    </row>
    <row r="1144" spans="1:11" x14ac:dyDescent="0.25">
      <c r="A1144" s="338" t="s">
        <v>11211</v>
      </c>
      <c r="B1144" s="396" t="str">
        <f>B1143</f>
        <v>MOI KLUSTER</v>
      </c>
      <c r="C1144" s="325" t="s">
        <v>11187</v>
      </c>
      <c r="D1144" s="356" t="s">
        <v>381</v>
      </c>
      <c r="E1144" s="357">
        <f>E1120</f>
        <v>0.7127</v>
      </c>
      <c r="F1144" s="357">
        <f t="shared" si="96"/>
        <v>0.7127</v>
      </c>
      <c r="G1144" s="357">
        <f t="shared" si="96"/>
        <v>0.7127</v>
      </c>
      <c r="H1144" s="357">
        <f t="shared" si="96"/>
        <v>0.7127</v>
      </c>
      <c r="I1144" s="357">
        <f t="shared" si="96"/>
        <v>0.7127</v>
      </c>
      <c r="J1144" s="357">
        <f t="shared" si="96"/>
        <v>0.7127</v>
      </c>
      <c r="K1144" s="357">
        <f t="shared" si="96"/>
        <v>0.7127</v>
      </c>
    </row>
    <row r="1145" spans="1:11" x14ac:dyDescent="0.25">
      <c r="A1145" s="338" t="s">
        <v>11211</v>
      </c>
      <c r="B1145" s="396" t="str">
        <f t="shared" ref="B1145:B1166" si="97">B1144</f>
        <v>MOI KLUSTER</v>
      </c>
      <c r="C1145" s="325" t="s">
        <v>11187</v>
      </c>
      <c r="D1145" s="356" t="s">
        <v>382</v>
      </c>
      <c r="E1145" s="357">
        <f>E1121</f>
        <v>5.8000000000000003E-2</v>
      </c>
      <c r="F1145" s="357">
        <f t="shared" si="96"/>
        <v>5.8000000000000003E-2</v>
      </c>
      <c r="G1145" s="357">
        <f t="shared" si="96"/>
        <v>5.8000000000000003E-2</v>
      </c>
      <c r="H1145" s="357">
        <f t="shared" si="96"/>
        <v>5.8000000000000003E-2</v>
      </c>
      <c r="I1145" s="357">
        <f t="shared" si="96"/>
        <v>5.8000000000000003E-2</v>
      </c>
      <c r="J1145" s="357">
        <f t="shared" si="96"/>
        <v>5.8000000000000003E-2</v>
      </c>
      <c r="K1145" s="357">
        <f t="shared" si="96"/>
        <v>5.8000000000000003E-2</v>
      </c>
    </row>
    <row r="1146" spans="1:11" x14ac:dyDescent="0.25">
      <c r="A1146" s="338" t="s">
        <v>11211</v>
      </c>
      <c r="B1146" s="397" t="str">
        <f t="shared" si="97"/>
        <v>MOI KLUSTER</v>
      </c>
      <c r="C1146" s="413" t="s">
        <v>11187</v>
      </c>
      <c r="D1146" s="348" t="s">
        <v>383</v>
      </c>
      <c r="E1146" s="358">
        <f>E1122</f>
        <v>4.02E-2</v>
      </c>
      <c r="F1146" s="358">
        <f t="shared" si="96"/>
        <v>4.02E-2</v>
      </c>
      <c r="G1146" s="358">
        <f t="shared" si="96"/>
        <v>4.02E-2</v>
      </c>
      <c r="H1146" s="358">
        <f t="shared" si="96"/>
        <v>4.02E-2</v>
      </c>
      <c r="I1146" s="358">
        <f t="shared" si="96"/>
        <v>4.02E-2</v>
      </c>
      <c r="J1146" s="358">
        <f t="shared" si="96"/>
        <v>4.02E-2</v>
      </c>
      <c r="K1146" s="358">
        <f t="shared" si="96"/>
        <v>4.02E-2</v>
      </c>
    </row>
    <row r="1147" spans="1:11" x14ac:dyDescent="0.25">
      <c r="A1147" s="338" t="s">
        <v>11211</v>
      </c>
      <c r="B1147" s="398" t="str">
        <f t="shared" si="97"/>
        <v>MOI KLUSTER</v>
      </c>
      <c r="C1147" s="353" t="s">
        <v>11188</v>
      </c>
      <c r="D1147" s="354" t="s">
        <v>11145</v>
      </c>
      <c r="E1147" s="355">
        <f>E1143</f>
        <v>0.11</v>
      </c>
      <c r="F1147" s="355">
        <f t="shared" si="96"/>
        <v>0.11</v>
      </c>
      <c r="G1147" s="355">
        <f t="shared" si="96"/>
        <v>0.11</v>
      </c>
      <c r="H1147" s="355">
        <f t="shared" si="96"/>
        <v>0.11</v>
      </c>
      <c r="I1147" s="355">
        <f t="shared" si="96"/>
        <v>0.11</v>
      </c>
      <c r="J1147" s="355">
        <f t="shared" si="96"/>
        <v>0.11</v>
      </c>
      <c r="K1147" s="355">
        <f t="shared" si="96"/>
        <v>0.11</v>
      </c>
    </row>
    <row r="1148" spans="1:11" x14ac:dyDescent="0.25">
      <c r="A1148" s="338" t="s">
        <v>11211</v>
      </c>
      <c r="B1148" s="398" t="str">
        <f t="shared" si="97"/>
        <v>MOI KLUSTER</v>
      </c>
      <c r="C1148" s="353" t="s">
        <v>11188</v>
      </c>
      <c r="D1148" s="356" t="s">
        <v>381</v>
      </c>
      <c r="E1148" s="357">
        <v>0.35</v>
      </c>
      <c r="F1148" s="357">
        <f t="shared" si="96"/>
        <v>0.35</v>
      </c>
      <c r="G1148" s="357">
        <f t="shared" si="96"/>
        <v>0.35</v>
      </c>
      <c r="H1148" s="357">
        <f t="shared" si="96"/>
        <v>0.35</v>
      </c>
      <c r="I1148" s="357">
        <f t="shared" si="96"/>
        <v>0.35</v>
      </c>
      <c r="J1148" s="357">
        <f t="shared" si="96"/>
        <v>0.35</v>
      </c>
      <c r="K1148" s="357">
        <f t="shared" si="96"/>
        <v>0.35</v>
      </c>
    </row>
    <row r="1149" spans="1:11" x14ac:dyDescent="0.25">
      <c r="A1149" s="338" t="s">
        <v>11211</v>
      </c>
      <c r="B1149" s="398" t="str">
        <f t="shared" si="97"/>
        <v>MOI KLUSTER</v>
      </c>
      <c r="C1149" s="353" t="s">
        <v>11188</v>
      </c>
      <c r="D1149" s="356" t="s">
        <v>382</v>
      </c>
      <c r="E1149" s="357">
        <f>E1145</f>
        <v>5.8000000000000003E-2</v>
      </c>
      <c r="F1149" s="357">
        <f t="shared" si="96"/>
        <v>5.8000000000000003E-2</v>
      </c>
      <c r="G1149" s="357">
        <f t="shared" si="96"/>
        <v>5.8000000000000003E-2</v>
      </c>
      <c r="H1149" s="357">
        <f t="shared" si="96"/>
        <v>5.8000000000000003E-2</v>
      </c>
      <c r="I1149" s="357">
        <f t="shared" si="96"/>
        <v>5.8000000000000003E-2</v>
      </c>
      <c r="J1149" s="357">
        <f t="shared" si="96"/>
        <v>5.8000000000000003E-2</v>
      </c>
      <c r="K1149" s="357">
        <f t="shared" si="96"/>
        <v>5.8000000000000003E-2</v>
      </c>
    </row>
    <row r="1150" spans="1:11" x14ac:dyDescent="0.25">
      <c r="A1150" s="338" t="s">
        <v>11211</v>
      </c>
      <c r="B1150" s="398" t="str">
        <f t="shared" si="97"/>
        <v>MOI KLUSTER</v>
      </c>
      <c r="C1150" s="353" t="s">
        <v>11188</v>
      </c>
      <c r="D1150" s="348" t="s">
        <v>383</v>
      </c>
      <c r="E1150" s="358">
        <f>E1146</f>
        <v>4.02E-2</v>
      </c>
      <c r="F1150" s="358">
        <f t="shared" si="96"/>
        <v>4.02E-2</v>
      </c>
      <c r="G1150" s="358">
        <f t="shared" si="96"/>
        <v>4.02E-2</v>
      </c>
      <c r="H1150" s="358">
        <f t="shared" si="96"/>
        <v>4.02E-2</v>
      </c>
      <c r="I1150" s="358">
        <f t="shared" si="96"/>
        <v>4.02E-2</v>
      </c>
      <c r="J1150" s="358">
        <f t="shared" si="96"/>
        <v>4.02E-2</v>
      </c>
      <c r="K1150" s="358">
        <f t="shared" si="96"/>
        <v>4.02E-2</v>
      </c>
    </row>
    <row r="1151" spans="1:11" x14ac:dyDescent="0.25">
      <c r="A1151" s="338" t="s">
        <v>11211</v>
      </c>
      <c r="B1151" s="395" t="str">
        <f t="shared" si="97"/>
        <v>MOI KLUSTER</v>
      </c>
      <c r="C1151" s="359" t="s">
        <v>11189</v>
      </c>
      <c r="D1151" s="354" t="s">
        <v>11145</v>
      </c>
      <c r="E1151" s="355">
        <f>E1143</f>
        <v>0.11</v>
      </c>
      <c r="F1151" s="355">
        <f t="shared" si="96"/>
        <v>0.11</v>
      </c>
      <c r="G1151" s="355">
        <f t="shared" si="96"/>
        <v>0.11</v>
      </c>
      <c r="H1151" s="355">
        <f t="shared" si="96"/>
        <v>0.11</v>
      </c>
      <c r="I1151" s="355">
        <f t="shared" si="96"/>
        <v>0.11</v>
      </c>
      <c r="J1151" s="355">
        <f t="shared" si="96"/>
        <v>0.11</v>
      </c>
      <c r="K1151" s="355">
        <f t="shared" si="96"/>
        <v>0.11</v>
      </c>
    </row>
    <row r="1152" spans="1:11" x14ac:dyDescent="0.25">
      <c r="A1152" s="338" t="s">
        <v>11211</v>
      </c>
      <c r="B1152" s="396" t="str">
        <f t="shared" si="97"/>
        <v>MOI KLUSTER</v>
      </c>
      <c r="C1152" s="360" t="s">
        <v>11189</v>
      </c>
      <c r="D1152" s="356" t="s">
        <v>381</v>
      </c>
      <c r="E1152" s="357">
        <v>0.35</v>
      </c>
      <c r="F1152" s="357">
        <f t="shared" si="96"/>
        <v>0.35</v>
      </c>
      <c r="G1152" s="357">
        <f t="shared" si="96"/>
        <v>0.35</v>
      </c>
      <c r="H1152" s="357">
        <f t="shared" si="96"/>
        <v>0.35</v>
      </c>
      <c r="I1152" s="357">
        <f t="shared" si="96"/>
        <v>0.35</v>
      </c>
      <c r="J1152" s="357">
        <f t="shared" si="96"/>
        <v>0.35</v>
      </c>
      <c r="K1152" s="357">
        <f t="shared" si="96"/>
        <v>0.35</v>
      </c>
    </row>
    <row r="1153" spans="1:11" x14ac:dyDescent="0.25">
      <c r="A1153" s="338" t="s">
        <v>11211</v>
      </c>
      <c r="B1153" s="396" t="str">
        <f t="shared" si="97"/>
        <v>MOI KLUSTER</v>
      </c>
      <c r="C1153" s="360" t="s">
        <v>11189</v>
      </c>
      <c r="D1153" s="356" t="s">
        <v>382</v>
      </c>
      <c r="E1153" s="357">
        <f>E1145</f>
        <v>5.8000000000000003E-2</v>
      </c>
      <c r="F1153" s="357">
        <f t="shared" si="96"/>
        <v>5.8000000000000003E-2</v>
      </c>
      <c r="G1153" s="357">
        <f t="shared" si="96"/>
        <v>5.8000000000000003E-2</v>
      </c>
      <c r="H1153" s="357">
        <f t="shared" si="96"/>
        <v>5.8000000000000003E-2</v>
      </c>
      <c r="I1153" s="357">
        <f t="shared" si="96"/>
        <v>5.8000000000000003E-2</v>
      </c>
      <c r="J1153" s="357">
        <f t="shared" si="96"/>
        <v>5.8000000000000003E-2</v>
      </c>
      <c r="K1153" s="357">
        <f t="shared" si="96"/>
        <v>5.8000000000000003E-2</v>
      </c>
    </row>
    <row r="1154" spans="1:11" x14ac:dyDescent="0.25">
      <c r="A1154" s="338" t="s">
        <v>11211</v>
      </c>
      <c r="B1154" s="397" t="str">
        <f t="shared" si="97"/>
        <v>MOI KLUSTER</v>
      </c>
      <c r="C1154" s="361" t="s">
        <v>11189</v>
      </c>
      <c r="D1154" s="348" t="s">
        <v>383</v>
      </c>
      <c r="E1154" s="358">
        <f>E1146</f>
        <v>4.02E-2</v>
      </c>
      <c r="F1154" s="358">
        <f t="shared" si="96"/>
        <v>4.02E-2</v>
      </c>
      <c r="G1154" s="358">
        <f t="shared" si="96"/>
        <v>4.02E-2</v>
      </c>
      <c r="H1154" s="358">
        <f t="shared" si="96"/>
        <v>4.02E-2</v>
      </c>
      <c r="I1154" s="358">
        <f t="shared" si="96"/>
        <v>4.02E-2</v>
      </c>
      <c r="J1154" s="358">
        <f t="shared" si="96"/>
        <v>4.02E-2</v>
      </c>
      <c r="K1154" s="358">
        <f t="shared" si="96"/>
        <v>4.02E-2</v>
      </c>
    </row>
    <row r="1155" spans="1:11" x14ac:dyDescent="0.25">
      <c r="A1155" s="338" t="s">
        <v>11211</v>
      </c>
      <c r="B1155" s="398" t="str">
        <f t="shared" si="97"/>
        <v>MOI KLUSTER</v>
      </c>
      <c r="C1155" s="353" t="s">
        <v>11190</v>
      </c>
      <c r="D1155" s="354" t="s">
        <v>11145</v>
      </c>
      <c r="E1155" s="355">
        <f>E1143</f>
        <v>0.11</v>
      </c>
      <c r="F1155" s="355">
        <f t="shared" si="96"/>
        <v>0.11</v>
      </c>
      <c r="G1155" s="355">
        <f t="shared" si="96"/>
        <v>0.11</v>
      </c>
      <c r="H1155" s="355">
        <f t="shared" si="96"/>
        <v>0.11</v>
      </c>
      <c r="I1155" s="355">
        <f t="shared" si="96"/>
        <v>0.11</v>
      </c>
      <c r="J1155" s="355">
        <f t="shared" si="96"/>
        <v>0.11</v>
      </c>
      <c r="K1155" s="355">
        <f t="shared" si="96"/>
        <v>0.11</v>
      </c>
    </row>
    <row r="1156" spans="1:11" x14ac:dyDescent="0.25">
      <c r="A1156" s="338" t="s">
        <v>11211</v>
      </c>
      <c r="B1156" s="398" t="str">
        <f t="shared" si="97"/>
        <v>MOI KLUSTER</v>
      </c>
      <c r="C1156" s="353" t="s">
        <v>11190</v>
      </c>
      <c r="D1156" s="356" t="s">
        <v>381</v>
      </c>
      <c r="E1156" s="357">
        <f>E1132</f>
        <v>0.3891</v>
      </c>
      <c r="F1156" s="357">
        <f t="shared" si="96"/>
        <v>0.3891</v>
      </c>
      <c r="G1156" s="357">
        <f t="shared" si="96"/>
        <v>0.3891</v>
      </c>
      <c r="H1156" s="357">
        <f t="shared" si="96"/>
        <v>0.3891</v>
      </c>
      <c r="I1156" s="357">
        <f t="shared" si="96"/>
        <v>0.3891</v>
      </c>
      <c r="J1156" s="357">
        <f t="shared" si="96"/>
        <v>0.3891</v>
      </c>
      <c r="K1156" s="357">
        <f t="shared" si="96"/>
        <v>0.3891</v>
      </c>
    </row>
    <row r="1157" spans="1:11" x14ac:dyDescent="0.25">
      <c r="A1157" s="338" t="s">
        <v>11211</v>
      </c>
      <c r="B1157" s="398" t="str">
        <f t="shared" si="97"/>
        <v>MOI KLUSTER</v>
      </c>
      <c r="C1157" s="360" t="s">
        <v>11190</v>
      </c>
      <c r="D1157" s="356" t="s">
        <v>382</v>
      </c>
      <c r="E1157" s="357">
        <f>E1133</f>
        <v>1.7600000000000001E-2</v>
      </c>
      <c r="F1157" s="357">
        <f t="shared" si="96"/>
        <v>1.7600000000000001E-2</v>
      </c>
      <c r="G1157" s="357">
        <f t="shared" si="96"/>
        <v>1.7600000000000001E-2</v>
      </c>
      <c r="H1157" s="357">
        <f t="shared" si="96"/>
        <v>1.7600000000000001E-2</v>
      </c>
      <c r="I1157" s="357">
        <f t="shared" si="96"/>
        <v>1.7600000000000001E-2</v>
      </c>
      <c r="J1157" s="357">
        <f t="shared" si="96"/>
        <v>1.7600000000000001E-2</v>
      </c>
      <c r="K1157" s="357">
        <f t="shared" si="96"/>
        <v>1.7600000000000001E-2</v>
      </c>
    </row>
    <row r="1158" spans="1:11" x14ac:dyDescent="0.25">
      <c r="A1158" s="338" t="s">
        <v>11211</v>
      </c>
      <c r="B1158" s="398" t="str">
        <f t="shared" si="97"/>
        <v>MOI KLUSTER</v>
      </c>
      <c r="C1158" s="360" t="s">
        <v>11190</v>
      </c>
      <c r="D1158" s="348" t="s">
        <v>383</v>
      </c>
      <c r="E1158" s="358">
        <f>E1134</f>
        <v>2.92E-2</v>
      </c>
      <c r="F1158" s="358">
        <f t="shared" si="96"/>
        <v>2.92E-2</v>
      </c>
      <c r="G1158" s="358">
        <f t="shared" si="96"/>
        <v>2.92E-2</v>
      </c>
      <c r="H1158" s="358">
        <f t="shared" si="96"/>
        <v>2.92E-2</v>
      </c>
      <c r="I1158" s="358">
        <f t="shared" si="96"/>
        <v>2.92E-2</v>
      </c>
      <c r="J1158" s="358">
        <f t="shared" si="96"/>
        <v>2.92E-2</v>
      </c>
      <c r="K1158" s="358">
        <f t="shared" si="96"/>
        <v>2.92E-2</v>
      </c>
    </row>
    <row r="1159" spans="1:11" x14ac:dyDescent="0.25">
      <c r="A1159" s="338" t="s">
        <v>11211</v>
      </c>
      <c r="B1159" s="395" t="str">
        <f t="shared" si="97"/>
        <v>MOI KLUSTER</v>
      </c>
      <c r="C1159" s="359" t="s">
        <v>11191</v>
      </c>
      <c r="D1159" s="354" t="s">
        <v>11145</v>
      </c>
      <c r="E1159" s="355">
        <f>E1143</f>
        <v>0.11</v>
      </c>
      <c r="F1159" s="355">
        <f t="shared" si="96"/>
        <v>0.11</v>
      </c>
      <c r="G1159" s="355">
        <f t="shared" si="96"/>
        <v>0.11</v>
      </c>
      <c r="H1159" s="355">
        <f t="shared" si="96"/>
        <v>0.11</v>
      </c>
      <c r="I1159" s="355">
        <f t="shared" si="96"/>
        <v>0.11</v>
      </c>
      <c r="J1159" s="355">
        <f t="shared" si="96"/>
        <v>0.11</v>
      </c>
      <c r="K1159" s="355">
        <f t="shared" si="96"/>
        <v>0.11</v>
      </c>
    </row>
    <row r="1160" spans="1:11" x14ac:dyDescent="0.25">
      <c r="A1160" s="338" t="s">
        <v>11211</v>
      </c>
      <c r="B1160" s="396" t="str">
        <f t="shared" si="97"/>
        <v>MOI KLUSTER</v>
      </c>
      <c r="C1160" s="360" t="s">
        <v>11191</v>
      </c>
      <c r="D1160" s="356" t="s">
        <v>381</v>
      </c>
      <c r="E1160" s="357">
        <f>E1132</f>
        <v>0.3891</v>
      </c>
      <c r="F1160" s="357">
        <f t="shared" si="96"/>
        <v>0.3891</v>
      </c>
      <c r="G1160" s="357">
        <f t="shared" si="96"/>
        <v>0.3891</v>
      </c>
      <c r="H1160" s="357">
        <f t="shared" si="96"/>
        <v>0.3891</v>
      </c>
      <c r="I1160" s="357">
        <f t="shared" si="96"/>
        <v>0.3891</v>
      </c>
      <c r="J1160" s="357">
        <f t="shared" si="96"/>
        <v>0.3891</v>
      </c>
      <c r="K1160" s="357">
        <f t="shared" si="96"/>
        <v>0.3891</v>
      </c>
    </row>
    <row r="1161" spans="1:11" x14ac:dyDescent="0.25">
      <c r="A1161" s="338" t="s">
        <v>11211</v>
      </c>
      <c r="B1161" s="396" t="str">
        <f t="shared" si="97"/>
        <v>MOI KLUSTER</v>
      </c>
      <c r="C1161" s="360" t="s">
        <v>11191</v>
      </c>
      <c r="D1161" s="356" t="s">
        <v>382</v>
      </c>
      <c r="E1161" s="357">
        <f>E1133</f>
        <v>1.7600000000000001E-2</v>
      </c>
      <c r="F1161" s="357">
        <f t="shared" si="96"/>
        <v>1.7600000000000001E-2</v>
      </c>
      <c r="G1161" s="357">
        <f t="shared" si="96"/>
        <v>1.7600000000000001E-2</v>
      </c>
      <c r="H1161" s="357">
        <f t="shared" si="96"/>
        <v>1.7600000000000001E-2</v>
      </c>
      <c r="I1161" s="357">
        <f t="shared" si="96"/>
        <v>1.7600000000000001E-2</v>
      </c>
      <c r="J1161" s="357">
        <f t="shared" si="96"/>
        <v>1.7600000000000001E-2</v>
      </c>
      <c r="K1161" s="357">
        <f t="shared" si="96"/>
        <v>1.7600000000000001E-2</v>
      </c>
    </row>
    <row r="1162" spans="1:11" x14ac:dyDescent="0.25">
      <c r="A1162" s="338" t="s">
        <v>11211</v>
      </c>
      <c r="B1162" s="397" t="str">
        <f t="shared" si="97"/>
        <v>MOI KLUSTER</v>
      </c>
      <c r="C1162" s="361" t="s">
        <v>11191</v>
      </c>
      <c r="D1162" s="348" t="s">
        <v>383</v>
      </c>
      <c r="E1162" s="358">
        <f>E1134</f>
        <v>2.92E-2</v>
      </c>
      <c r="F1162" s="358">
        <f t="shared" si="96"/>
        <v>2.92E-2</v>
      </c>
      <c r="G1162" s="358">
        <f t="shared" si="96"/>
        <v>2.92E-2</v>
      </c>
      <c r="H1162" s="358">
        <f t="shared" si="96"/>
        <v>2.92E-2</v>
      </c>
      <c r="I1162" s="358">
        <f t="shared" si="96"/>
        <v>2.92E-2</v>
      </c>
      <c r="J1162" s="358">
        <f t="shared" si="96"/>
        <v>2.92E-2</v>
      </c>
      <c r="K1162" s="358">
        <f t="shared" si="96"/>
        <v>2.92E-2</v>
      </c>
    </row>
    <row r="1163" spans="1:11" x14ac:dyDescent="0.25">
      <c r="A1163" s="338" t="s">
        <v>11211</v>
      </c>
      <c r="B1163" s="395" t="str">
        <f t="shared" si="97"/>
        <v>MOI KLUSTER</v>
      </c>
      <c r="C1163" s="362" t="s">
        <v>11212</v>
      </c>
      <c r="D1163" s="354" t="s">
        <v>11145</v>
      </c>
      <c r="E1163" s="355">
        <v>0</v>
      </c>
      <c r="F1163" s="355">
        <f t="shared" si="96"/>
        <v>0</v>
      </c>
      <c r="G1163" s="355">
        <f t="shared" si="96"/>
        <v>0</v>
      </c>
      <c r="H1163" s="355">
        <f t="shared" si="96"/>
        <v>0</v>
      </c>
      <c r="I1163" s="355">
        <f t="shared" si="96"/>
        <v>0</v>
      </c>
      <c r="J1163" s="355">
        <f t="shared" si="96"/>
        <v>0</v>
      </c>
      <c r="K1163" s="355">
        <f t="shared" si="96"/>
        <v>0</v>
      </c>
    </row>
    <row r="1164" spans="1:11" x14ac:dyDescent="0.25">
      <c r="A1164" s="338" t="s">
        <v>11211</v>
      </c>
      <c r="B1164" s="396" t="str">
        <f t="shared" si="97"/>
        <v>MOI KLUSTER</v>
      </c>
      <c r="C1164" s="363" t="s">
        <v>11212</v>
      </c>
      <c r="D1164" s="356" t="s">
        <v>381</v>
      </c>
      <c r="E1164" s="357">
        <v>0</v>
      </c>
      <c r="F1164" s="357">
        <f t="shared" si="96"/>
        <v>0</v>
      </c>
      <c r="G1164" s="357">
        <f t="shared" si="96"/>
        <v>0</v>
      </c>
      <c r="H1164" s="357">
        <f t="shared" si="96"/>
        <v>0</v>
      </c>
      <c r="I1164" s="357">
        <f t="shared" si="96"/>
        <v>0</v>
      </c>
      <c r="J1164" s="357">
        <f t="shared" si="96"/>
        <v>0</v>
      </c>
      <c r="K1164" s="357">
        <f t="shared" si="96"/>
        <v>0</v>
      </c>
    </row>
    <row r="1165" spans="1:11" x14ac:dyDescent="0.25">
      <c r="A1165" s="338" t="s">
        <v>11211</v>
      </c>
      <c r="B1165" s="396" t="str">
        <f t="shared" si="97"/>
        <v>MOI KLUSTER</v>
      </c>
      <c r="C1165" s="363" t="s">
        <v>11212</v>
      </c>
      <c r="D1165" s="356" t="s">
        <v>382</v>
      </c>
      <c r="E1165" s="357">
        <v>0</v>
      </c>
      <c r="F1165" s="357">
        <f t="shared" si="96"/>
        <v>0</v>
      </c>
      <c r="G1165" s="357">
        <f t="shared" si="96"/>
        <v>0</v>
      </c>
      <c r="H1165" s="357">
        <f t="shared" si="96"/>
        <v>0</v>
      </c>
      <c r="I1165" s="357">
        <f t="shared" si="96"/>
        <v>0</v>
      </c>
      <c r="J1165" s="357">
        <f t="shared" si="96"/>
        <v>0</v>
      </c>
      <c r="K1165" s="357">
        <f t="shared" si="96"/>
        <v>0</v>
      </c>
    </row>
    <row r="1166" spans="1:11" x14ac:dyDescent="0.25">
      <c r="A1166" s="338" t="s">
        <v>11211</v>
      </c>
      <c r="B1166" s="397" t="str">
        <f t="shared" si="97"/>
        <v>MOI KLUSTER</v>
      </c>
      <c r="C1166" s="364" t="s">
        <v>11212</v>
      </c>
      <c r="D1166" s="348" t="s">
        <v>383</v>
      </c>
      <c r="E1166" s="358">
        <v>0</v>
      </c>
      <c r="F1166" s="358">
        <f t="shared" si="96"/>
        <v>0</v>
      </c>
      <c r="G1166" s="358">
        <f t="shared" si="96"/>
        <v>0</v>
      </c>
      <c r="H1166" s="358">
        <f t="shared" si="96"/>
        <v>0</v>
      </c>
      <c r="I1166" s="358">
        <f t="shared" si="96"/>
        <v>0</v>
      </c>
      <c r="J1166" s="358">
        <f t="shared" si="96"/>
        <v>0</v>
      </c>
      <c r="K1166" s="358">
        <f t="shared" si="96"/>
        <v>0</v>
      </c>
    </row>
    <row r="1167" spans="1:11" x14ac:dyDescent="0.25">
      <c r="A1167" s="338" t="s">
        <v>11209</v>
      </c>
      <c r="B1167" s="395" t="s">
        <v>11180</v>
      </c>
      <c r="C1167" s="412" t="s">
        <v>11187</v>
      </c>
      <c r="D1167" s="344" t="s">
        <v>11145</v>
      </c>
      <c r="E1167" s="350">
        <v>0</v>
      </c>
      <c r="F1167" s="350">
        <f t="shared" ref="F1167:K1190" si="98">E1167</f>
        <v>0</v>
      </c>
      <c r="G1167" s="350">
        <f t="shared" si="98"/>
        <v>0</v>
      </c>
      <c r="H1167" s="350">
        <f t="shared" si="98"/>
        <v>0</v>
      </c>
      <c r="I1167" s="350">
        <f t="shared" si="98"/>
        <v>0</v>
      </c>
      <c r="J1167" s="350">
        <f t="shared" si="98"/>
        <v>0</v>
      </c>
      <c r="K1167" s="350">
        <f t="shared" si="98"/>
        <v>0</v>
      </c>
    </row>
    <row r="1168" spans="1:11" x14ac:dyDescent="0.25">
      <c r="A1168" s="338" t="s">
        <v>11209</v>
      </c>
      <c r="B1168" s="396" t="str">
        <f>B1167</f>
        <v>MVA Administration Materialvetenskap</v>
      </c>
      <c r="C1168" s="325" t="s">
        <v>11187</v>
      </c>
      <c r="D1168" s="344" t="s">
        <v>381</v>
      </c>
      <c r="E1168" s="350">
        <v>0.78169999999999995</v>
      </c>
      <c r="F1168" s="350">
        <f t="shared" si="98"/>
        <v>0.78169999999999995</v>
      </c>
      <c r="G1168" s="350">
        <f t="shared" si="98"/>
        <v>0.78169999999999995</v>
      </c>
      <c r="H1168" s="350">
        <f t="shared" si="98"/>
        <v>0.78169999999999995</v>
      </c>
      <c r="I1168" s="350">
        <f t="shared" si="98"/>
        <v>0.78169999999999995</v>
      </c>
      <c r="J1168" s="350">
        <f t="shared" si="98"/>
        <v>0.78169999999999995</v>
      </c>
      <c r="K1168" s="350">
        <f t="shared" si="98"/>
        <v>0.78169999999999995</v>
      </c>
    </row>
    <row r="1169" spans="1:11" x14ac:dyDescent="0.25">
      <c r="A1169" s="338" t="s">
        <v>11209</v>
      </c>
      <c r="B1169" s="396" t="str">
        <f t="shared" ref="B1169:B1190" si="99">B1168</f>
        <v>MVA Administration Materialvetenskap</v>
      </c>
      <c r="C1169" s="325" t="s">
        <v>11187</v>
      </c>
      <c r="D1169" s="344" t="s">
        <v>382</v>
      </c>
      <c r="E1169" s="350">
        <v>6.3600000000000004E-2</v>
      </c>
      <c r="F1169" s="350">
        <f t="shared" si="98"/>
        <v>6.3600000000000004E-2</v>
      </c>
      <c r="G1169" s="350">
        <f t="shared" si="98"/>
        <v>6.3600000000000004E-2</v>
      </c>
      <c r="H1169" s="350">
        <f t="shared" si="98"/>
        <v>6.3600000000000004E-2</v>
      </c>
      <c r="I1169" s="350">
        <f t="shared" si="98"/>
        <v>6.3600000000000004E-2</v>
      </c>
      <c r="J1169" s="350">
        <f t="shared" si="98"/>
        <v>6.3600000000000004E-2</v>
      </c>
      <c r="K1169" s="350">
        <f t="shared" si="98"/>
        <v>6.3600000000000004E-2</v>
      </c>
    </row>
    <row r="1170" spans="1:11" x14ac:dyDescent="0.25">
      <c r="A1170" s="338" t="s">
        <v>11209</v>
      </c>
      <c r="B1170" s="397" t="str">
        <f t="shared" si="99"/>
        <v>MVA Administration Materialvetenskap</v>
      </c>
      <c r="C1170" s="413" t="s">
        <v>11187</v>
      </c>
      <c r="D1170" s="367" t="s">
        <v>383</v>
      </c>
      <c r="E1170" s="352">
        <v>0.154</v>
      </c>
      <c r="F1170" s="352">
        <f t="shared" si="98"/>
        <v>0.154</v>
      </c>
      <c r="G1170" s="352">
        <f t="shared" si="98"/>
        <v>0.154</v>
      </c>
      <c r="H1170" s="352">
        <f t="shared" si="98"/>
        <v>0.154</v>
      </c>
      <c r="I1170" s="352">
        <f t="shared" si="98"/>
        <v>0.154</v>
      </c>
      <c r="J1170" s="352">
        <f t="shared" si="98"/>
        <v>0.154</v>
      </c>
      <c r="K1170" s="352">
        <f t="shared" si="98"/>
        <v>0.154</v>
      </c>
    </row>
    <row r="1171" spans="1:11" x14ac:dyDescent="0.25">
      <c r="A1171" s="338" t="s">
        <v>11209</v>
      </c>
      <c r="B1171" s="398" t="str">
        <f t="shared" si="99"/>
        <v>MVA Administration Materialvetenskap</v>
      </c>
      <c r="C1171" s="353" t="s">
        <v>11188</v>
      </c>
      <c r="D1171" s="368" t="s">
        <v>11145</v>
      </c>
      <c r="E1171" s="355">
        <f>E1167</f>
        <v>0</v>
      </c>
      <c r="F1171" s="355">
        <f t="shared" si="98"/>
        <v>0</v>
      </c>
      <c r="G1171" s="355">
        <f t="shared" si="98"/>
        <v>0</v>
      </c>
      <c r="H1171" s="355">
        <f t="shared" si="98"/>
        <v>0</v>
      </c>
      <c r="I1171" s="355">
        <f t="shared" si="98"/>
        <v>0</v>
      </c>
      <c r="J1171" s="355">
        <f t="shared" si="98"/>
        <v>0</v>
      </c>
      <c r="K1171" s="355">
        <f t="shared" si="98"/>
        <v>0</v>
      </c>
    </row>
    <row r="1172" spans="1:11" x14ac:dyDescent="0.25">
      <c r="A1172" s="338" t="s">
        <v>11209</v>
      </c>
      <c r="B1172" s="398" t="str">
        <f t="shared" si="99"/>
        <v>MVA Administration Materialvetenskap</v>
      </c>
      <c r="C1172" s="353" t="s">
        <v>11188</v>
      </c>
      <c r="D1172" s="344" t="s">
        <v>381</v>
      </c>
      <c r="E1172" s="357">
        <v>0.35</v>
      </c>
      <c r="F1172" s="357">
        <f t="shared" si="98"/>
        <v>0.35</v>
      </c>
      <c r="G1172" s="357">
        <f t="shared" si="98"/>
        <v>0.35</v>
      </c>
      <c r="H1172" s="357">
        <f t="shared" si="98"/>
        <v>0.35</v>
      </c>
      <c r="I1172" s="357">
        <f t="shared" si="98"/>
        <v>0.35</v>
      </c>
      <c r="J1172" s="357">
        <f t="shared" si="98"/>
        <v>0.35</v>
      </c>
      <c r="K1172" s="357">
        <f t="shared" si="98"/>
        <v>0.35</v>
      </c>
    </row>
    <row r="1173" spans="1:11" x14ac:dyDescent="0.25">
      <c r="A1173" s="338" t="s">
        <v>11209</v>
      </c>
      <c r="B1173" s="398" t="str">
        <f t="shared" si="99"/>
        <v>MVA Administration Materialvetenskap</v>
      </c>
      <c r="C1173" s="353" t="s">
        <v>11188</v>
      </c>
      <c r="D1173" s="344" t="s">
        <v>382</v>
      </c>
      <c r="E1173" s="357">
        <f>E1169</f>
        <v>6.3600000000000004E-2</v>
      </c>
      <c r="F1173" s="357">
        <f t="shared" si="98"/>
        <v>6.3600000000000004E-2</v>
      </c>
      <c r="G1173" s="357">
        <f t="shared" si="98"/>
        <v>6.3600000000000004E-2</v>
      </c>
      <c r="H1173" s="357">
        <f t="shared" si="98"/>
        <v>6.3600000000000004E-2</v>
      </c>
      <c r="I1173" s="357">
        <f t="shared" si="98"/>
        <v>6.3600000000000004E-2</v>
      </c>
      <c r="J1173" s="357">
        <f t="shared" si="98"/>
        <v>6.3600000000000004E-2</v>
      </c>
      <c r="K1173" s="357">
        <f t="shared" si="98"/>
        <v>6.3600000000000004E-2</v>
      </c>
    </row>
    <row r="1174" spans="1:11" x14ac:dyDescent="0.25">
      <c r="A1174" s="338" t="s">
        <v>11209</v>
      </c>
      <c r="B1174" s="398" t="str">
        <f t="shared" si="99"/>
        <v>MVA Administration Materialvetenskap</v>
      </c>
      <c r="C1174" s="353" t="s">
        <v>11188</v>
      </c>
      <c r="D1174" s="367" t="s">
        <v>383</v>
      </c>
      <c r="E1174" s="358">
        <f>E1170</f>
        <v>0.154</v>
      </c>
      <c r="F1174" s="358">
        <f t="shared" si="98"/>
        <v>0.154</v>
      </c>
      <c r="G1174" s="358">
        <f t="shared" si="98"/>
        <v>0.154</v>
      </c>
      <c r="H1174" s="358">
        <f t="shared" si="98"/>
        <v>0.154</v>
      </c>
      <c r="I1174" s="358">
        <f t="shared" si="98"/>
        <v>0.154</v>
      </c>
      <c r="J1174" s="358">
        <f t="shared" si="98"/>
        <v>0.154</v>
      </c>
      <c r="K1174" s="358">
        <f t="shared" si="98"/>
        <v>0.154</v>
      </c>
    </row>
    <row r="1175" spans="1:11" x14ac:dyDescent="0.25">
      <c r="A1175" s="338" t="s">
        <v>11209</v>
      </c>
      <c r="B1175" s="395" t="str">
        <f t="shared" si="99"/>
        <v>MVA Administration Materialvetenskap</v>
      </c>
      <c r="C1175" s="359" t="s">
        <v>11189</v>
      </c>
      <c r="D1175" s="368" t="s">
        <v>11145</v>
      </c>
      <c r="E1175" s="355">
        <f>E1167</f>
        <v>0</v>
      </c>
      <c r="F1175" s="355">
        <f t="shared" si="98"/>
        <v>0</v>
      </c>
      <c r="G1175" s="355">
        <f t="shared" si="98"/>
        <v>0</v>
      </c>
      <c r="H1175" s="355">
        <f t="shared" si="98"/>
        <v>0</v>
      </c>
      <c r="I1175" s="355">
        <f t="shared" si="98"/>
        <v>0</v>
      </c>
      <c r="J1175" s="355">
        <f t="shared" si="98"/>
        <v>0</v>
      </c>
      <c r="K1175" s="355">
        <f t="shared" si="98"/>
        <v>0</v>
      </c>
    </row>
    <row r="1176" spans="1:11" x14ac:dyDescent="0.25">
      <c r="A1176" s="338" t="s">
        <v>11209</v>
      </c>
      <c r="B1176" s="396" t="str">
        <f t="shared" si="99"/>
        <v>MVA Administration Materialvetenskap</v>
      </c>
      <c r="C1176" s="360" t="s">
        <v>11189</v>
      </c>
      <c r="D1176" s="344" t="s">
        <v>381</v>
      </c>
      <c r="E1176" s="357">
        <v>0.35</v>
      </c>
      <c r="F1176" s="357">
        <f t="shared" si="98"/>
        <v>0.35</v>
      </c>
      <c r="G1176" s="357">
        <f t="shared" si="98"/>
        <v>0.35</v>
      </c>
      <c r="H1176" s="357">
        <f t="shared" si="98"/>
        <v>0.35</v>
      </c>
      <c r="I1176" s="357">
        <f t="shared" si="98"/>
        <v>0.35</v>
      </c>
      <c r="J1176" s="357">
        <f t="shared" si="98"/>
        <v>0.35</v>
      </c>
      <c r="K1176" s="357">
        <f t="shared" si="98"/>
        <v>0.35</v>
      </c>
    </row>
    <row r="1177" spans="1:11" x14ac:dyDescent="0.25">
      <c r="A1177" s="338" t="s">
        <v>11209</v>
      </c>
      <c r="B1177" s="396" t="str">
        <f t="shared" si="99"/>
        <v>MVA Administration Materialvetenskap</v>
      </c>
      <c r="C1177" s="360" t="s">
        <v>11189</v>
      </c>
      <c r="D1177" s="344" t="s">
        <v>382</v>
      </c>
      <c r="E1177" s="357">
        <f>E1169</f>
        <v>6.3600000000000004E-2</v>
      </c>
      <c r="F1177" s="357">
        <f t="shared" si="98"/>
        <v>6.3600000000000004E-2</v>
      </c>
      <c r="G1177" s="357">
        <f t="shared" si="98"/>
        <v>6.3600000000000004E-2</v>
      </c>
      <c r="H1177" s="357">
        <f t="shared" si="98"/>
        <v>6.3600000000000004E-2</v>
      </c>
      <c r="I1177" s="357">
        <f t="shared" si="98"/>
        <v>6.3600000000000004E-2</v>
      </c>
      <c r="J1177" s="357">
        <f t="shared" si="98"/>
        <v>6.3600000000000004E-2</v>
      </c>
      <c r="K1177" s="357">
        <f t="shared" si="98"/>
        <v>6.3600000000000004E-2</v>
      </c>
    </row>
    <row r="1178" spans="1:11" x14ac:dyDescent="0.25">
      <c r="A1178" s="338" t="s">
        <v>11209</v>
      </c>
      <c r="B1178" s="397" t="str">
        <f t="shared" si="99"/>
        <v>MVA Administration Materialvetenskap</v>
      </c>
      <c r="C1178" s="361" t="s">
        <v>11189</v>
      </c>
      <c r="D1178" s="367" t="s">
        <v>383</v>
      </c>
      <c r="E1178" s="358">
        <f>E1170</f>
        <v>0.154</v>
      </c>
      <c r="F1178" s="358">
        <f t="shared" si="98"/>
        <v>0.154</v>
      </c>
      <c r="G1178" s="358">
        <f t="shared" si="98"/>
        <v>0.154</v>
      </c>
      <c r="H1178" s="358">
        <f t="shared" si="98"/>
        <v>0.154</v>
      </c>
      <c r="I1178" s="358">
        <f t="shared" si="98"/>
        <v>0.154</v>
      </c>
      <c r="J1178" s="358">
        <f t="shared" si="98"/>
        <v>0.154</v>
      </c>
      <c r="K1178" s="358">
        <f t="shared" si="98"/>
        <v>0.154</v>
      </c>
    </row>
    <row r="1179" spans="1:11" x14ac:dyDescent="0.25">
      <c r="A1179" s="338" t="s">
        <v>11209</v>
      </c>
      <c r="B1179" s="398" t="str">
        <f t="shared" si="99"/>
        <v>MVA Administration Materialvetenskap</v>
      </c>
      <c r="C1179" s="353" t="s">
        <v>11190</v>
      </c>
      <c r="D1179" s="368" t="s">
        <v>11145</v>
      </c>
      <c r="E1179" s="355">
        <f>E1167</f>
        <v>0</v>
      </c>
      <c r="F1179" s="355">
        <f t="shared" si="98"/>
        <v>0</v>
      </c>
      <c r="G1179" s="355">
        <f t="shared" si="98"/>
        <v>0</v>
      </c>
      <c r="H1179" s="355">
        <f t="shared" si="98"/>
        <v>0</v>
      </c>
      <c r="I1179" s="355">
        <f t="shared" si="98"/>
        <v>0</v>
      </c>
      <c r="J1179" s="355">
        <f t="shared" si="98"/>
        <v>0</v>
      </c>
      <c r="K1179" s="355">
        <f t="shared" si="98"/>
        <v>0</v>
      </c>
    </row>
    <row r="1180" spans="1:11" x14ac:dyDescent="0.25">
      <c r="A1180" s="338" t="s">
        <v>11209</v>
      </c>
      <c r="B1180" s="398" t="str">
        <f t="shared" si="99"/>
        <v>MVA Administration Materialvetenskap</v>
      </c>
      <c r="C1180" s="353" t="s">
        <v>11190</v>
      </c>
      <c r="D1180" s="344" t="s">
        <v>381</v>
      </c>
      <c r="E1180" s="350">
        <v>0.4118</v>
      </c>
      <c r="F1180" s="350">
        <f t="shared" si="98"/>
        <v>0.4118</v>
      </c>
      <c r="G1180" s="350">
        <f t="shared" si="98"/>
        <v>0.4118</v>
      </c>
      <c r="H1180" s="350">
        <f t="shared" si="98"/>
        <v>0.4118</v>
      </c>
      <c r="I1180" s="350">
        <f t="shared" si="98"/>
        <v>0.4118</v>
      </c>
      <c r="J1180" s="350">
        <f t="shared" si="98"/>
        <v>0.4118</v>
      </c>
      <c r="K1180" s="350">
        <f t="shared" si="98"/>
        <v>0.4118</v>
      </c>
    </row>
    <row r="1181" spans="1:11" x14ac:dyDescent="0.25">
      <c r="A1181" s="338" t="s">
        <v>11209</v>
      </c>
      <c r="B1181" s="398" t="str">
        <f t="shared" si="99"/>
        <v>MVA Administration Materialvetenskap</v>
      </c>
      <c r="C1181" s="360" t="s">
        <v>11190</v>
      </c>
      <c r="D1181" s="344" t="s">
        <v>382</v>
      </c>
      <c r="E1181" s="350">
        <v>1.8599999999999998E-2</v>
      </c>
      <c r="F1181" s="350">
        <f t="shared" si="98"/>
        <v>1.8599999999999998E-2</v>
      </c>
      <c r="G1181" s="350">
        <f t="shared" si="98"/>
        <v>1.8599999999999998E-2</v>
      </c>
      <c r="H1181" s="350">
        <f t="shared" si="98"/>
        <v>1.8599999999999998E-2</v>
      </c>
      <c r="I1181" s="350">
        <f t="shared" si="98"/>
        <v>1.8599999999999998E-2</v>
      </c>
      <c r="J1181" s="350">
        <f t="shared" si="98"/>
        <v>1.8599999999999998E-2</v>
      </c>
      <c r="K1181" s="350">
        <f t="shared" si="98"/>
        <v>1.8599999999999998E-2</v>
      </c>
    </row>
    <row r="1182" spans="1:11" x14ac:dyDescent="0.25">
      <c r="A1182" s="338" t="s">
        <v>11209</v>
      </c>
      <c r="B1182" s="398" t="str">
        <f t="shared" si="99"/>
        <v>MVA Administration Materialvetenskap</v>
      </c>
      <c r="C1182" s="360" t="s">
        <v>11190</v>
      </c>
      <c r="D1182" s="367" t="s">
        <v>383</v>
      </c>
      <c r="E1182" s="352">
        <v>8.7400000000000005E-2</v>
      </c>
      <c r="F1182" s="352">
        <f t="shared" si="98"/>
        <v>8.7400000000000005E-2</v>
      </c>
      <c r="G1182" s="352">
        <f t="shared" si="98"/>
        <v>8.7400000000000005E-2</v>
      </c>
      <c r="H1182" s="352">
        <f t="shared" si="98"/>
        <v>8.7400000000000005E-2</v>
      </c>
      <c r="I1182" s="352">
        <f t="shared" si="98"/>
        <v>8.7400000000000005E-2</v>
      </c>
      <c r="J1182" s="352">
        <f t="shared" si="98"/>
        <v>8.7400000000000005E-2</v>
      </c>
      <c r="K1182" s="352">
        <f t="shared" si="98"/>
        <v>8.7400000000000005E-2</v>
      </c>
    </row>
    <row r="1183" spans="1:11" x14ac:dyDescent="0.25">
      <c r="A1183" s="338" t="s">
        <v>11209</v>
      </c>
      <c r="B1183" s="395" t="str">
        <f t="shared" si="99"/>
        <v>MVA Administration Materialvetenskap</v>
      </c>
      <c r="C1183" s="359" t="s">
        <v>11191</v>
      </c>
      <c r="D1183" s="368" t="s">
        <v>11145</v>
      </c>
      <c r="E1183" s="355">
        <f>E1167</f>
        <v>0</v>
      </c>
      <c r="F1183" s="355">
        <f t="shared" si="98"/>
        <v>0</v>
      </c>
      <c r="G1183" s="355">
        <f t="shared" si="98"/>
        <v>0</v>
      </c>
      <c r="H1183" s="355">
        <f t="shared" si="98"/>
        <v>0</v>
      </c>
      <c r="I1183" s="355">
        <f t="shared" si="98"/>
        <v>0</v>
      </c>
      <c r="J1183" s="355">
        <f t="shared" si="98"/>
        <v>0</v>
      </c>
      <c r="K1183" s="355">
        <f t="shared" si="98"/>
        <v>0</v>
      </c>
    </row>
    <row r="1184" spans="1:11" x14ac:dyDescent="0.25">
      <c r="A1184" s="338" t="s">
        <v>11209</v>
      </c>
      <c r="B1184" s="396" t="str">
        <f t="shared" si="99"/>
        <v>MVA Administration Materialvetenskap</v>
      </c>
      <c r="C1184" s="360" t="s">
        <v>11191</v>
      </c>
      <c r="D1184" s="344" t="s">
        <v>381</v>
      </c>
      <c r="E1184" s="357">
        <f>E1180</f>
        <v>0.4118</v>
      </c>
      <c r="F1184" s="357">
        <f t="shared" si="98"/>
        <v>0.4118</v>
      </c>
      <c r="G1184" s="357">
        <f t="shared" si="98"/>
        <v>0.4118</v>
      </c>
      <c r="H1184" s="357">
        <f t="shared" si="98"/>
        <v>0.4118</v>
      </c>
      <c r="I1184" s="357">
        <f t="shared" si="98"/>
        <v>0.4118</v>
      </c>
      <c r="J1184" s="357">
        <f t="shared" si="98"/>
        <v>0.4118</v>
      </c>
      <c r="K1184" s="357">
        <f t="shared" si="98"/>
        <v>0.4118</v>
      </c>
    </row>
    <row r="1185" spans="1:11" x14ac:dyDescent="0.25">
      <c r="A1185" s="338" t="s">
        <v>11209</v>
      </c>
      <c r="B1185" s="396" t="str">
        <f t="shared" si="99"/>
        <v>MVA Administration Materialvetenskap</v>
      </c>
      <c r="C1185" s="360" t="s">
        <v>11191</v>
      </c>
      <c r="D1185" s="344" t="s">
        <v>382</v>
      </c>
      <c r="E1185" s="357">
        <f>E1181</f>
        <v>1.8599999999999998E-2</v>
      </c>
      <c r="F1185" s="357">
        <f t="shared" si="98"/>
        <v>1.8599999999999998E-2</v>
      </c>
      <c r="G1185" s="357">
        <f t="shared" si="98"/>
        <v>1.8599999999999998E-2</v>
      </c>
      <c r="H1185" s="357">
        <f t="shared" si="98"/>
        <v>1.8599999999999998E-2</v>
      </c>
      <c r="I1185" s="357">
        <f t="shared" si="98"/>
        <v>1.8599999999999998E-2</v>
      </c>
      <c r="J1185" s="357">
        <f t="shared" si="98"/>
        <v>1.8599999999999998E-2</v>
      </c>
      <c r="K1185" s="357">
        <f t="shared" si="98"/>
        <v>1.8599999999999998E-2</v>
      </c>
    </row>
    <row r="1186" spans="1:11" x14ac:dyDescent="0.25">
      <c r="A1186" s="338" t="s">
        <v>11209</v>
      </c>
      <c r="B1186" s="397" t="str">
        <f t="shared" si="99"/>
        <v>MVA Administration Materialvetenskap</v>
      </c>
      <c r="C1186" s="361" t="s">
        <v>11191</v>
      </c>
      <c r="D1186" s="367" t="s">
        <v>383</v>
      </c>
      <c r="E1186" s="358">
        <f>E1182</f>
        <v>8.7400000000000005E-2</v>
      </c>
      <c r="F1186" s="358">
        <f t="shared" si="98"/>
        <v>8.7400000000000005E-2</v>
      </c>
      <c r="G1186" s="358">
        <f t="shared" si="98"/>
        <v>8.7400000000000005E-2</v>
      </c>
      <c r="H1186" s="358">
        <f t="shared" si="98"/>
        <v>8.7400000000000005E-2</v>
      </c>
      <c r="I1186" s="358">
        <f t="shared" si="98"/>
        <v>8.7400000000000005E-2</v>
      </c>
      <c r="J1186" s="358">
        <f t="shared" si="98"/>
        <v>8.7400000000000005E-2</v>
      </c>
      <c r="K1186" s="358">
        <f t="shared" si="98"/>
        <v>8.7400000000000005E-2</v>
      </c>
    </row>
    <row r="1187" spans="1:11" x14ac:dyDescent="0.25">
      <c r="A1187" s="338" t="s">
        <v>11209</v>
      </c>
      <c r="B1187" s="395" t="str">
        <f t="shared" si="99"/>
        <v>MVA Administration Materialvetenskap</v>
      </c>
      <c r="C1187" s="362" t="s">
        <v>11212</v>
      </c>
      <c r="D1187" s="368" t="s">
        <v>11145</v>
      </c>
      <c r="E1187" s="355">
        <v>0</v>
      </c>
      <c r="F1187" s="355">
        <f t="shared" si="98"/>
        <v>0</v>
      </c>
      <c r="G1187" s="355">
        <f t="shared" si="98"/>
        <v>0</v>
      </c>
      <c r="H1187" s="355">
        <f t="shared" si="98"/>
        <v>0</v>
      </c>
      <c r="I1187" s="355">
        <f t="shared" si="98"/>
        <v>0</v>
      </c>
      <c r="J1187" s="355">
        <f t="shared" si="98"/>
        <v>0</v>
      </c>
      <c r="K1187" s="355">
        <f t="shared" si="98"/>
        <v>0</v>
      </c>
    </row>
    <row r="1188" spans="1:11" x14ac:dyDescent="0.25">
      <c r="A1188" s="338" t="s">
        <v>11209</v>
      </c>
      <c r="B1188" s="396" t="str">
        <f t="shared" si="99"/>
        <v>MVA Administration Materialvetenskap</v>
      </c>
      <c r="C1188" s="363" t="s">
        <v>11212</v>
      </c>
      <c r="D1188" s="344" t="s">
        <v>381</v>
      </c>
      <c r="E1188" s="357">
        <v>0</v>
      </c>
      <c r="F1188" s="357">
        <f t="shared" si="98"/>
        <v>0</v>
      </c>
      <c r="G1188" s="357">
        <f t="shared" si="98"/>
        <v>0</v>
      </c>
      <c r="H1188" s="357">
        <f t="shared" si="98"/>
        <v>0</v>
      </c>
      <c r="I1188" s="357">
        <f t="shared" si="98"/>
        <v>0</v>
      </c>
      <c r="J1188" s="357">
        <f t="shared" si="98"/>
        <v>0</v>
      </c>
      <c r="K1188" s="357">
        <f t="shared" si="98"/>
        <v>0</v>
      </c>
    </row>
    <row r="1189" spans="1:11" x14ac:dyDescent="0.25">
      <c r="A1189" s="338" t="s">
        <v>11209</v>
      </c>
      <c r="B1189" s="396" t="str">
        <f t="shared" si="99"/>
        <v>MVA Administration Materialvetenskap</v>
      </c>
      <c r="C1189" s="363" t="s">
        <v>11212</v>
      </c>
      <c r="D1189" s="344" t="s">
        <v>382</v>
      </c>
      <c r="E1189" s="357">
        <v>0</v>
      </c>
      <c r="F1189" s="357">
        <f t="shared" si="98"/>
        <v>0</v>
      </c>
      <c r="G1189" s="357">
        <f t="shared" si="98"/>
        <v>0</v>
      </c>
      <c r="H1189" s="357">
        <f t="shared" si="98"/>
        <v>0</v>
      </c>
      <c r="I1189" s="357">
        <f t="shared" si="98"/>
        <v>0</v>
      </c>
      <c r="J1189" s="357">
        <f t="shared" si="98"/>
        <v>0</v>
      </c>
      <c r="K1189" s="357">
        <f t="shared" si="98"/>
        <v>0</v>
      </c>
    </row>
    <row r="1190" spans="1:11" x14ac:dyDescent="0.25">
      <c r="A1190" s="338" t="s">
        <v>11209</v>
      </c>
      <c r="B1190" s="397" t="str">
        <f t="shared" si="99"/>
        <v>MVA Administration Materialvetenskap</v>
      </c>
      <c r="C1190" s="364" t="s">
        <v>11212</v>
      </c>
      <c r="D1190" s="367" t="s">
        <v>383</v>
      </c>
      <c r="E1190" s="358">
        <v>0</v>
      </c>
      <c r="F1190" s="358">
        <f t="shared" si="98"/>
        <v>0</v>
      </c>
      <c r="G1190" s="358">
        <f t="shared" si="98"/>
        <v>0</v>
      </c>
      <c r="H1190" s="358">
        <f t="shared" si="98"/>
        <v>0</v>
      </c>
      <c r="I1190" s="358">
        <f t="shared" si="98"/>
        <v>0</v>
      </c>
      <c r="J1190" s="358">
        <f t="shared" si="98"/>
        <v>0</v>
      </c>
      <c r="K1190" s="358">
        <f t="shared" si="98"/>
        <v>0</v>
      </c>
    </row>
    <row r="1191" spans="1:11" x14ac:dyDescent="0.25">
      <c r="A1191" s="338" t="s">
        <v>11209</v>
      </c>
      <c r="B1191" s="395" t="s">
        <v>11181</v>
      </c>
      <c r="C1191" s="412" t="s">
        <v>11187</v>
      </c>
      <c r="D1191" s="344" t="s">
        <v>11145</v>
      </c>
      <c r="E1191" s="355">
        <v>0.09</v>
      </c>
      <c r="F1191" s="357">
        <f t="shared" ref="F1191:K1214" si="100">E1191</f>
        <v>0.09</v>
      </c>
      <c r="G1191" s="357">
        <f t="shared" si="100"/>
        <v>0.09</v>
      </c>
      <c r="H1191" s="357">
        <f t="shared" si="100"/>
        <v>0.09</v>
      </c>
      <c r="I1191" s="357">
        <f t="shared" si="100"/>
        <v>0.09</v>
      </c>
      <c r="J1191" s="357">
        <f t="shared" si="100"/>
        <v>0.09</v>
      </c>
      <c r="K1191" s="357">
        <f t="shared" si="100"/>
        <v>0.09</v>
      </c>
    </row>
    <row r="1192" spans="1:11" x14ac:dyDescent="0.25">
      <c r="A1192" s="338" t="s">
        <v>11209</v>
      </c>
      <c r="B1192" s="396" t="str">
        <f>B1191</f>
        <v>MVB Utbildning Materialvetenskap</v>
      </c>
      <c r="C1192" s="325" t="s">
        <v>11187</v>
      </c>
      <c r="D1192" s="344" t="s">
        <v>381</v>
      </c>
      <c r="E1192" s="357">
        <f>E1168</f>
        <v>0.78169999999999995</v>
      </c>
      <c r="F1192" s="357">
        <f t="shared" si="100"/>
        <v>0.78169999999999995</v>
      </c>
      <c r="G1192" s="357">
        <f t="shared" si="100"/>
        <v>0.78169999999999995</v>
      </c>
      <c r="H1192" s="357">
        <f t="shared" si="100"/>
        <v>0.78169999999999995</v>
      </c>
      <c r="I1192" s="357">
        <f t="shared" si="100"/>
        <v>0.78169999999999995</v>
      </c>
      <c r="J1192" s="357">
        <f t="shared" si="100"/>
        <v>0.78169999999999995</v>
      </c>
      <c r="K1192" s="357">
        <f t="shared" si="100"/>
        <v>0.78169999999999995</v>
      </c>
    </row>
    <row r="1193" spans="1:11" x14ac:dyDescent="0.25">
      <c r="A1193" s="338" t="s">
        <v>11209</v>
      </c>
      <c r="B1193" s="396" t="str">
        <f t="shared" ref="B1193:B1214" si="101">B1192</f>
        <v>MVB Utbildning Materialvetenskap</v>
      </c>
      <c r="C1193" s="325" t="s">
        <v>11187</v>
      </c>
      <c r="D1193" s="344" t="s">
        <v>382</v>
      </c>
      <c r="E1193" s="357">
        <f>E1169</f>
        <v>6.3600000000000004E-2</v>
      </c>
      <c r="F1193" s="357">
        <f t="shared" si="100"/>
        <v>6.3600000000000004E-2</v>
      </c>
      <c r="G1193" s="357">
        <f t="shared" si="100"/>
        <v>6.3600000000000004E-2</v>
      </c>
      <c r="H1193" s="357">
        <f t="shared" si="100"/>
        <v>6.3600000000000004E-2</v>
      </c>
      <c r="I1193" s="357">
        <f t="shared" si="100"/>
        <v>6.3600000000000004E-2</v>
      </c>
      <c r="J1193" s="357">
        <f t="shared" si="100"/>
        <v>6.3600000000000004E-2</v>
      </c>
      <c r="K1193" s="357">
        <f t="shared" si="100"/>
        <v>6.3600000000000004E-2</v>
      </c>
    </row>
    <row r="1194" spans="1:11" x14ac:dyDescent="0.25">
      <c r="A1194" s="338" t="s">
        <v>11209</v>
      </c>
      <c r="B1194" s="397" t="str">
        <f t="shared" si="101"/>
        <v>MVB Utbildning Materialvetenskap</v>
      </c>
      <c r="C1194" s="413" t="s">
        <v>11187</v>
      </c>
      <c r="D1194" s="367" t="s">
        <v>383</v>
      </c>
      <c r="E1194" s="358">
        <f>E1170</f>
        <v>0.154</v>
      </c>
      <c r="F1194" s="358">
        <f t="shared" si="100"/>
        <v>0.154</v>
      </c>
      <c r="G1194" s="358">
        <f t="shared" si="100"/>
        <v>0.154</v>
      </c>
      <c r="H1194" s="358">
        <f t="shared" si="100"/>
        <v>0.154</v>
      </c>
      <c r="I1194" s="358">
        <f t="shared" si="100"/>
        <v>0.154</v>
      </c>
      <c r="J1194" s="358">
        <f t="shared" si="100"/>
        <v>0.154</v>
      </c>
      <c r="K1194" s="358">
        <f t="shared" si="100"/>
        <v>0.154</v>
      </c>
    </row>
    <row r="1195" spans="1:11" x14ac:dyDescent="0.25">
      <c r="A1195" s="338" t="s">
        <v>11209</v>
      </c>
      <c r="B1195" s="398" t="str">
        <f t="shared" si="101"/>
        <v>MVB Utbildning Materialvetenskap</v>
      </c>
      <c r="C1195" s="353" t="s">
        <v>11188</v>
      </c>
      <c r="D1195" s="368" t="s">
        <v>11145</v>
      </c>
      <c r="E1195" s="355">
        <f>E1191</f>
        <v>0.09</v>
      </c>
      <c r="F1195" s="355">
        <f t="shared" si="100"/>
        <v>0.09</v>
      </c>
      <c r="G1195" s="355">
        <f t="shared" si="100"/>
        <v>0.09</v>
      </c>
      <c r="H1195" s="355">
        <f t="shared" si="100"/>
        <v>0.09</v>
      </c>
      <c r="I1195" s="355">
        <f t="shared" si="100"/>
        <v>0.09</v>
      </c>
      <c r="J1195" s="355">
        <f t="shared" si="100"/>
        <v>0.09</v>
      </c>
      <c r="K1195" s="355">
        <f t="shared" si="100"/>
        <v>0.09</v>
      </c>
    </row>
    <row r="1196" spans="1:11" x14ac:dyDescent="0.25">
      <c r="A1196" s="338" t="s">
        <v>11209</v>
      </c>
      <c r="B1196" s="398" t="str">
        <f t="shared" si="101"/>
        <v>MVB Utbildning Materialvetenskap</v>
      </c>
      <c r="C1196" s="353" t="s">
        <v>11188</v>
      </c>
      <c r="D1196" s="344" t="s">
        <v>381</v>
      </c>
      <c r="E1196" s="357">
        <v>0.35</v>
      </c>
      <c r="F1196" s="357">
        <f t="shared" si="100"/>
        <v>0.35</v>
      </c>
      <c r="G1196" s="357">
        <f t="shared" si="100"/>
        <v>0.35</v>
      </c>
      <c r="H1196" s="357">
        <f t="shared" si="100"/>
        <v>0.35</v>
      </c>
      <c r="I1196" s="357">
        <f t="shared" si="100"/>
        <v>0.35</v>
      </c>
      <c r="J1196" s="357">
        <f t="shared" si="100"/>
        <v>0.35</v>
      </c>
      <c r="K1196" s="357">
        <f t="shared" si="100"/>
        <v>0.35</v>
      </c>
    </row>
    <row r="1197" spans="1:11" x14ac:dyDescent="0.25">
      <c r="A1197" s="338" t="s">
        <v>11209</v>
      </c>
      <c r="B1197" s="398" t="str">
        <f t="shared" si="101"/>
        <v>MVB Utbildning Materialvetenskap</v>
      </c>
      <c r="C1197" s="353" t="s">
        <v>11188</v>
      </c>
      <c r="D1197" s="344" t="s">
        <v>382</v>
      </c>
      <c r="E1197" s="357">
        <f>E1193</f>
        <v>6.3600000000000004E-2</v>
      </c>
      <c r="F1197" s="357">
        <f t="shared" si="100"/>
        <v>6.3600000000000004E-2</v>
      </c>
      <c r="G1197" s="357">
        <f t="shared" si="100"/>
        <v>6.3600000000000004E-2</v>
      </c>
      <c r="H1197" s="357">
        <f t="shared" si="100"/>
        <v>6.3600000000000004E-2</v>
      </c>
      <c r="I1197" s="357">
        <f t="shared" si="100"/>
        <v>6.3600000000000004E-2</v>
      </c>
      <c r="J1197" s="357">
        <f t="shared" si="100"/>
        <v>6.3600000000000004E-2</v>
      </c>
      <c r="K1197" s="357">
        <f t="shared" si="100"/>
        <v>6.3600000000000004E-2</v>
      </c>
    </row>
    <row r="1198" spans="1:11" x14ac:dyDescent="0.25">
      <c r="A1198" s="338" t="s">
        <v>11209</v>
      </c>
      <c r="B1198" s="398" t="str">
        <f t="shared" si="101"/>
        <v>MVB Utbildning Materialvetenskap</v>
      </c>
      <c r="C1198" s="353" t="s">
        <v>11188</v>
      </c>
      <c r="D1198" s="367" t="s">
        <v>383</v>
      </c>
      <c r="E1198" s="358">
        <f>E1194</f>
        <v>0.154</v>
      </c>
      <c r="F1198" s="358">
        <f t="shared" si="100"/>
        <v>0.154</v>
      </c>
      <c r="G1198" s="358">
        <f t="shared" si="100"/>
        <v>0.154</v>
      </c>
      <c r="H1198" s="358">
        <f t="shared" si="100"/>
        <v>0.154</v>
      </c>
      <c r="I1198" s="358">
        <f t="shared" si="100"/>
        <v>0.154</v>
      </c>
      <c r="J1198" s="358">
        <f t="shared" si="100"/>
        <v>0.154</v>
      </c>
      <c r="K1198" s="358">
        <f t="shared" si="100"/>
        <v>0.154</v>
      </c>
    </row>
    <row r="1199" spans="1:11" x14ac:dyDescent="0.25">
      <c r="A1199" s="338" t="s">
        <v>11209</v>
      </c>
      <c r="B1199" s="395" t="str">
        <f t="shared" si="101"/>
        <v>MVB Utbildning Materialvetenskap</v>
      </c>
      <c r="C1199" s="359" t="s">
        <v>11189</v>
      </c>
      <c r="D1199" s="368" t="s">
        <v>11145</v>
      </c>
      <c r="E1199" s="355">
        <f>E1191</f>
        <v>0.09</v>
      </c>
      <c r="F1199" s="355">
        <f t="shared" si="100"/>
        <v>0.09</v>
      </c>
      <c r="G1199" s="355">
        <f t="shared" si="100"/>
        <v>0.09</v>
      </c>
      <c r="H1199" s="355">
        <f t="shared" si="100"/>
        <v>0.09</v>
      </c>
      <c r="I1199" s="355">
        <f t="shared" si="100"/>
        <v>0.09</v>
      </c>
      <c r="J1199" s="355">
        <f t="shared" si="100"/>
        <v>0.09</v>
      </c>
      <c r="K1199" s="355">
        <f t="shared" si="100"/>
        <v>0.09</v>
      </c>
    </row>
    <row r="1200" spans="1:11" x14ac:dyDescent="0.25">
      <c r="A1200" s="338" t="s">
        <v>11209</v>
      </c>
      <c r="B1200" s="396" t="str">
        <f t="shared" si="101"/>
        <v>MVB Utbildning Materialvetenskap</v>
      </c>
      <c r="C1200" s="360" t="s">
        <v>11189</v>
      </c>
      <c r="D1200" s="344" t="s">
        <v>381</v>
      </c>
      <c r="E1200" s="357">
        <v>0.35</v>
      </c>
      <c r="F1200" s="357">
        <f t="shared" si="100"/>
        <v>0.35</v>
      </c>
      <c r="G1200" s="357">
        <f t="shared" si="100"/>
        <v>0.35</v>
      </c>
      <c r="H1200" s="357">
        <f t="shared" si="100"/>
        <v>0.35</v>
      </c>
      <c r="I1200" s="357">
        <f t="shared" si="100"/>
        <v>0.35</v>
      </c>
      <c r="J1200" s="357">
        <f t="shared" si="100"/>
        <v>0.35</v>
      </c>
      <c r="K1200" s="357">
        <f t="shared" si="100"/>
        <v>0.35</v>
      </c>
    </row>
    <row r="1201" spans="1:11" x14ac:dyDescent="0.25">
      <c r="A1201" s="338" t="s">
        <v>11209</v>
      </c>
      <c r="B1201" s="396" t="str">
        <f t="shared" si="101"/>
        <v>MVB Utbildning Materialvetenskap</v>
      </c>
      <c r="C1201" s="360" t="s">
        <v>11189</v>
      </c>
      <c r="D1201" s="344" t="s">
        <v>382</v>
      </c>
      <c r="E1201" s="357">
        <f>E1193</f>
        <v>6.3600000000000004E-2</v>
      </c>
      <c r="F1201" s="357">
        <f t="shared" si="100"/>
        <v>6.3600000000000004E-2</v>
      </c>
      <c r="G1201" s="357">
        <f t="shared" si="100"/>
        <v>6.3600000000000004E-2</v>
      </c>
      <c r="H1201" s="357">
        <f t="shared" si="100"/>
        <v>6.3600000000000004E-2</v>
      </c>
      <c r="I1201" s="357">
        <f t="shared" si="100"/>
        <v>6.3600000000000004E-2</v>
      </c>
      <c r="J1201" s="357">
        <f t="shared" si="100"/>
        <v>6.3600000000000004E-2</v>
      </c>
      <c r="K1201" s="357">
        <f t="shared" si="100"/>
        <v>6.3600000000000004E-2</v>
      </c>
    </row>
    <row r="1202" spans="1:11" x14ac:dyDescent="0.25">
      <c r="A1202" s="338" t="s">
        <v>11209</v>
      </c>
      <c r="B1202" s="397" t="str">
        <f t="shared" si="101"/>
        <v>MVB Utbildning Materialvetenskap</v>
      </c>
      <c r="C1202" s="361" t="s">
        <v>11189</v>
      </c>
      <c r="D1202" s="367" t="s">
        <v>383</v>
      </c>
      <c r="E1202" s="358">
        <f>E1194</f>
        <v>0.154</v>
      </c>
      <c r="F1202" s="358">
        <f t="shared" si="100"/>
        <v>0.154</v>
      </c>
      <c r="G1202" s="358">
        <f t="shared" si="100"/>
        <v>0.154</v>
      </c>
      <c r="H1202" s="358">
        <f t="shared" si="100"/>
        <v>0.154</v>
      </c>
      <c r="I1202" s="358">
        <f t="shared" si="100"/>
        <v>0.154</v>
      </c>
      <c r="J1202" s="358">
        <f t="shared" si="100"/>
        <v>0.154</v>
      </c>
      <c r="K1202" s="358">
        <f t="shared" si="100"/>
        <v>0.154</v>
      </c>
    </row>
    <row r="1203" spans="1:11" x14ac:dyDescent="0.25">
      <c r="A1203" s="338" t="s">
        <v>11209</v>
      </c>
      <c r="B1203" s="398" t="str">
        <f t="shared" si="101"/>
        <v>MVB Utbildning Materialvetenskap</v>
      </c>
      <c r="C1203" s="353" t="s">
        <v>11190</v>
      </c>
      <c r="D1203" s="368" t="s">
        <v>11145</v>
      </c>
      <c r="E1203" s="355">
        <f>E1191</f>
        <v>0.09</v>
      </c>
      <c r="F1203" s="355">
        <f t="shared" si="100"/>
        <v>0.09</v>
      </c>
      <c r="G1203" s="355">
        <f t="shared" si="100"/>
        <v>0.09</v>
      </c>
      <c r="H1203" s="355">
        <f t="shared" si="100"/>
        <v>0.09</v>
      </c>
      <c r="I1203" s="355">
        <f t="shared" si="100"/>
        <v>0.09</v>
      </c>
      <c r="J1203" s="355">
        <f t="shared" si="100"/>
        <v>0.09</v>
      </c>
      <c r="K1203" s="355">
        <f t="shared" si="100"/>
        <v>0.09</v>
      </c>
    </row>
    <row r="1204" spans="1:11" x14ac:dyDescent="0.25">
      <c r="A1204" s="338" t="s">
        <v>11209</v>
      </c>
      <c r="B1204" s="398" t="str">
        <f t="shared" si="101"/>
        <v>MVB Utbildning Materialvetenskap</v>
      </c>
      <c r="C1204" s="353" t="s">
        <v>11190</v>
      </c>
      <c r="D1204" s="344" t="s">
        <v>381</v>
      </c>
      <c r="E1204" s="357">
        <f>E1180</f>
        <v>0.4118</v>
      </c>
      <c r="F1204" s="357">
        <f t="shared" si="100"/>
        <v>0.4118</v>
      </c>
      <c r="G1204" s="357">
        <f t="shared" si="100"/>
        <v>0.4118</v>
      </c>
      <c r="H1204" s="357">
        <f t="shared" si="100"/>
        <v>0.4118</v>
      </c>
      <c r="I1204" s="357">
        <f t="shared" si="100"/>
        <v>0.4118</v>
      </c>
      <c r="J1204" s="357">
        <f t="shared" si="100"/>
        <v>0.4118</v>
      </c>
      <c r="K1204" s="357">
        <f t="shared" si="100"/>
        <v>0.4118</v>
      </c>
    </row>
    <row r="1205" spans="1:11" x14ac:dyDescent="0.25">
      <c r="A1205" s="338" t="s">
        <v>11209</v>
      </c>
      <c r="B1205" s="398" t="str">
        <f t="shared" si="101"/>
        <v>MVB Utbildning Materialvetenskap</v>
      </c>
      <c r="C1205" s="360" t="s">
        <v>11190</v>
      </c>
      <c r="D1205" s="344" t="s">
        <v>382</v>
      </c>
      <c r="E1205" s="357">
        <f>E1181</f>
        <v>1.8599999999999998E-2</v>
      </c>
      <c r="F1205" s="357">
        <f t="shared" si="100"/>
        <v>1.8599999999999998E-2</v>
      </c>
      <c r="G1205" s="357">
        <f t="shared" si="100"/>
        <v>1.8599999999999998E-2</v>
      </c>
      <c r="H1205" s="357">
        <f t="shared" si="100"/>
        <v>1.8599999999999998E-2</v>
      </c>
      <c r="I1205" s="357">
        <f t="shared" si="100"/>
        <v>1.8599999999999998E-2</v>
      </c>
      <c r="J1205" s="357">
        <f t="shared" si="100"/>
        <v>1.8599999999999998E-2</v>
      </c>
      <c r="K1205" s="357">
        <f t="shared" si="100"/>
        <v>1.8599999999999998E-2</v>
      </c>
    </row>
    <row r="1206" spans="1:11" x14ac:dyDescent="0.25">
      <c r="A1206" s="338" t="s">
        <v>11209</v>
      </c>
      <c r="B1206" s="398" t="str">
        <f t="shared" si="101"/>
        <v>MVB Utbildning Materialvetenskap</v>
      </c>
      <c r="C1206" s="360" t="s">
        <v>11190</v>
      </c>
      <c r="D1206" s="367" t="s">
        <v>383</v>
      </c>
      <c r="E1206" s="358">
        <f>E1182</f>
        <v>8.7400000000000005E-2</v>
      </c>
      <c r="F1206" s="358">
        <f t="shared" si="100"/>
        <v>8.7400000000000005E-2</v>
      </c>
      <c r="G1206" s="358">
        <f t="shared" si="100"/>
        <v>8.7400000000000005E-2</v>
      </c>
      <c r="H1206" s="358">
        <f t="shared" si="100"/>
        <v>8.7400000000000005E-2</v>
      </c>
      <c r="I1206" s="358">
        <f t="shared" si="100"/>
        <v>8.7400000000000005E-2</v>
      </c>
      <c r="J1206" s="358">
        <f t="shared" si="100"/>
        <v>8.7400000000000005E-2</v>
      </c>
      <c r="K1206" s="358">
        <f t="shared" si="100"/>
        <v>8.7400000000000005E-2</v>
      </c>
    </row>
    <row r="1207" spans="1:11" x14ac:dyDescent="0.25">
      <c r="A1207" s="338" t="s">
        <v>11209</v>
      </c>
      <c r="B1207" s="395" t="str">
        <f t="shared" si="101"/>
        <v>MVB Utbildning Materialvetenskap</v>
      </c>
      <c r="C1207" s="359" t="s">
        <v>11191</v>
      </c>
      <c r="D1207" s="368" t="s">
        <v>11145</v>
      </c>
      <c r="E1207" s="355">
        <f>E1191</f>
        <v>0.09</v>
      </c>
      <c r="F1207" s="355">
        <f t="shared" si="100"/>
        <v>0.09</v>
      </c>
      <c r="G1207" s="355">
        <f t="shared" si="100"/>
        <v>0.09</v>
      </c>
      <c r="H1207" s="355">
        <f t="shared" si="100"/>
        <v>0.09</v>
      </c>
      <c r="I1207" s="355">
        <f t="shared" si="100"/>
        <v>0.09</v>
      </c>
      <c r="J1207" s="355">
        <f t="shared" si="100"/>
        <v>0.09</v>
      </c>
      <c r="K1207" s="355">
        <f t="shared" si="100"/>
        <v>0.09</v>
      </c>
    </row>
    <row r="1208" spans="1:11" x14ac:dyDescent="0.25">
      <c r="A1208" s="338" t="s">
        <v>11209</v>
      </c>
      <c r="B1208" s="396" t="str">
        <f t="shared" si="101"/>
        <v>MVB Utbildning Materialvetenskap</v>
      </c>
      <c r="C1208" s="360" t="s">
        <v>11191</v>
      </c>
      <c r="D1208" s="344" t="s">
        <v>381</v>
      </c>
      <c r="E1208" s="357">
        <f>E1180</f>
        <v>0.4118</v>
      </c>
      <c r="F1208" s="357">
        <f t="shared" si="100"/>
        <v>0.4118</v>
      </c>
      <c r="G1208" s="357">
        <f t="shared" si="100"/>
        <v>0.4118</v>
      </c>
      <c r="H1208" s="357">
        <f t="shared" si="100"/>
        <v>0.4118</v>
      </c>
      <c r="I1208" s="357">
        <f t="shared" si="100"/>
        <v>0.4118</v>
      </c>
      <c r="J1208" s="357">
        <f t="shared" si="100"/>
        <v>0.4118</v>
      </c>
      <c r="K1208" s="357">
        <f t="shared" si="100"/>
        <v>0.4118</v>
      </c>
    </row>
    <row r="1209" spans="1:11" x14ac:dyDescent="0.25">
      <c r="A1209" s="338" t="s">
        <v>11209</v>
      </c>
      <c r="B1209" s="396" t="str">
        <f t="shared" si="101"/>
        <v>MVB Utbildning Materialvetenskap</v>
      </c>
      <c r="C1209" s="360" t="s">
        <v>11191</v>
      </c>
      <c r="D1209" s="344" t="s">
        <v>382</v>
      </c>
      <c r="E1209" s="357">
        <f>E1181</f>
        <v>1.8599999999999998E-2</v>
      </c>
      <c r="F1209" s="357">
        <f t="shared" si="100"/>
        <v>1.8599999999999998E-2</v>
      </c>
      <c r="G1209" s="357">
        <f t="shared" si="100"/>
        <v>1.8599999999999998E-2</v>
      </c>
      <c r="H1209" s="357">
        <f t="shared" si="100"/>
        <v>1.8599999999999998E-2</v>
      </c>
      <c r="I1209" s="357">
        <f t="shared" si="100"/>
        <v>1.8599999999999998E-2</v>
      </c>
      <c r="J1209" s="357">
        <f t="shared" si="100"/>
        <v>1.8599999999999998E-2</v>
      </c>
      <c r="K1209" s="357">
        <f t="shared" si="100"/>
        <v>1.8599999999999998E-2</v>
      </c>
    </row>
    <row r="1210" spans="1:11" x14ac:dyDescent="0.25">
      <c r="A1210" s="338" t="s">
        <v>11209</v>
      </c>
      <c r="B1210" s="397" t="str">
        <f t="shared" si="101"/>
        <v>MVB Utbildning Materialvetenskap</v>
      </c>
      <c r="C1210" s="361" t="s">
        <v>11191</v>
      </c>
      <c r="D1210" s="367" t="s">
        <v>383</v>
      </c>
      <c r="E1210" s="358">
        <f>E1182</f>
        <v>8.7400000000000005E-2</v>
      </c>
      <c r="F1210" s="358">
        <f t="shared" si="100"/>
        <v>8.7400000000000005E-2</v>
      </c>
      <c r="G1210" s="358">
        <f t="shared" si="100"/>
        <v>8.7400000000000005E-2</v>
      </c>
      <c r="H1210" s="358">
        <f t="shared" si="100"/>
        <v>8.7400000000000005E-2</v>
      </c>
      <c r="I1210" s="358">
        <f t="shared" si="100"/>
        <v>8.7400000000000005E-2</v>
      </c>
      <c r="J1210" s="358">
        <f t="shared" si="100"/>
        <v>8.7400000000000005E-2</v>
      </c>
      <c r="K1210" s="358">
        <f t="shared" si="100"/>
        <v>8.7400000000000005E-2</v>
      </c>
    </row>
    <row r="1211" spans="1:11" x14ac:dyDescent="0.25">
      <c r="A1211" s="338" t="s">
        <v>11209</v>
      </c>
      <c r="B1211" s="395" t="str">
        <f t="shared" si="101"/>
        <v>MVB Utbildning Materialvetenskap</v>
      </c>
      <c r="C1211" s="362" t="s">
        <v>11212</v>
      </c>
      <c r="D1211" s="368" t="s">
        <v>11145</v>
      </c>
      <c r="E1211" s="355">
        <v>0</v>
      </c>
      <c r="F1211" s="355">
        <f t="shared" si="100"/>
        <v>0</v>
      </c>
      <c r="G1211" s="355">
        <f t="shared" si="100"/>
        <v>0</v>
      </c>
      <c r="H1211" s="355">
        <f t="shared" si="100"/>
        <v>0</v>
      </c>
      <c r="I1211" s="355">
        <f t="shared" si="100"/>
        <v>0</v>
      </c>
      <c r="J1211" s="355">
        <f t="shared" si="100"/>
        <v>0</v>
      </c>
      <c r="K1211" s="355">
        <f t="shared" si="100"/>
        <v>0</v>
      </c>
    </row>
    <row r="1212" spans="1:11" x14ac:dyDescent="0.25">
      <c r="A1212" s="338" t="s">
        <v>11209</v>
      </c>
      <c r="B1212" s="396" t="str">
        <f t="shared" si="101"/>
        <v>MVB Utbildning Materialvetenskap</v>
      </c>
      <c r="C1212" s="363" t="s">
        <v>11212</v>
      </c>
      <c r="D1212" s="344" t="s">
        <v>381</v>
      </c>
      <c r="E1212" s="357">
        <v>0</v>
      </c>
      <c r="F1212" s="357">
        <f t="shared" si="100"/>
        <v>0</v>
      </c>
      <c r="G1212" s="357">
        <f t="shared" si="100"/>
        <v>0</v>
      </c>
      <c r="H1212" s="357">
        <f t="shared" si="100"/>
        <v>0</v>
      </c>
      <c r="I1212" s="357">
        <f t="shared" si="100"/>
        <v>0</v>
      </c>
      <c r="J1212" s="357">
        <f t="shared" si="100"/>
        <v>0</v>
      </c>
      <c r="K1212" s="357">
        <f t="shared" si="100"/>
        <v>0</v>
      </c>
    </row>
    <row r="1213" spans="1:11" x14ac:dyDescent="0.25">
      <c r="A1213" s="338" t="s">
        <v>11209</v>
      </c>
      <c r="B1213" s="396" t="str">
        <f t="shared" si="101"/>
        <v>MVB Utbildning Materialvetenskap</v>
      </c>
      <c r="C1213" s="363" t="s">
        <v>11212</v>
      </c>
      <c r="D1213" s="344" t="s">
        <v>382</v>
      </c>
      <c r="E1213" s="357">
        <v>0</v>
      </c>
      <c r="F1213" s="357">
        <f t="shared" si="100"/>
        <v>0</v>
      </c>
      <c r="G1213" s="357">
        <f t="shared" si="100"/>
        <v>0</v>
      </c>
      <c r="H1213" s="357">
        <f t="shared" si="100"/>
        <v>0</v>
      </c>
      <c r="I1213" s="357">
        <f t="shared" si="100"/>
        <v>0</v>
      </c>
      <c r="J1213" s="357">
        <f t="shared" si="100"/>
        <v>0</v>
      </c>
      <c r="K1213" s="357">
        <f t="shared" si="100"/>
        <v>0</v>
      </c>
    </row>
    <row r="1214" spans="1:11" x14ac:dyDescent="0.25">
      <c r="A1214" s="338" t="s">
        <v>11209</v>
      </c>
      <c r="B1214" s="397" t="str">
        <f t="shared" si="101"/>
        <v>MVB Utbildning Materialvetenskap</v>
      </c>
      <c r="C1214" s="364" t="s">
        <v>11212</v>
      </c>
      <c r="D1214" s="367" t="s">
        <v>383</v>
      </c>
      <c r="E1214" s="358">
        <v>0</v>
      </c>
      <c r="F1214" s="358">
        <f t="shared" si="100"/>
        <v>0</v>
      </c>
      <c r="G1214" s="358">
        <f t="shared" si="100"/>
        <v>0</v>
      </c>
      <c r="H1214" s="358">
        <f t="shared" si="100"/>
        <v>0</v>
      </c>
      <c r="I1214" s="358">
        <f t="shared" si="100"/>
        <v>0</v>
      </c>
      <c r="J1214" s="358">
        <f t="shared" si="100"/>
        <v>0</v>
      </c>
      <c r="K1214" s="358">
        <f t="shared" si="100"/>
        <v>0</v>
      </c>
    </row>
    <row r="1215" spans="1:11" x14ac:dyDescent="0.25">
      <c r="A1215" s="338" t="s">
        <v>11209</v>
      </c>
      <c r="B1215" s="139" t="s">
        <v>11265</v>
      </c>
      <c r="C1215" s="412" t="s">
        <v>11187</v>
      </c>
      <c r="D1215" s="344" t="s">
        <v>11145</v>
      </c>
      <c r="E1215" s="355">
        <v>0.1</v>
      </c>
      <c r="F1215" s="357">
        <f t="shared" ref="F1215:K1238" si="102">E1215</f>
        <v>0.1</v>
      </c>
      <c r="G1215" s="357">
        <f t="shared" si="102"/>
        <v>0.1</v>
      </c>
      <c r="H1215" s="357">
        <f t="shared" si="102"/>
        <v>0.1</v>
      </c>
      <c r="I1215" s="357">
        <f t="shared" si="102"/>
        <v>0.1</v>
      </c>
      <c r="J1215" s="357">
        <f t="shared" si="102"/>
        <v>0.1</v>
      </c>
      <c r="K1215" s="357">
        <f t="shared" si="102"/>
        <v>0.1</v>
      </c>
    </row>
    <row r="1216" spans="1:11" x14ac:dyDescent="0.25">
      <c r="A1216" s="338" t="s">
        <v>11209</v>
      </c>
      <c r="B1216" s="396" t="str">
        <f>B1215</f>
        <v>MVC Hultgren Laboratory</v>
      </c>
      <c r="C1216" s="325" t="s">
        <v>11187</v>
      </c>
      <c r="D1216" s="344" t="s">
        <v>381</v>
      </c>
      <c r="E1216" s="357">
        <f>E1192</f>
        <v>0.78169999999999995</v>
      </c>
      <c r="F1216" s="357">
        <f t="shared" si="102"/>
        <v>0.78169999999999995</v>
      </c>
      <c r="G1216" s="357">
        <f t="shared" si="102"/>
        <v>0.78169999999999995</v>
      </c>
      <c r="H1216" s="357">
        <f t="shared" si="102"/>
        <v>0.78169999999999995</v>
      </c>
      <c r="I1216" s="357">
        <f t="shared" si="102"/>
        <v>0.78169999999999995</v>
      </c>
      <c r="J1216" s="357">
        <f t="shared" si="102"/>
        <v>0.78169999999999995</v>
      </c>
      <c r="K1216" s="357">
        <f t="shared" si="102"/>
        <v>0.78169999999999995</v>
      </c>
    </row>
    <row r="1217" spans="1:11" x14ac:dyDescent="0.25">
      <c r="A1217" s="338" t="s">
        <v>11209</v>
      </c>
      <c r="B1217" s="396" t="str">
        <f t="shared" ref="B1217:B1238" si="103">B1216</f>
        <v>MVC Hultgren Laboratory</v>
      </c>
      <c r="C1217" s="325" t="s">
        <v>11187</v>
      </c>
      <c r="D1217" s="344" t="s">
        <v>382</v>
      </c>
      <c r="E1217" s="357">
        <f>E1193</f>
        <v>6.3600000000000004E-2</v>
      </c>
      <c r="F1217" s="357">
        <f t="shared" si="102"/>
        <v>6.3600000000000004E-2</v>
      </c>
      <c r="G1217" s="357">
        <f t="shared" si="102"/>
        <v>6.3600000000000004E-2</v>
      </c>
      <c r="H1217" s="357">
        <f t="shared" si="102"/>
        <v>6.3600000000000004E-2</v>
      </c>
      <c r="I1217" s="357">
        <f t="shared" si="102"/>
        <v>6.3600000000000004E-2</v>
      </c>
      <c r="J1217" s="357">
        <f t="shared" si="102"/>
        <v>6.3600000000000004E-2</v>
      </c>
      <c r="K1217" s="357">
        <f t="shared" si="102"/>
        <v>6.3600000000000004E-2</v>
      </c>
    </row>
    <row r="1218" spans="1:11" x14ac:dyDescent="0.25">
      <c r="A1218" s="338" t="s">
        <v>11209</v>
      </c>
      <c r="B1218" s="397" t="str">
        <f t="shared" si="103"/>
        <v>MVC Hultgren Laboratory</v>
      </c>
      <c r="C1218" s="413" t="s">
        <v>11187</v>
      </c>
      <c r="D1218" s="367" t="s">
        <v>383</v>
      </c>
      <c r="E1218" s="358">
        <f>E1194</f>
        <v>0.154</v>
      </c>
      <c r="F1218" s="358">
        <f t="shared" si="102"/>
        <v>0.154</v>
      </c>
      <c r="G1218" s="358">
        <f t="shared" si="102"/>
        <v>0.154</v>
      </c>
      <c r="H1218" s="358">
        <f t="shared" si="102"/>
        <v>0.154</v>
      </c>
      <c r="I1218" s="358">
        <f t="shared" si="102"/>
        <v>0.154</v>
      </c>
      <c r="J1218" s="358">
        <f t="shared" si="102"/>
        <v>0.154</v>
      </c>
      <c r="K1218" s="358">
        <f t="shared" si="102"/>
        <v>0.154</v>
      </c>
    </row>
    <row r="1219" spans="1:11" x14ac:dyDescent="0.25">
      <c r="A1219" s="338" t="s">
        <v>11209</v>
      </c>
      <c r="B1219" s="398" t="str">
        <f t="shared" si="103"/>
        <v>MVC Hultgren Laboratory</v>
      </c>
      <c r="C1219" s="353" t="s">
        <v>11188</v>
      </c>
      <c r="D1219" s="368" t="s">
        <v>11145</v>
      </c>
      <c r="E1219" s="355">
        <f>E1215</f>
        <v>0.1</v>
      </c>
      <c r="F1219" s="355">
        <f t="shared" si="102"/>
        <v>0.1</v>
      </c>
      <c r="G1219" s="355">
        <f t="shared" si="102"/>
        <v>0.1</v>
      </c>
      <c r="H1219" s="355">
        <f t="shared" si="102"/>
        <v>0.1</v>
      </c>
      <c r="I1219" s="355">
        <f t="shared" si="102"/>
        <v>0.1</v>
      </c>
      <c r="J1219" s="355">
        <f t="shared" si="102"/>
        <v>0.1</v>
      </c>
      <c r="K1219" s="355">
        <f t="shared" si="102"/>
        <v>0.1</v>
      </c>
    </row>
    <row r="1220" spans="1:11" x14ac:dyDescent="0.25">
      <c r="A1220" s="338" t="s">
        <v>11209</v>
      </c>
      <c r="B1220" s="398" t="str">
        <f t="shared" si="103"/>
        <v>MVC Hultgren Laboratory</v>
      </c>
      <c r="C1220" s="353" t="s">
        <v>11188</v>
      </c>
      <c r="D1220" s="344" t="s">
        <v>381</v>
      </c>
      <c r="E1220" s="357">
        <v>0.35</v>
      </c>
      <c r="F1220" s="357">
        <f t="shared" si="102"/>
        <v>0.35</v>
      </c>
      <c r="G1220" s="357">
        <f t="shared" si="102"/>
        <v>0.35</v>
      </c>
      <c r="H1220" s="357">
        <f t="shared" si="102"/>
        <v>0.35</v>
      </c>
      <c r="I1220" s="357">
        <f t="shared" si="102"/>
        <v>0.35</v>
      </c>
      <c r="J1220" s="357">
        <f t="shared" si="102"/>
        <v>0.35</v>
      </c>
      <c r="K1220" s="357">
        <f t="shared" si="102"/>
        <v>0.35</v>
      </c>
    </row>
    <row r="1221" spans="1:11" x14ac:dyDescent="0.25">
      <c r="A1221" s="338" t="s">
        <v>11209</v>
      </c>
      <c r="B1221" s="398" t="str">
        <f t="shared" si="103"/>
        <v>MVC Hultgren Laboratory</v>
      </c>
      <c r="C1221" s="353" t="s">
        <v>11188</v>
      </c>
      <c r="D1221" s="344" t="s">
        <v>382</v>
      </c>
      <c r="E1221" s="357">
        <f>E1217</f>
        <v>6.3600000000000004E-2</v>
      </c>
      <c r="F1221" s="357">
        <f t="shared" si="102"/>
        <v>6.3600000000000004E-2</v>
      </c>
      <c r="G1221" s="357">
        <f t="shared" si="102"/>
        <v>6.3600000000000004E-2</v>
      </c>
      <c r="H1221" s="357">
        <f t="shared" si="102"/>
        <v>6.3600000000000004E-2</v>
      </c>
      <c r="I1221" s="357">
        <f t="shared" si="102"/>
        <v>6.3600000000000004E-2</v>
      </c>
      <c r="J1221" s="357">
        <f t="shared" si="102"/>
        <v>6.3600000000000004E-2</v>
      </c>
      <c r="K1221" s="357">
        <f t="shared" si="102"/>
        <v>6.3600000000000004E-2</v>
      </c>
    </row>
    <row r="1222" spans="1:11" x14ac:dyDescent="0.25">
      <c r="A1222" s="338" t="s">
        <v>11209</v>
      </c>
      <c r="B1222" s="398" t="str">
        <f t="shared" si="103"/>
        <v>MVC Hultgren Laboratory</v>
      </c>
      <c r="C1222" s="353" t="s">
        <v>11188</v>
      </c>
      <c r="D1222" s="367" t="s">
        <v>383</v>
      </c>
      <c r="E1222" s="358">
        <f>E1218</f>
        <v>0.154</v>
      </c>
      <c r="F1222" s="358">
        <f t="shared" si="102"/>
        <v>0.154</v>
      </c>
      <c r="G1222" s="358">
        <f t="shared" si="102"/>
        <v>0.154</v>
      </c>
      <c r="H1222" s="358">
        <f t="shared" si="102"/>
        <v>0.154</v>
      </c>
      <c r="I1222" s="358">
        <f t="shared" si="102"/>
        <v>0.154</v>
      </c>
      <c r="J1222" s="358">
        <f t="shared" si="102"/>
        <v>0.154</v>
      </c>
      <c r="K1222" s="358">
        <f t="shared" si="102"/>
        <v>0.154</v>
      </c>
    </row>
    <row r="1223" spans="1:11" x14ac:dyDescent="0.25">
      <c r="A1223" s="338" t="s">
        <v>11209</v>
      </c>
      <c r="B1223" s="395" t="str">
        <f t="shared" si="103"/>
        <v>MVC Hultgren Laboratory</v>
      </c>
      <c r="C1223" s="359" t="s">
        <v>11189</v>
      </c>
      <c r="D1223" s="368" t="s">
        <v>11145</v>
      </c>
      <c r="E1223" s="355">
        <f>E1215</f>
        <v>0.1</v>
      </c>
      <c r="F1223" s="355">
        <f t="shared" si="102"/>
        <v>0.1</v>
      </c>
      <c r="G1223" s="355">
        <f t="shared" si="102"/>
        <v>0.1</v>
      </c>
      <c r="H1223" s="355">
        <f t="shared" si="102"/>
        <v>0.1</v>
      </c>
      <c r="I1223" s="355">
        <f t="shared" si="102"/>
        <v>0.1</v>
      </c>
      <c r="J1223" s="355">
        <f t="shared" si="102"/>
        <v>0.1</v>
      </c>
      <c r="K1223" s="355">
        <f t="shared" si="102"/>
        <v>0.1</v>
      </c>
    </row>
    <row r="1224" spans="1:11" x14ac:dyDescent="0.25">
      <c r="A1224" s="338" t="s">
        <v>11209</v>
      </c>
      <c r="B1224" s="396" t="str">
        <f t="shared" si="103"/>
        <v>MVC Hultgren Laboratory</v>
      </c>
      <c r="C1224" s="360" t="s">
        <v>11189</v>
      </c>
      <c r="D1224" s="344" t="s">
        <v>381</v>
      </c>
      <c r="E1224" s="357">
        <v>0.35</v>
      </c>
      <c r="F1224" s="357">
        <f t="shared" si="102"/>
        <v>0.35</v>
      </c>
      <c r="G1224" s="357">
        <f t="shared" si="102"/>
        <v>0.35</v>
      </c>
      <c r="H1224" s="357">
        <f t="shared" si="102"/>
        <v>0.35</v>
      </c>
      <c r="I1224" s="357">
        <f t="shared" si="102"/>
        <v>0.35</v>
      </c>
      <c r="J1224" s="357">
        <f t="shared" si="102"/>
        <v>0.35</v>
      </c>
      <c r="K1224" s="357">
        <f t="shared" si="102"/>
        <v>0.35</v>
      </c>
    </row>
    <row r="1225" spans="1:11" x14ac:dyDescent="0.25">
      <c r="A1225" s="338" t="s">
        <v>11209</v>
      </c>
      <c r="B1225" s="396" t="str">
        <f t="shared" si="103"/>
        <v>MVC Hultgren Laboratory</v>
      </c>
      <c r="C1225" s="360" t="s">
        <v>11189</v>
      </c>
      <c r="D1225" s="344" t="s">
        <v>382</v>
      </c>
      <c r="E1225" s="357">
        <f>E1217</f>
        <v>6.3600000000000004E-2</v>
      </c>
      <c r="F1225" s="357">
        <f t="shared" si="102"/>
        <v>6.3600000000000004E-2</v>
      </c>
      <c r="G1225" s="357">
        <f t="shared" si="102"/>
        <v>6.3600000000000004E-2</v>
      </c>
      <c r="H1225" s="357">
        <f t="shared" si="102"/>
        <v>6.3600000000000004E-2</v>
      </c>
      <c r="I1225" s="357">
        <f t="shared" si="102"/>
        <v>6.3600000000000004E-2</v>
      </c>
      <c r="J1225" s="357">
        <f t="shared" si="102"/>
        <v>6.3600000000000004E-2</v>
      </c>
      <c r="K1225" s="357">
        <f t="shared" si="102"/>
        <v>6.3600000000000004E-2</v>
      </c>
    </row>
    <row r="1226" spans="1:11" x14ac:dyDescent="0.25">
      <c r="A1226" s="338" t="s">
        <v>11209</v>
      </c>
      <c r="B1226" s="397" t="str">
        <f t="shared" si="103"/>
        <v>MVC Hultgren Laboratory</v>
      </c>
      <c r="C1226" s="361" t="s">
        <v>11189</v>
      </c>
      <c r="D1226" s="367" t="s">
        <v>383</v>
      </c>
      <c r="E1226" s="358">
        <f>E1218</f>
        <v>0.154</v>
      </c>
      <c r="F1226" s="358">
        <f t="shared" si="102"/>
        <v>0.154</v>
      </c>
      <c r="G1226" s="358">
        <f t="shared" si="102"/>
        <v>0.154</v>
      </c>
      <c r="H1226" s="358">
        <f t="shared" si="102"/>
        <v>0.154</v>
      </c>
      <c r="I1226" s="358">
        <f t="shared" si="102"/>
        <v>0.154</v>
      </c>
      <c r="J1226" s="358">
        <f t="shared" si="102"/>
        <v>0.154</v>
      </c>
      <c r="K1226" s="358">
        <f t="shared" si="102"/>
        <v>0.154</v>
      </c>
    </row>
    <row r="1227" spans="1:11" x14ac:dyDescent="0.25">
      <c r="A1227" s="338" t="s">
        <v>11209</v>
      </c>
      <c r="B1227" s="398" t="str">
        <f t="shared" si="103"/>
        <v>MVC Hultgren Laboratory</v>
      </c>
      <c r="C1227" s="353" t="s">
        <v>11190</v>
      </c>
      <c r="D1227" s="368" t="s">
        <v>11145</v>
      </c>
      <c r="E1227" s="355">
        <f>E1215</f>
        <v>0.1</v>
      </c>
      <c r="F1227" s="355">
        <f t="shared" si="102"/>
        <v>0.1</v>
      </c>
      <c r="G1227" s="355">
        <f t="shared" si="102"/>
        <v>0.1</v>
      </c>
      <c r="H1227" s="355">
        <f t="shared" si="102"/>
        <v>0.1</v>
      </c>
      <c r="I1227" s="355">
        <f t="shared" si="102"/>
        <v>0.1</v>
      </c>
      <c r="J1227" s="355">
        <f t="shared" si="102"/>
        <v>0.1</v>
      </c>
      <c r="K1227" s="355">
        <f t="shared" si="102"/>
        <v>0.1</v>
      </c>
    </row>
    <row r="1228" spans="1:11" x14ac:dyDescent="0.25">
      <c r="A1228" s="338" t="s">
        <v>11209</v>
      </c>
      <c r="B1228" s="398" t="str">
        <f t="shared" si="103"/>
        <v>MVC Hultgren Laboratory</v>
      </c>
      <c r="C1228" s="353" t="s">
        <v>11190</v>
      </c>
      <c r="D1228" s="344" t="s">
        <v>381</v>
      </c>
      <c r="E1228" s="357">
        <f>E1204</f>
        <v>0.4118</v>
      </c>
      <c r="F1228" s="357">
        <f t="shared" si="102"/>
        <v>0.4118</v>
      </c>
      <c r="G1228" s="357">
        <f t="shared" si="102"/>
        <v>0.4118</v>
      </c>
      <c r="H1228" s="357">
        <f t="shared" si="102"/>
        <v>0.4118</v>
      </c>
      <c r="I1228" s="357">
        <f t="shared" si="102"/>
        <v>0.4118</v>
      </c>
      <c r="J1228" s="357">
        <f t="shared" si="102"/>
        <v>0.4118</v>
      </c>
      <c r="K1228" s="357">
        <f t="shared" si="102"/>
        <v>0.4118</v>
      </c>
    </row>
    <row r="1229" spans="1:11" x14ac:dyDescent="0.25">
      <c r="A1229" s="338" t="s">
        <v>11209</v>
      </c>
      <c r="B1229" s="398" t="str">
        <f t="shared" si="103"/>
        <v>MVC Hultgren Laboratory</v>
      </c>
      <c r="C1229" s="360" t="s">
        <v>11190</v>
      </c>
      <c r="D1229" s="344" t="s">
        <v>382</v>
      </c>
      <c r="E1229" s="357">
        <f>E1205</f>
        <v>1.8599999999999998E-2</v>
      </c>
      <c r="F1229" s="357">
        <f t="shared" si="102"/>
        <v>1.8599999999999998E-2</v>
      </c>
      <c r="G1229" s="357">
        <f t="shared" si="102"/>
        <v>1.8599999999999998E-2</v>
      </c>
      <c r="H1229" s="357">
        <f t="shared" si="102"/>
        <v>1.8599999999999998E-2</v>
      </c>
      <c r="I1229" s="357">
        <f t="shared" si="102"/>
        <v>1.8599999999999998E-2</v>
      </c>
      <c r="J1229" s="357">
        <f t="shared" si="102"/>
        <v>1.8599999999999998E-2</v>
      </c>
      <c r="K1229" s="357">
        <f t="shared" si="102"/>
        <v>1.8599999999999998E-2</v>
      </c>
    </row>
    <row r="1230" spans="1:11" x14ac:dyDescent="0.25">
      <c r="A1230" s="338" t="s">
        <v>11209</v>
      </c>
      <c r="B1230" s="398" t="str">
        <f t="shared" si="103"/>
        <v>MVC Hultgren Laboratory</v>
      </c>
      <c r="C1230" s="360" t="s">
        <v>11190</v>
      </c>
      <c r="D1230" s="367" t="s">
        <v>383</v>
      </c>
      <c r="E1230" s="358">
        <f>E1206</f>
        <v>8.7400000000000005E-2</v>
      </c>
      <c r="F1230" s="358">
        <f t="shared" si="102"/>
        <v>8.7400000000000005E-2</v>
      </c>
      <c r="G1230" s="358">
        <f t="shared" si="102"/>
        <v>8.7400000000000005E-2</v>
      </c>
      <c r="H1230" s="358">
        <f t="shared" si="102"/>
        <v>8.7400000000000005E-2</v>
      </c>
      <c r="I1230" s="358">
        <f t="shared" si="102"/>
        <v>8.7400000000000005E-2</v>
      </c>
      <c r="J1230" s="358">
        <f t="shared" si="102"/>
        <v>8.7400000000000005E-2</v>
      </c>
      <c r="K1230" s="358">
        <f t="shared" si="102"/>
        <v>8.7400000000000005E-2</v>
      </c>
    </row>
    <row r="1231" spans="1:11" x14ac:dyDescent="0.25">
      <c r="A1231" s="338" t="s">
        <v>11209</v>
      </c>
      <c r="B1231" s="395" t="str">
        <f t="shared" si="103"/>
        <v>MVC Hultgren Laboratory</v>
      </c>
      <c r="C1231" s="359" t="s">
        <v>11191</v>
      </c>
      <c r="D1231" s="368" t="s">
        <v>11145</v>
      </c>
      <c r="E1231" s="355">
        <f>E1215</f>
        <v>0.1</v>
      </c>
      <c r="F1231" s="355">
        <f t="shared" si="102"/>
        <v>0.1</v>
      </c>
      <c r="G1231" s="355">
        <f t="shared" si="102"/>
        <v>0.1</v>
      </c>
      <c r="H1231" s="355">
        <f t="shared" si="102"/>
        <v>0.1</v>
      </c>
      <c r="I1231" s="355">
        <f t="shared" si="102"/>
        <v>0.1</v>
      </c>
      <c r="J1231" s="355">
        <f t="shared" si="102"/>
        <v>0.1</v>
      </c>
      <c r="K1231" s="355">
        <f t="shared" si="102"/>
        <v>0.1</v>
      </c>
    </row>
    <row r="1232" spans="1:11" x14ac:dyDescent="0.25">
      <c r="A1232" s="338" t="s">
        <v>11209</v>
      </c>
      <c r="B1232" s="396" t="str">
        <f t="shared" si="103"/>
        <v>MVC Hultgren Laboratory</v>
      </c>
      <c r="C1232" s="360" t="s">
        <v>11191</v>
      </c>
      <c r="D1232" s="344" t="s">
        <v>381</v>
      </c>
      <c r="E1232" s="357">
        <f>E1204</f>
        <v>0.4118</v>
      </c>
      <c r="F1232" s="357">
        <f t="shared" si="102"/>
        <v>0.4118</v>
      </c>
      <c r="G1232" s="357">
        <f t="shared" si="102"/>
        <v>0.4118</v>
      </c>
      <c r="H1232" s="357">
        <f t="shared" si="102"/>
        <v>0.4118</v>
      </c>
      <c r="I1232" s="357">
        <f t="shared" si="102"/>
        <v>0.4118</v>
      </c>
      <c r="J1232" s="357">
        <f t="shared" si="102"/>
        <v>0.4118</v>
      </c>
      <c r="K1232" s="357">
        <f t="shared" si="102"/>
        <v>0.4118</v>
      </c>
    </row>
    <row r="1233" spans="1:11" x14ac:dyDescent="0.25">
      <c r="A1233" s="338" t="s">
        <v>11209</v>
      </c>
      <c r="B1233" s="396" t="str">
        <f t="shared" si="103"/>
        <v>MVC Hultgren Laboratory</v>
      </c>
      <c r="C1233" s="360" t="s">
        <v>11191</v>
      </c>
      <c r="D1233" s="344" t="s">
        <v>382</v>
      </c>
      <c r="E1233" s="357">
        <f>E1205</f>
        <v>1.8599999999999998E-2</v>
      </c>
      <c r="F1233" s="357">
        <f t="shared" si="102"/>
        <v>1.8599999999999998E-2</v>
      </c>
      <c r="G1233" s="357">
        <f t="shared" si="102"/>
        <v>1.8599999999999998E-2</v>
      </c>
      <c r="H1233" s="357">
        <f t="shared" si="102"/>
        <v>1.8599999999999998E-2</v>
      </c>
      <c r="I1233" s="357">
        <f t="shared" si="102"/>
        <v>1.8599999999999998E-2</v>
      </c>
      <c r="J1233" s="357">
        <f t="shared" si="102"/>
        <v>1.8599999999999998E-2</v>
      </c>
      <c r="K1233" s="357">
        <f t="shared" si="102"/>
        <v>1.8599999999999998E-2</v>
      </c>
    </row>
    <row r="1234" spans="1:11" x14ac:dyDescent="0.25">
      <c r="A1234" s="338" t="s">
        <v>11209</v>
      </c>
      <c r="B1234" s="397" t="str">
        <f t="shared" si="103"/>
        <v>MVC Hultgren Laboratory</v>
      </c>
      <c r="C1234" s="361" t="s">
        <v>11191</v>
      </c>
      <c r="D1234" s="367" t="s">
        <v>383</v>
      </c>
      <c r="E1234" s="358">
        <f>E1206</f>
        <v>8.7400000000000005E-2</v>
      </c>
      <c r="F1234" s="358">
        <f t="shared" si="102"/>
        <v>8.7400000000000005E-2</v>
      </c>
      <c r="G1234" s="358">
        <f t="shared" si="102"/>
        <v>8.7400000000000005E-2</v>
      </c>
      <c r="H1234" s="358">
        <f t="shared" si="102"/>
        <v>8.7400000000000005E-2</v>
      </c>
      <c r="I1234" s="358">
        <f t="shared" si="102"/>
        <v>8.7400000000000005E-2</v>
      </c>
      <c r="J1234" s="358">
        <f t="shared" si="102"/>
        <v>8.7400000000000005E-2</v>
      </c>
      <c r="K1234" s="358">
        <f t="shared" si="102"/>
        <v>8.7400000000000005E-2</v>
      </c>
    </row>
    <row r="1235" spans="1:11" x14ac:dyDescent="0.25">
      <c r="A1235" s="338" t="s">
        <v>11209</v>
      </c>
      <c r="B1235" s="395" t="str">
        <f t="shared" si="103"/>
        <v>MVC Hultgren Laboratory</v>
      </c>
      <c r="C1235" s="362" t="s">
        <v>11212</v>
      </c>
      <c r="D1235" s="368" t="s">
        <v>11145</v>
      </c>
      <c r="E1235" s="355">
        <v>0</v>
      </c>
      <c r="F1235" s="355">
        <f t="shared" si="102"/>
        <v>0</v>
      </c>
      <c r="G1235" s="355">
        <f t="shared" si="102"/>
        <v>0</v>
      </c>
      <c r="H1235" s="355">
        <f t="shared" si="102"/>
        <v>0</v>
      </c>
      <c r="I1235" s="355">
        <f t="shared" si="102"/>
        <v>0</v>
      </c>
      <c r="J1235" s="355">
        <f t="shared" si="102"/>
        <v>0</v>
      </c>
      <c r="K1235" s="355">
        <f t="shared" si="102"/>
        <v>0</v>
      </c>
    </row>
    <row r="1236" spans="1:11" x14ac:dyDescent="0.25">
      <c r="A1236" s="338" t="s">
        <v>11209</v>
      </c>
      <c r="B1236" s="396" t="str">
        <f t="shared" si="103"/>
        <v>MVC Hultgren Laboratory</v>
      </c>
      <c r="C1236" s="363" t="s">
        <v>11212</v>
      </c>
      <c r="D1236" s="344" t="s">
        <v>381</v>
      </c>
      <c r="E1236" s="357">
        <v>0</v>
      </c>
      <c r="F1236" s="357">
        <f t="shared" si="102"/>
        <v>0</v>
      </c>
      <c r="G1236" s="357">
        <f t="shared" si="102"/>
        <v>0</v>
      </c>
      <c r="H1236" s="357">
        <f t="shared" si="102"/>
        <v>0</v>
      </c>
      <c r="I1236" s="357">
        <f t="shared" si="102"/>
        <v>0</v>
      </c>
      <c r="J1236" s="357">
        <f t="shared" si="102"/>
        <v>0</v>
      </c>
      <c r="K1236" s="357">
        <f t="shared" si="102"/>
        <v>0</v>
      </c>
    </row>
    <row r="1237" spans="1:11" x14ac:dyDescent="0.25">
      <c r="A1237" s="338" t="s">
        <v>11209</v>
      </c>
      <c r="B1237" s="396" t="str">
        <f t="shared" si="103"/>
        <v>MVC Hultgren Laboratory</v>
      </c>
      <c r="C1237" s="363" t="s">
        <v>11212</v>
      </c>
      <c r="D1237" s="344" t="s">
        <v>382</v>
      </c>
      <c r="E1237" s="357">
        <v>0</v>
      </c>
      <c r="F1237" s="357">
        <f t="shared" si="102"/>
        <v>0</v>
      </c>
      <c r="G1237" s="357">
        <f t="shared" si="102"/>
        <v>0</v>
      </c>
      <c r="H1237" s="357">
        <f t="shared" si="102"/>
        <v>0</v>
      </c>
      <c r="I1237" s="357">
        <f t="shared" si="102"/>
        <v>0</v>
      </c>
      <c r="J1237" s="357">
        <f t="shared" si="102"/>
        <v>0</v>
      </c>
      <c r="K1237" s="357">
        <f t="shared" si="102"/>
        <v>0</v>
      </c>
    </row>
    <row r="1238" spans="1:11" x14ac:dyDescent="0.25">
      <c r="A1238" s="338" t="s">
        <v>11209</v>
      </c>
      <c r="B1238" s="397" t="str">
        <f t="shared" si="103"/>
        <v>MVC Hultgren Laboratory</v>
      </c>
      <c r="C1238" s="364" t="s">
        <v>11212</v>
      </c>
      <c r="D1238" s="367" t="s">
        <v>383</v>
      </c>
      <c r="E1238" s="358">
        <v>0</v>
      </c>
      <c r="F1238" s="358">
        <f t="shared" si="102"/>
        <v>0</v>
      </c>
      <c r="G1238" s="358">
        <f t="shared" si="102"/>
        <v>0</v>
      </c>
      <c r="H1238" s="358">
        <f t="shared" si="102"/>
        <v>0</v>
      </c>
      <c r="I1238" s="358">
        <f t="shared" si="102"/>
        <v>0</v>
      </c>
      <c r="J1238" s="358">
        <f t="shared" si="102"/>
        <v>0</v>
      </c>
      <c r="K1238" s="358">
        <f t="shared" si="102"/>
        <v>0</v>
      </c>
    </row>
    <row r="1239" spans="1:11" x14ac:dyDescent="0.25">
      <c r="A1239" s="338" t="s">
        <v>11209</v>
      </c>
      <c r="B1239" s="395" t="s">
        <v>11182</v>
      </c>
      <c r="C1239" s="412" t="s">
        <v>11187</v>
      </c>
      <c r="D1239" s="344" t="s">
        <v>11145</v>
      </c>
      <c r="E1239" s="355">
        <v>0.24</v>
      </c>
      <c r="F1239" s="357">
        <f t="shared" ref="F1239:K1262" si="104">E1239</f>
        <v>0.24</v>
      </c>
      <c r="G1239" s="357">
        <f t="shared" si="104"/>
        <v>0.24</v>
      </c>
      <c r="H1239" s="357">
        <f t="shared" si="104"/>
        <v>0.24</v>
      </c>
      <c r="I1239" s="357">
        <f t="shared" si="104"/>
        <v>0.24</v>
      </c>
      <c r="J1239" s="357">
        <f t="shared" si="104"/>
        <v>0.24</v>
      </c>
      <c r="K1239" s="357">
        <f t="shared" si="104"/>
        <v>0.24</v>
      </c>
    </row>
    <row r="1240" spans="1:11" x14ac:dyDescent="0.25">
      <c r="A1240" s="338" t="s">
        <v>11209</v>
      </c>
      <c r="B1240" s="396" t="str">
        <f>B1239</f>
        <v>MVD Enheten för processer</v>
      </c>
      <c r="C1240" s="325" t="s">
        <v>11187</v>
      </c>
      <c r="D1240" s="344" t="s">
        <v>381</v>
      </c>
      <c r="E1240" s="357">
        <f>E1216</f>
        <v>0.78169999999999995</v>
      </c>
      <c r="F1240" s="357">
        <f t="shared" si="104"/>
        <v>0.78169999999999995</v>
      </c>
      <c r="G1240" s="357">
        <f t="shared" si="104"/>
        <v>0.78169999999999995</v>
      </c>
      <c r="H1240" s="357">
        <f t="shared" si="104"/>
        <v>0.78169999999999995</v>
      </c>
      <c r="I1240" s="357">
        <f t="shared" si="104"/>
        <v>0.78169999999999995</v>
      </c>
      <c r="J1240" s="357">
        <f t="shared" si="104"/>
        <v>0.78169999999999995</v>
      </c>
      <c r="K1240" s="357">
        <f t="shared" si="104"/>
        <v>0.78169999999999995</v>
      </c>
    </row>
    <row r="1241" spans="1:11" x14ac:dyDescent="0.25">
      <c r="A1241" s="338" t="s">
        <v>11209</v>
      </c>
      <c r="B1241" s="396" t="str">
        <f t="shared" ref="B1241:B1262" si="105">B1240</f>
        <v>MVD Enheten för processer</v>
      </c>
      <c r="C1241" s="325" t="s">
        <v>11187</v>
      </c>
      <c r="D1241" s="344" t="s">
        <v>382</v>
      </c>
      <c r="E1241" s="357">
        <f>E1217</f>
        <v>6.3600000000000004E-2</v>
      </c>
      <c r="F1241" s="357">
        <f t="shared" si="104"/>
        <v>6.3600000000000004E-2</v>
      </c>
      <c r="G1241" s="357">
        <f t="shared" si="104"/>
        <v>6.3600000000000004E-2</v>
      </c>
      <c r="H1241" s="357">
        <f t="shared" si="104"/>
        <v>6.3600000000000004E-2</v>
      </c>
      <c r="I1241" s="357">
        <f t="shared" si="104"/>
        <v>6.3600000000000004E-2</v>
      </c>
      <c r="J1241" s="357">
        <f t="shared" si="104"/>
        <v>6.3600000000000004E-2</v>
      </c>
      <c r="K1241" s="357">
        <f t="shared" si="104"/>
        <v>6.3600000000000004E-2</v>
      </c>
    </row>
    <row r="1242" spans="1:11" x14ac:dyDescent="0.25">
      <c r="A1242" s="338" t="s">
        <v>11209</v>
      </c>
      <c r="B1242" s="397" t="str">
        <f t="shared" si="105"/>
        <v>MVD Enheten för processer</v>
      </c>
      <c r="C1242" s="413" t="s">
        <v>11187</v>
      </c>
      <c r="D1242" s="367" t="s">
        <v>383</v>
      </c>
      <c r="E1242" s="358">
        <f>E1218</f>
        <v>0.154</v>
      </c>
      <c r="F1242" s="358">
        <f t="shared" si="104"/>
        <v>0.154</v>
      </c>
      <c r="G1242" s="358">
        <f t="shared" si="104"/>
        <v>0.154</v>
      </c>
      <c r="H1242" s="358">
        <f t="shared" si="104"/>
        <v>0.154</v>
      </c>
      <c r="I1242" s="358">
        <f t="shared" si="104"/>
        <v>0.154</v>
      </c>
      <c r="J1242" s="358">
        <f t="shared" si="104"/>
        <v>0.154</v>
      </c>
      <c r="K1242" s="358">
        <f t="shared" si="104"/>
        <v>0.154</v>
      </c>
    </row>
    <row r="1243" spans="1:11" x14ac:dyDescent="0.25">
      <c r="A1243" s="338" t="s">
        <v>11209</v>
      </c>
      <c r="B1243" s="398" t="str">
        <f t="shared" si="105"/>
        <v>MVD Enheten för processer</v>
      </c>
      <c r="C1243" s="353" t="s">
        <v>11188</v>
      </c>
      <c r="D1243" s="368" t="s">
        <v>11145</v>
      </c>
      <c r="E1243" s="355">
        <f>E1239</f>
        <v>0.24</v>
      </c>
      <c r="F1243" s="355">
        <f t="shared" si="104"/>
        <v>0.24</v>
      </c>
      <c r="G1243" s="355">
        <f t="shared" si="104"/>
        <v>0.24</v>
      </c>
      <c r="H1243" s="355">
        <f t="shared" si="104"/>
        <v>0.24</v>
      </c>
      <c r="I1243" s="355">
        <f t="shared" si="104"/>
        <v>0.24</v>
      </c>
      <c r="J1243" s="355">
        <f t="shared" si="104"/>
        <v>0.24</v>
      </c>
      <c r="K1243" s="355">
        <f t="shared" si="104"/>
        <v>0.24</v>
      </c>
    </row>
    <row r="1244" spans="1:11" x14ac:dyDescent="0.25">
      <c r="A1244" s="338" t="s">
        <v>11209</v>
      </c>
      <c r="B1244" s="398" t="str">
        <f t="shared" si="105"/>
        <v>MVD Enheten för processer</v>
      </c>
      <c r="C1244" s="353" t="s">
        <v>11188</v>
      </c>
      <c r="D1244" s="344" t="s">
        <v>381</v>
      </c>
      <c r="E1244" s="357">
        <v>0.35</v>
      </c>
      <c r="F1244" s="357">
        <f t="shared" si="104"/>
        <v>0.35</v>
      </c>
      <c r="G1244" s="357">
        <f t="shared" si="104"/>
        <v>0.35</v>
      </c>
      <c r="H1244" s="357">
        <f t="shared" si="104"/>
        <v>0.35</v>
      </c>
      <c r="I1244" s="357">
        <f t="shared" si="104"/>
        <v>0.35</v>
      </c>
      <c r="J1244" s="357">
        <f t="shared" si="104"/>
        <v>0.35</v>
      </c>
      <c r="K1244" s="357">
        <f t="shared" si="104"/>
        <v>0.35</v>
      </c>
    </row>
    <row r="1245" spans="1:11" x14ac:dyDescent="0.25">
      <c r="A1245" s="338" t="s">
        <v>11209</v>
      </c>
      <c r="B1245" s="398" t="str">
        <f t="shared" si="105"/>
        <v>MVD Enheten för processer</v>
      </c>
      <c r="C1245" s="353" t="s">
        <v>11188</v>
      </c>
      <c r="D1245" s="344" t="s">
        <v>382</v>
      </c>
      <c r="E1245" s="357">
        <f>E1241</f>
        <v>6.3600000000000004E-2</v>
      </c>
      <c r="F1245" s="357">
        <f t="shared" si="104"/>
        <v>6.3600000000000004E-2</v>
      </c>
      <c r="G1245" s="357">
        <f t="shared" si="104"/>
        <v>6.3600000000000004E-2</v>
      </c>
      <c r="H1245" s="357">
        <f t="shared" si="104"/>
        <v>6.3600000000000004E-2</v>
      </c>
      <c r="I1245" s="357">
        <f t="shared" si="104"/>
        <v>6.3600000000000004E-2</v>
      </c>
      <c r="J1245" s="357">
        <f t="shared" si="104"/>
        <v>6.3600000000000004E-2</v>
      </c>
      <c r="K1245" s="357">
        <f t="shared" si="104"/>
        <v>6.3600000000000004E-2</v>
      </c>
    </row>
    <row r="1246" spans="1:11" x14ac:dyDescent="0.25">
      <c r="A1246" s="338" t="s">
        <v>11209</v>
      </c>
      <c r="B1246" s="398" t="str">
        <f t="shared" si="105"/>
        <v>MVD Enheten för processer</v>
      </c>
      <c r="C1246" s="353" t="s">
        <v>11188</v>
      </c>
      <c r="D1246" s="367" t="s">
        <v>383</v>
      </c>
      <c r="E1246" s="358">
        <f>E1242</f>
        <v>0.154</v>
      </c>
      <c r="F1246" s="358">
        <f t="shared" si="104"/>
        <v>0.154</v>
      </c>
      <c r="G1246" s="358">
        <f t="shared" si="104"/>
        <v>0.154</v>
      </c>
      <c r="H1246" s="358">
        <f t="shared" si="104"/>
        <v>0.154</v>
      </c>
      <c r="I1246" s="358">
        <f t="shared" si="104"/>
        <v>0.154</v>
      </c>
      <c r="J1246" s="358">
        <f t="shared" si="104"/>
        <v>0.154</v>
      </c>
      <c r="K1246" s="358">
        <f t="shared" si="104"/>
        <v>0.154</v>
      </c>
    </row>
    <row r="1247" spans="1:11" x14ac:dyDescent="0.25">
      <c r="A1247" s="338" t="s">
        <v>11209</v>
      </c>
      <c r="B1247" s="395" t="str">
        <f t="shared" si="105"/>
        <v>MVD Enheten för processer</v>
      </c>
      <c r="C1247" s="359" t="s">
        <v>11189</v>
      </c>
      <c r="D1247" s="368" t="s">
        <v>11145</v>
      </c>
      <c r="E1247" s="355">
        <f>E1239</f>
        <v>0.24</v>
      </c>
      <c r="F1247" s="355">
        <f t="shared" si="104"/>
        <v>0.24</v>
      </c>
      <c r="G1247" s="355">
        <f t="shared" si="104"/>
        <v>0.24</v>
      </c>
      <c r="H1247" s="355">
        <f t="shared" si="104"/>
        <v>0.24</v>
      </c>
      <c r="I1247" s="355">
        <f t="shared" si="104"/>
        <v>0.24</v>
      </c>
      <c r="J1247" s="355">
        <f t="shared" si="104"/>
        <v>0.24</v>
      </c>
      <c r="K1247" s="355">
        <f t="shared" si="104"/>
        <v>0.24</v>
      </c>
    </row>
    <row r="1248" spans="1:11" x14ac:dyDescent="0.25">
      <c r="A1248" s="338" t="s">
        <v>11209</v>
      </c>
      <c r="B1248" s="396" t="str">
        <f t="shared" si="105"/>
        <v>MVD Enheten för processer</v>
      </c>
      <c r="C1248" s="360" t="s">
        <v>11189</v>
      </c>
      <c r="D1248" s="344" t="s">
        <v>381</v>
      </c>
      <c r="E1248" s="357">
        <v>0.35</v>
      </c>
      <c r="F1248" s="357">
        <f t="shared" si="104"/>
        <v>0.35</v>
      </c>
      <c r="G1248" s="357">
        <f t="shared" si="104"/>
        <v>0.35</v>
      </c>
      <c r="H1248" s="357">
        <f t="shared" si="104"/>
        <v>0.35</v>
      </c>
      <c r="I1248" s="357">
        <f t="shared" si="104"/>
        <v>0.35</v>
      </c>
      <c r="J1248" s="357">
        <f t="shared" si="104"/>
        <v>0.35</v>
      </c>
      <c r="K1248" s="357">
        <f t="shared" si="104"/>
        <v>0.35</v>
      </c>
    </row>
    <row r="1249" spans="1:11" x14ac:dyDescent="0.25">
      <c r="A1249" s="338" t="s">
        <v>11209</v>
      </c>
      <c r="B1249" s="396" t="str">
        <f t="shared" si="105"/>
        <v>MVD Enheten för processer</v>
      </c>
      <c r="C1249" s="360" t="s">
        <v>11189</v>
      </c>
      <c r="D1249" s="344" t="s">
        <v>382</v>
      </c>
      <c r="E1249" s="357">
        <f>E1241</f>
        <v>6.3600000000000004E-2</v>
      </c>
      <c r="F1249" s="357">
        <f t="shared" si="104"/>
        <v>6.3600000000000004E-2</v>
      </c>
      <c r="G1249" s="357">
        <f t="shared" si="104"/>
        <v>6.3600000000000004E-2</v>
      </c>
      <c r="H1249" s="357">
        <f t="shared" si="104"/>
        <v>6.3600000000000004E-2</v>
      </c>
      <c r="I1249" s="357">
        <f t="shared" si="104"/>
        <v>6.3600000000000004E-2</v>
      </c>
      <c r="J1249" s="357">
        <f t="shared" si="104"/>
        <v>6.3600000000000004E-2</v>
      </c>
      <c r="K1249" s="357">
        <f t="shared" si="104"/>
        <v>6.3600000000000004E-2</v>
      </c>
    </row>
    <row r="1250" spans="1:11" x14ac:dyDescent="0.25">
      <c r="A1250" s="338" t="s">
        <v>11209</v>
      </c>
      <c r="B1250" s="397" t="str">
        <f t="shared" si="105"/>
        <v>MVD Enheten för processer</v>
      </c>
      <c r="C1250" s="361" t="s">
        <v>11189</v>
      </c>
      <c r="D1250" s="367" t="s">
        <v>383</v>
      </c>
      <c r="E1250" s="358">
        <f>E1242</f>
        <v>0.154</v>
      </c>
      <c r="F1250" s="358">
        <f t="shared" si="104"/>
        <v>0.154</v>
      </c>
      <c r="G1250" s="358">
        <f t="shared" si="104"/>
        <v>0.154</v>
      </c>
      <c r="H1250" s="358">
        <f t="shared" si="104"/>
        <v>0.154</v>
      </c>
      <c r="I1250" s="358">
        <f t="shared" si="104"/>
        <v>0.154</v>
      </c>
      <c r="J1250" s="358">
        <f t="shared" si="104"/>
        <v>0.154</v>
      </c>
      <c r="K1250" s="358">
        <f t="shared" si="104"/>
        <v>0.154</v>
      </c>
    </row>
    <row r="1251" spans="1:11" x14ac:dyDescent="0.25">
      <c r="A1251" s="338" t="s">
        <v>11209</v>
      </c>
      <c r="B1251" s="398" t="str">
        <f t="shared" si="105"/>
        <v>MVD Enheten för processer</v>
      </c>
      <c r="C1251" s="353" t="s">
        <v>11190</v>
      </c>
      <c r="D1251" s="368" t="s">
        <v>11145</v>
      </c>
      <c r="E1251" s="355">
        <f>E1239</f>
        <v>0.24</v>
      </c>
      <c r="F1251" s="355">
        <f t="shared" si="104"/>
        <v>0.24</v>
      </c>
      <c r="G1251" s="355">
        <f t="shared" si="104"/>
        <v>0.24</v>
      </c>
      <c r="H1251" s="355">
        <f t="shared" si="104"/>
        <v>0.24</v>
      </c>
      <c r="I1251" s="355">
        <f t="shared" si="104"/>
        <v>0.24</v>
      </c>
      <c r="J1251" s="355">
        <f t="shared" si="104"/>
        <v>0.24</v>
      </c>
      <c r="K1251" s="355">
        <f t="shared" si="104"/>
        <v>0.24</v>
      </c>
    </row>
    <row r="1252" spans="1:11" x14ac:dyDescent="0.25">
      <c r="A1252" s="338" t="s">
        <v>11209</v>
      </c>
      <c r="B1252" s="398" t="str">
        <f t="shared" si="105"/>
        <v>MVD Enheten för processer</v>
      </c>
      <c r="C1252" s="353" t="s">
        <v>11190</v>
      </c>
      <c r="D1252" s="344" t="s">
        <v>381</v>
      </c>
      <c r="E1252" s="357">
        <f>E1228</f>
        <v>0.4118</v>
      </c>
      <c r="F1252" s="357">
        <f t="shared" si="104"/>
        <v>0.4118</v>
      </c>
      <c r="G1252" s="357">
        <f t="shared" si="104"/>
        <v>0.4118</v>
      </c>
      <c r="H1252" s="357">
        <f t="shared" si="104"/>
        <v>0.4118</v>
      </c>
      <c r="I1252" s="357">
        <f t="shared" si="104"/>
        <v>0.4118</v>
      </c>
      <c r="J1252" s="357">
        <f t="shared" si="104"/>
        <v>0.4118</v>
      </c>
      <c r="K1252" s="357">
        <f t="shared" si="104"/>
        <v>0.4118</v>
      </c>
    </row>
    <row r="1253" spans="1:11" x14ac:dyDescent="0.25">
      <c r="A1253" s="338" t="s">
        <v>11209</v>
      </c>
      <c r="B1253" s="398" t="str">
        <f t="shared" si="105"/>
        <v>MVD Enheten för processer</v>
      </c>
      <c r="C1253" s="360" t="s">
        <v>11190</v>
      </c>
      <c r="D1253" s="344" t="s">
        <v>382</v>
      </c>
      <c r="E1253" s="357">
        <f>E1229</f>
        <v>1.8599999999999998E-2</v>
      </c>
      <c r="F1253" s="357">
        <f t="shared" si="104"/>
        <v>1.8599999999999998E-2</v>
      </c>
      <c r="G1253" s="357">
        <f t="shared" si="104"/>
        <v>1.8599999999999998E-2</v>
      </c>
      <c r="H1253" s="357">
        <f t="shared" si="104"/>
        <v>1.8599999999999998E-2</v>
      </c>
      <c r="I1253" s="357">
        <f t="shared" si="104"/>
        <v>1.8599999999999998E-2</v>
      </c>
      <c r="J1253" s="357">
        <f t="shared" si="104"/>
        <v>1.8599999999999998E-2</v>
      </c>
      <c r="K1253" s="357">
        <f t="shared" si="104"/>
        <v>1.8599999999999998E-2</v>
      </c>
    </row>
    <row r="1254" spans="1:11" x14ac:dyDescent="0.25">
      <c r="A1254" s="338" t="s">
        <v>11209</v>
      </c>
      <c r="B1254" s="398" t="str">
        <f t="shared" si="105"/>
        <v>MVD Enheten för processer</v>
      </c>
      <c r="C1254" s="360" t="s">
        <v>11190</v>
      </c>
      <c r="D1254" s="367" t="s">
        <v>383</v>
      </c>
      <c r="E1254" s="358">
        <f>E1230</f>
        <v>8.7400000000000005E-2</v>
      </c>
      <c r="F1254" s="358">
        <f t="shared" si="104"/>
        <v>8.7400000000000005E-2</v>
      </c>
      <c r="G1254" s="358">
        <f t="shared" si="104"/>
        <v>8.7400000000000005E-2</v>
      </c>
      <c r="H1254" s="358">
        <f t="shared" si="104"/>
        <v>8.7400000000000005E-2</v>
      </c>
      <c r="I1254" s="358">
        <f t="shared" si="104"/>
        <v>8.7400000000000005E-2</v>
      </c>
      <c r="J1254" s="358">
        <f t="shared" si="104"/>
        <v>8.7400000000000005E-2</v>
      </c>
      <c r="K1254" s="358">
        <f t="shared" si="104"/>
        <v>8.7400000000000005E-2</v>
      </c>
    </row>
    <row r="1255" spans="1:11" x14ac:dyDescent="0.25">
      <c r="A1255" s="338" t="s">
        <v>11209</v>
      </c>
      <c r="B1255" s="395" t="str">
        <f t="shared" si="105"/>
        <v>MVD Enheten för processer</v>
      </c>
      <c r="C1255" s="359" t="s">
        <v>11191</v>
      </c>
      <c r="D1255" s="368" t="s">
        <v>11145</v>
      </c>
      <c r="E1255" s="355">
        <f>E1239</f>
        <v>0.24</v>
      </c>
      <c r="F1255" s="355">
        <f t="shared" si="104"/>
        <v>0.24</v>
      </c>
      <c r="G1255" s="355">
        <f t="shared" si="104"/>
        <v>0.24</v>
      </c>
      <c r="H1255" s="355">
        <f t="shared" si="104"/>
        <v>0.24</v>
      </c>
      <c r="I1255" s="355">
        <f t="shared" si="104"/>
        <v>0.24</v>
      </c>
      <c r="J1255" s="355">
        <f t="shared" si="104"/>
        <v>0.24</v>
      </c>
      <c r="K1255" s="355">
        <f t="shared" si="104"/>
        <v>0.24</v>
      </c>
    </row>
    <row r="1256" spans="1:11" x14ac:dyDescent="0.25">
      <c r="A1256" s="338" t="s">
        <v>11209</v>
      </c>
      <c r="B1256" s="396" t="str">
        <f t="shared" si="105"/>
        <v>MVD Enheten för processer</v>
      </c>
      <c r="C1256" s="360" t="s">
        <v>11191</v>
      </c>
      <c r="D1256" s="344" t="s">
        <v>381</v>
      </c>
      <c r="E1256" s="357">
        <f>E1228</f>
        <v>0.4118</v>
      </c>
      <c r="F1256" s="357">
        <f t="shared" si="104"/>
        <v>0.4118</v>
      </c>
      <c r="G1256" s="357">
        <f t="shared" si="104"/>
        <v>0.4118</v>
      </c>
      <c r="H1256" s="357">
        <f t="shared" si="104"/>
        <v>0.4118</v>
      </c>
      <c r="I1256" s="357">
        <f t="shared" si="104"/>
        <v>0.4118</v>
      </c>
      <c r="J1256" s="357">
        <f t="shared" si="104"/>
        <v>0.4118</v>
      </c>
      <c r="K1256" s="357">
        <f t="shared" si="104"/>
        <v>0.4118</v>
      </c>
    </row>
    <row r="1257" spans="1:11" x14ac:dyDescent="0.25">
      <c r="A1257" s="338" t="s">
        <v>11209</v>
      </c>
      <c r="B1257" s="396" t="str">
        <f t="shared" si="105"/>
        <v>MVD Enheten för processer</v>
      </c>
      <c r="C1257" s="360" t="s">
        <v>11191</v>
      </c>
      <c r="D1257" s="344" t="s">
        <v>382</v>
      </c>
      <c r="E1257" s="357">
        <f>E1229</f>
        <v>1.8599999999999998E-2</v>
      </c>
      <c r="F1257" s="357">
        <f t="shared" si="104"/>
        <v>1.8599999999999998E-2</v>
      </c>
      <c r="G1257" s="357">
        <f t="shared" si="104"/>
        <v>1.8599999999999998E-2</v>
      </c>
      <c r="H1257" s="357">
        <f t="shared" si="104"/>
        <v>1.8599999999999998E-2</v>
      </c>
      <c r="I1257" s="357">
        <f t="shared" si="104"/>
        <v>1.8599999999999998E-2</v>
      </c>
      <c r="J1257" s="357">
        <f t="shared" si="104"/>
        <v>1.8599999999999998E-2</v>
      </c>
      <c r="K1257" s="357">
        <f t="shared" si="104"/>
        <v>1.8599999999999998E-2</v>
      </c>
    </row>
    <row r="1258" spans="1:11" x14ac:dyDescent="0.25">
      <c r="A1258" s="338" t="s">
        <v>11209</v>
      </c>
      <c r="B1258" s="397" t="str">
        <f t="shared" si="105"/>
        <v>MVD Enheten för processer</v>
      </c>
      <c r="C1258" s="361" t="s">
        <v>11191</v>
      </c>
      <c r="D1258" s="367" t="s">
        <v>383</v>
      </c>
      <c r="E1258" s="358">
        <f>E1230</f>
        <v>8.7400000000000005E-2</v>
      </c>
      <c r="F1258" s="358">
        <f t="shared" si="104"/>
        <v>8.7400000000000005E-2</v>
      </c>
      <c r="G1258" s="358">
        <f t="shared" si="104"/>
        <v>8.7400000000000005E-2</v>
      </c>
      <c r="H1258" s="358">
        <f t="shared" si="104"/>
        <v>8.7400000000000005E-2</v>
      </c>
      <c r="I1258" s="358">
        <f t="shared" si="104"/>
        <v>8.7400000000000005E-2</v>
      </c>
      <c r="J1258" s="358">
        <f t="shared" si="104"/>
        <v>8.7400000000000005E-2</v>
      </c>
      <c r="K1258" s="358">
        <f t="shared" si="104"/>
        <v>8.7400000000000005E-2</v>
      </c>
    </row>
    <row r="1259" spans="1:11" x14ac:dyDescent="0.25">
      <c r="A1259" s="338" t="s">
        <v>11209</v>
      </c>
      <c r="B1259" s="395" t="str">
        <f t="shared" si="105"/>
        <v>MVD Enheten för processer</v>
      </c>
      <c r="C1259" s="362" t="s">
        <v>11212</v>
      </c>
      <c r="D1259" s="368" t="s">
        <v>11145</v>
      </c>
      <c r="E1259" s="355">
        <v>0</v>
      </c>
      <c r="F1259" s="355">
        <f t="shared" si="104"/>
        <v>0</v>
      </c>
      <c r="G1259" s="355">
        <f t="shared" si="104"/>
        <v>0</v>
      </c>
      <c r="H1259" s="355">
        <f t="shared" si="104"/>
        <v>0</v>
      </c>
      <c r="I1259" s="355">
        <f t="shared" si="104"/>
        <v>0</v>
      </c>
      <c r="J1259" s="355">
        <f t="shared" si="104"/>
        <v>0</v>
      </c>
      <c r="K1259" s="355">
        <f t="shared" si="104"/>
        <v>0</v>
      </c>
    </row>
    <row r="1260" spans="1:11" x14ac:dyDescent="0.25">
      <c r="A1260" s="338" t="s">
        <v>11209</v>
      </c>
      <c r="B1260" s="396" t="str">
        <f t="shared" si="105"/>
        <v>MVD Enheten för processer</v>
      </c>
      <c r="C1260" s="363" t="s">
        <v>11212</v>
      </c>
      <c r="D1260" s="344" t="s">
        <v>381</v>
      </c>
      <c r="E1260" s="357">
        <v>0</v>
      </c>
      <c r="F1260" s="357">
        <f t="shared" si="104"/>
        <v>0</v>
      </c>
      <c r="G1260" s="357">
        <f t="shared" si="104"/>
        <v>0</v>
      </c>
      <c r="H1260" s="357">
        <f t="shared" si="104"/>
        <v>0</v>
      </c>
      <c r="I1260" s="357">
        <f t="shared" si="104"/>
        <v>0</v>
      </c>
      <c r="J1260" s="357">
        <f t="shared" si="104"/>
        <v>0</v>
      </c>
      <c r="K1260" s="357">
        <f t="shared" si="104"/>
        <v>0</v>
      </c>
    </row>
    <row r="1261" spans="1:11" x14ac:dyDescent="0.25">
      <c r="A1261" s="338" t="s">
        <v>11209</v>
      </c>
      <c r="B1261" s="396" t="str">
        <f t="shared" si="105"/>
        <v>MVD Enheten för processer</v>
      </c>
      <c r="C1261" s="363" t="s">
        <v>11212</v>
      </c>
      <c r="D1261" s="344" t="s">
        <v>382</v>
      </c>
      <c r="E1261" s="357">
        <v>0</v>
      </c>
      <c r="F1261" s="357">
        <f t="shared" si="104"/>
        <v>0</v>
      </c>
      <c r="G1261" s="357">
        <f t="shared" si="104"/>
        <v>0</v>
      </c>
      <c r="H1261" s="357">
        <f t="shared" si="104"/>
        <v>0</v>
      </c>
      <c r="I1261" s="357">
        <f t="shared" si="104"/>
        <v>0</v>
      </c>
      <c r="J1261" s="357">
        <f t="shared" si="104"/>
        <v>0</v>
      </c>
      <c r="K1261" s="357">
        <f t="shared" si="104"/>
        <v>0</v>
      </c>
    </row>
    <row r="1262" spans="1:11" x14ac:dyDescent="0.25">
      <c r="A1262" s="338" t="s">
        <v>11209</v>
      </c>
      <c r="B1262" s="397" t="str">
        <f t="shared" si="105"/>
        <v>MVD Enheten för processer</v>
      </c>
      <c r="C1262" s="364" t="s">
        <v>11212</v>
      </c>
      <c r="D1262" s="367" t="s">
        <v>383</v>
      </c>
      <c r="E1262" s="358">
        <v>0</v>
      </c>
      <c r="F1262" s="358">
        <f t="shared" si="104"/>
        <v>0</v>
      </c>
      <c r="G1262" s="358">
        <f t="shared" si="104"/>
        <v>0</v>
      </c>
      <c r="H1262" s="358">
        <f t="shared" si="104"/>
        <v>0</v>
      </c>
      <c r="I1262" s="358">
        <f t="shared" si="104"/>
        <v>0</v>
      </c>
      <c r="J1262" s="358">
        <f t="shared" si="104"/>
        <v>0</v>
      </c>
      <c r="K1262" s="358">
        <f t="shared" si="104"/>
        <v>0</v>
      </c>
    </row>
    <row r="1263" spans="1:11" x14ac:dyDescent="0.25">
      <c r="A1263" s="338" t="s">
        <v>11209</v>
      </c>
      <c r="B1263" s="395" t="s">
        <v>11183</v>
      </c>
      <c r="C1263" s="412" t="s">
        <v>11187</v>
      </c>
      <c r="D1263" s="344" t="s">
        <v>11145</v>
      </c>
      <c r="E1263" s="355">
        <v>0.15</v>
      </c>
      <c r="F1263" s="357">
        <f t="shared" ref="F1263:K1286" si="106">E1263</f>
        <v>0.15</v>
      </c>
      <c r="G1263" s="357">
        <f t="shared" si="106"/>
        <v>0.15</v>
      </c>
      <c r="H1263" s="357">
        <f t="shared" si="106"/>
        <v>0.15</v>
      </c>
      <c r="I1263" s="357">
        <f t="shared" si="106"/>
        <v>0.15</v>
      </c>
      <c r="J1263" s="357">
        <f t="shared" si="106"/>
        <v>0.15</v>
      </c>
      <c r="K1263" s="357">
        <f t="shared" si="106"/>
        <v>0.15</v>
      </c>
    </row>
    <row r="1264" spans="1:11" x14ac:dyDescent="0.25">
      <c r="A1264" s="338" t="s">
        <v>11209</v>
      </c>
      <c r="B1264" s="396" t="str">
        <f>B1263</f>
        <v>MVE Enheten för strukturer</v>
      </c>
      <c r="C1264" s="325" t="s">
        <v>11187</v>
      </c>
      <c r="D1264" s="344" t="s">
        <v>381</v>
      </c>
      <c r="E1264" s="357">
        <f>E1240</f>
        <v>0.78169999999999995</v>
      </c>
      <c r="F1264" s="357">
        <f t="shared" si="106"/>
        <v>0.78169999999999995</v>
      </c>
      <c r="G1264" s="357">
        <f t="shared" si="106"/>
        <v>0.78169999999999995</v>
      </c>
      <c r="H1264" s="357">
        <f t="shared" si="106"/>
        <v>0.78169999999999995</v>
      </c>
      <c r="I1264" s="357">
        <f t="shared" si="106"/>
        <v>0.78169999999999995</v>
      </c>
      <c r="J1264" s="357">
        <f t="shared" si="106"/>
        <v>0.78169999999999995</v>
      </c>
      <c r="K1264" s="357">
        <f t="shared" si="106"/>
        <v>0.78169999999999995</v>
      </c>
    </row>
    <row r="1265" spans="1:11" x14ac:dyDescent="0.25">
      <c r="A1265" s="338" t="s">
        <v>11209</v>
      </c>
      <c r="B1265" s="396" t="str">
        <f t="shared" ref="B1265:B1286" si="107">B1264</f>
        <v>MVE Enheten för strukturer</v>
      </c>
      <c r="C1265" s="325" t="s">
        <v>11187</v>
      </c>
      <c r="D1265" s="344" t="s">
        <v>382</v>
      </c>
      <c r="E1265" s="357">
        <f>E1241</f>
        <v>6.3600000000000004E-2</v>
      </c>
      <c r="F1265" s="357">
        <f t="shared" si="106"/>
        <v>6.3600000000000004E-2</v>
      </c>
      <c r="G1265" s="357">
        <f t="shared" si="106"/>
        <v>6.3600000000000004E-2</v>
      </c>
      <c r="H1265" s="357">
        <f t="shared" si="106"/>
        <v>6.3600000000000004E-2</v>
      </c>
      <c r="I1265" s="357">
        <f t="shared" si="106"/>
        <v>6.3600000000000004E-2</v>
      </c>
      <c r="J1265" s="357">
        <f t="shared" si="106"/>
        <v>6.3600000000000004E-2</v>
      </c>
      <c r="K1265" s="357">
        <f t="shared" si="106"/>
        <v>6.3600000000000004E-2</v>
      </c>
    </row>
    <row r="1266" spans="1:11" x14ac:dyDescent="0.25">
      <c r="A1266" s="338" t="s">
        <v>11209</v>
      </c>
      <c r="B1266" s="397" t="str">
        <f t="shared" si="107"/>
        <v>MVE Enheten för strukturer</v>
      </c>
      <c r="C1266" s="413" t="s">
        <v>11187</v>
      </c>
      <c r="D1266" s="367" t="s">
        <v>383</v>
      </c>
      <c r="E1266" s="358">
        <f>E1242</f>
        <v>0.154</v>
      </c>
      <c r="F1266" s="358">
        <f t="shared" si="106"/>
        <v>0.154</v>
      </c>
      <c r="G1266" s="358">
        <f t="shared" si="106"/>
        <v>0.154</v>
      </c>
      <c r="H1266" s="358">
        <f t="shared" si="106"/>
        <v>0.154</v>
      </c>
      <c r="I1266" s="358">
        <f t="shared" si="106"/>
        <v>0.154</v>
      </c>
      <c r="J1266" s="358">
        <f t="shared" si="106"/>
        <v>0.154</v>
      </c>
      <c r="K1266" s="358">
        <f t="shared" si="106"/>
        <v>0.154</v>
      </c>
    </row>
    <row r="1267" spans="1:11" x14ac:dyDescent="0.25">
      <c r="A1267" s="338" t="s">
        <v>11209</v>
      </c>
      <c r="B1267" s="398" t="str">
        <f t="shared" si="107"/>
        <v>MVE Enheten för strukturer</v>
      </c>
      <c r="C1267" s="353" t="s">
        <v>11188</v>
      </c>
      <c r="D1267" s="368" t="s">
        <v>11145</v>
      </c>
      <c r="E1267" s="355">
        <f>E1263</f>
        <v>0.15</v>
      </c>
      <c r="F1267" s="355">
        <f t="shared" si="106"/>
        <v>0.15</v>
      </c>
      <c r="G1267" s="355">
        <f t="shared" si="106"/>
        <v>0.15</v>
      </c>
      <c r="H1267" s="355">
        <f t="shared" si="106"/>
        <v>0.15</v>
      </c>
      <c r="I1267" s="355">
        <f t="shared" si="106"/>
        <v>0.15</v>
      </c>
      <c r="J1267" s="355">
        <f t="shared" si="106"/>
        <v>0.15</v>
      </c>
      <c r="K1267" s="355">
        <f t="shared" si="106"/>
        <v>0.15</v>
      </c>
    </row>
    <row r="1268" spans="1:11" x14ac:dyDescent="0.25">
      <c r="A1268" s="338" t="s">
        <v>11209</v>
      </c>
      <c r="B1268" s="398" t="str">
        <f t="shared" si="107"/>
        <v>MVE Enheten för strukturer</v>
      </c>
      <c r="C1268" s="353" t="s">
        <v>11188</v>
      </c>
      <c r="D1268" s="344" t="s">
        <v>381</v>
      </c>
      <c r="E1268" s="357">
        <v>0.35</v>
      </c>
      <c r="F1268" s="357">
        <f t="shared" si="106"/>
        <v>0.35</v>
      </c>
      <c r="G1268" s="357">
        <f t="shared" si="106"/>
        <v>0.35</v>
      </c>
      <c r="H1268" s="357">
        <f t="shared" si="106"/>
        <v>0.35</v>
      </c>
      <c r="I1268" s="357">
        <f t="shared" si="106"/>
        <v>0.35</v>
      </c>
      <c r="J1268" s="357">
        <f t="shared" si="106"/>
        <v>0.35</v>
      </c>
      <c r="K1268" s="357">
        <f t="shared" si="106"/>
        <v>0.35</v>
      </c>
    </row>
    <row r="1269" spans="1:11" x14ac:dyDescent="0.25">
      <c r="A1269" s="338" t="s">
        <v>11209</v>
      </c>
      <c r="B1269" s="398" t="str">
        <f t="shared" si="107"/>
        <v>MVE Enheten för strukturer</v>
      </c>
      <c r="C1269" s="353" t="s">
        <v>11188</v>
      </c>
      <c r="D1269" s="344" t="s">
        <v>382</v>
      </c>
      <c r="E1269" s="357">
        <f>E1265</f>
        <v>6.3600000000000004E-2</v>
      </c>
      <c r="F1269" s="357">
        <f t="shared" si="106"/>
        <v>6.3600000000000004E-2</v>
      </c>
      <c r="G1269" s="357">
        <f t="shared" si="106"/>
        <v>6.3600000000000004E-2</v>
      </c>
      <c r="H1269" s="357">
        <f t="shared" si="106"/>
        <v>6.3600000000000004E-2</v>
      </c>
      <c r="I1269" s="357">
        <f t="shared" si="106"/>
        <v>6.3600000000000004E-2</v>
      </c>
      <c r="J1269" s="357">
        <f t="shared" si="106"/>
        <v>6.3600000000000004E-2</v>
      </c>
      <c r="K1269" s="357">
        <f t="shared" si="106"/>
        <v>6.3600000000000004E-2</v>
      </c>
    </row>
    <row r="1270" spans="1:11" x14ac:dyDescent="0.25">
      <c r="A1270" s="338" t="s">
        <v>11209</v>
      </c>
      <c r="B1270" s="398" t="str">
        <f t="shared" si="107"/>
        <v>MVE Enheten för strukturer</v>
      </c>
      <c r="C1270" s="353" t="s">
        <v>11188</v>
      </c>
      <c r="D1270" s="367" t="s">
        <v>383</v>
      </c>
      <c r="E1270" s="358">
        <f>E1266</f>
        <v>0.154</v>
      </c>
      <c r="F1270" s="358">
        <f t="shared" si="106"/>
        <v>0.154</v>
      </c>
      <c r="G1270" s="358">
        <f t="shared" si="106"/>
        <v>0.154</v>
      </c>
      <c r="H1270" s="358">
        <f t="shared" si="106"/>
        <v>0.154</v>
      </c>
      <c r="I1270" s="358">
        <f t="shared" si="106"/>
        <v>0.154</v>
      </c>
      <c r="J1270" s="358">
        <f t="shared" si="106"/>
        <v>0.154</v>
      </c>
      <c r="K1270" s="358">
        <f t="shared" si="106"/>
        <v>0.154</v>
      </c>
    </row>
    <row r="1271" spans="1:11" x14ac:dyDescent="0.25">
      <c r="A1271" s="338" t="s">
        <v>11209</v>
      </c>
      <c r="B1271" s="395" t="str">
        <f t="shared" si="107"/>
        <v>MVE Enheten för strukturer</v>
      </c>
      <c r="C1271" s="359" t="s">
        <v>11189</v>
      </c>
      <c r="D1271" s="368" t="s">
        <v>11145</v>
      </c>
      <c r="E1271" s="355">
        <f>E1263</f>
        <v>0.15</v>
      </c>
      <c r="F1271" s="355">
        <f t="shared" si="106"/>
        <v>0.15</v>
      </c>
      <c r="G1271" s="355">
        <f t="shared" si="106"/>
        <v>0.15</v>
      </c>
      <c r="H1271" s="355">
        <f t="shared" si="106"/>
        <v>0.15</v>
      </c>
      <c r="I1271" s="355">
        <f t="shared" si="106"/>
        <v>0.15</v>
      </c>
      <c r="J1271" s="355">
        <f t="shared" si="106"/>
        <v>0.15</v>
      </c>
      <c r="K1271" s="355">
        <f t="shared" si="106"/>
        <v>0.15</v>
      </c>
    </row>
    <row r="1272" spans="1:11" x14ac:dyDescent="0.25">
      <c r="A1272" s="338" t="s">
        <v>11209</v>
      </c>
      <c r="B1272" s="396" t="str">
        <f t="shared" si="107"/>
        <v>MVE Enheten för strukturer</v>
      </c>
      <c r="C1272" s="360" t="s">
        <v>11189</v>
      </c>
      <c r="D1272" s="344" t="s">
        <v>381</v>
      </c>
      <c r="E1272" s="357">
        <v>0.35</v>
      </c>
      <c r="F1272" s="357">
        <f t="shared" si="106"/>
        <v>0.35</v>
      </c>
      <c r="G1272" s="357">
        <f t="shared" si="106"/>
        <v>0.35</v>
      </c>
      <c r="H1272" s="357">
        <f t="shared" si="106"/>
        <v>0.35</v>
      </c>
      <c r="I1272" s="357">
        <f t="shared" si="106"/>
        <v>0.35</v>
      </c>
      <c r="J1272" s="357">
        <f t="shared" si="106"/>
        <v>0.35</v>
      </c>
      <c r="K1272" s="357">
        <f t="shared" si="106"/>
        <v>0.35</v>
      </c>
    </row>
    <row r="1273" spans="1:11" x14ac:dyDescent="0.25">
      <c r="A1273" s="338" t="s">
        <v>11209</v>
      </c>
      <c r="B1273" s="396" t="str">
        <f t="shared" si="107"/>
        <v>MVE Enheten för strukturer</v>
      </c>
      <c r="C1273" s="360" t="s">
        <v>11189</v>
      </c>
      <c r="D1273" s="344" t="s">
        <v>382</v>
      </c>
      <c r="E1273" s="357">
        <f>E1265</f>
        <v>6.3600000000000004E-2</v>
      </c>
      <c r="F1273" s="357">
        <f t="shared" si="106"/>
        <v>6.3600000000000004E-2</v>
      </c>
      <c r="G1273" s="357">
        <f t="shared" si="106"/>
        <v>6.3600000000000004E-2</v>
      </c>
      <c r="H1273" s="357">
        <f t="shared" si="106"/>
        <v>6.3600000000000004E-2</v>
      </c>
      <c r="I1273" s="357">
        <f t="shared" si="106"/>
        <v>6.3600000000000004E-2</v>
      </c>
      <c r="J1273" s="357">
        <f t="shared" si="106"/>
        <v>6.3600000000000004E-2</v>
      </c>
      <c r="K1273" s="357">
        <f t="shared" si="106"/>
        <v>6.3600000000000004E-2</v>
      </c>
    </row>
    <row r="1274" spans="1:11" x14ac:dyDescent="0.25">
      <c r="A1274" s="338" t="s">
        <v>11209</v>
      </c>
      <c r="B1274" s="397" t="str">
        <f t="shared" si="107"/>
        <v>MVE Enheten för strukturer</v>
      </c>
      <c r="C1274" s="361" t="s">
        <v>11189</v>
      </c>
      <c r="D1274" s="367" t="s">
        <v>383</v>
      </c>
      <c r="E1274" s="358">
        <f>E1266</f>
        <v>0.154</v>
      </c>
      <c r="F1274" s="358">
        <f t="shared" si="106"/>
        <v>0.154</v>
      </c>
      <c r="G1274" s="358">
        <f t="shared" si="106"/>
        <v>0.154</v>
      </c>
      <c r="H1274" s="358">
        <f t="shared" si="106"/>
        <v>0.154</v>
      </c>
      <c r="I1274" s="358">
        <f t="shared" si="106"/>
        <v>0.154</v>
      </c>
      <c r="J1274" s="358">
        <f t="shared" si="106"/>
        <v>0.154</v>
      </c>
      <c r="K1274" s="358">
        <f t="shared" si="106"/>
        <v>0.154</v>
      </c>
    </row>
    <row r="1275" spans="1:11" x14ac:dyDescent="0.25">
      <c r="A1275" s="338" t="s">
        <v>11209</v>
      </c>
      <c r="B1275" s="398" t="str">
        <f t="shared" si="107"/>
        <v>MVE Enheten för strukturer</v>
      </c>
      <c r="C1275" s="353" t="s">
        <v>11190</v>
      </c>
      <c r="D1275" s="368" t="s">
        <v>11145</v>
      </c>
      <c r="E1275" s="355">
        <f>E1263</f>
        <v>0.15</v>
      </c>
      <c r="F1275" s="355">
        <f t="shared" si="106"/>
        <v>0.15</v>
      </c>
      <c r="G1275" s="355">
        <f t="shared" si="106"/>
        <v>0.15</v>
      </c>
      <c r="H1275" s="355">
        <f t="shared" si="106"/>
        <v>0.15</v>
      </c>
      <c r="I1275" s="355">
        <f t="shared" si="106"/>
        <v>0.15</v>
      </c>
      <c r="J1275" s="355">
        <f t="shared" si="106"/>
        <v>0.15</v>
      </c>
      <c r="K1275" s="355">
        <f t="shared" si="106"/>
        <v>0.15</v>
      </c>
    </row>
    <row r="1276" spans="1:11" x14ac:dyDescent="0.25">
      <c r="A1276" s="338" t="s">
        <v>11209</v>
      </c>
      <c r="B1276" s="398" t="str">
        <f t="shared" si="107"/>
        <v>MVE Enheten för strukturer</v>
      </c>
      <c r="C1276" s="353" t="s">
        <v>11190</v>
      </c>
      <c r="D1276" s="344" t="s">
        <v>381</v>
      </c>
      <c r="E1276" s="357">
        <f>E1252</f>
        <v>0.4118</v>
      </c>
      <c r="F1276" s="357">
        <f t="shared" si="106"/>
        <v>0.4118</v>
      </c>
      <c r="G1276" s="357">
        <f t="shared" si="106"/>
        <v>0.4118</v>
      </c>
      <c r="H1276" s="357">
        <f t="shared" si="106"/>
        <v>0.4118</v>
      </c>
      <c r="I1276" s="357">
        <f t="shared" si="106"/>
        <v>0.4118</v>
      </c>
      <c r="J1276" s="357">
        <f t="shared" si="106"/>
        <v>0.4118</v>
      </c>
      <c r="K1276" s="357">
        <f t="shared" si="106"/>
        <v>0.4118</v>
      </c>
    </row>
    <row r="1277" spans="1:11" x14ac:dyDescent="0.25">
      <c r="A1277" s="338" t="s">
        <v>11209</v>
      </c>
      <c r="B1277" s="398" t="str">
        <f t="shared" si="107"/>
        <v>MVE Enheten för strukturer</v>
      </c>
      <c r="C1277" s="360" t="s">
        <v>11190</v>
      </c>
      <c r="D1277" s="344" t="s">
        <v>382</v>
      </c>
      <c r="E1277" s="357">
        <f>E1253</f>
        <v>1.8599999999999998E-2</v>
      </c>
      <c r="F1277" s="357">
        <f t="shared" si="106"/>
        <v>1.8599999999999998E-2</v>
      </c>
      <c r="G1277" s="357">
        <f t="shared" si="106"/>
        <v>1.8599999999999998E-2</v>
      </c>
      <c r="H1277" s="357">
        <f t="shared" si="106"/>
        <v>1.8599999999999998E-2</v>
      </c>
      <c r="I1277" s="357">
        <f t="shared" si="106"/>
        <v>1.8599999999999998E-2</v>
      </c>
      <c r="J1277" s="357">
        <f t="shared" si="106"/>
        <v>1.8599999999999998E-2</v>
      </c>
      <c r="K1277" s="357">
        <f t="shared" si="106"/>
        <v>1.8599999999999998E-2</v>
      </c>
    </row>
    <row r="1278" spans="1:11" x14ac:dyDescent="0.25">
      <c r="A1278" s="338" t="s">
        <v>11209</v>
      </c>
      <c r="B1278" s="398" t="str">
        <f t="shared" si="107"/>
        <v>MVE Enheten för strukturer</v>
      </c>
      <c r="C1278" s="360" t="s">
        <v>11190</v>
      </c>
      <c r="D1278" s="367" t="s">
        <v>383</v>
      </c>
      <c r="E1278" s="358">
        <f>E1254</f>
        <v>8.7400000000000005E-2</v>
      </c>
      <c r="F1278" s="358">
        <f t="shared" si="106"/>
        <v>8.7400000000000005E-2</v>
      </c>
      <c r="G1278" s="358">
        <f t="shared" si="106"/>
        <v>8.7400000000000005E-2</v>
      </c>
      <c r="H1278" s="358">
        <f t="shared" si="106"/>
        <v>8.7400000000000005E-2</v>
      </c>
      <c r="I1278" s="358">
        <f t="shared" si="106"/>
        <v>8.7400000000000005E-2</v>
      </c>
      <c r="J1278" s="358">
        <f t="shared" si="106"/>
        <v>8.7400000000000005E-2</v>
      </c>
      <c r="K1278" s="358">
        <f t="shared" si="106"/>
        <v>8.7400000000000005E-2</v>
      </c>
    </row>
    <row r="1279" spans="1:11" x14ac:dyDescent="0.25">
      <c r="A1279" s="338" t="s">
        <v>11209</v>
      </c>
      <c r="B1279" s="395" t="str">
        <f t="shared" si="107"/>
        <v>MVE Enheten för strukturer</v>
      </c>
      <c r="C1279" s="359" t="s">
        <v>11191</v>
      </c>
      <c r="D1279" s="368" t="s">
        <v>11145</v>
      </c>
      <c r="E1279" s="355">
        <f>E1263</f>
        <v>0.15</v>
      </c>
      <c r="F1279" s="355">
        <f t="shared" si="106"/>
        <v>0.15</v>
      </c>
      <c r="G1279" s="355">
        <f t="shared" si="106"/>
        <v>0.15</v>
      </c>
      <c r="H1279" s="355">
        <f t="shared" si="106"/>
        <v>0.15</v>
      </c>
      <c r="I1279" s="355">
        <f t="shared" si="106"/>
        <v>0.15</v>
      </c>
      <c r="J1279" s="355">
        <f t="shared" si="106"/>
        <v>0.15</v>
      </c>
      <c r="K1279" s="355">
        <f t="shared" si="106"/>
        <v>0.15</v>
      </c>
    </row>
    <row r="1280" spans="1:11" x14ac:dyDescent="0.25">
      <c r="A1280" s="338" t="s">
        <v>11209</v>
      </c>
      <c r="B1280" s="396" t="str">
        <f t="shared" si="107"/>
        <v>MVE Enheten för strukturer</v>
      </c>
      <c r="C1280" s="360" t="s">
        <v>11191</v>
      </c>
      <c r="D1280" s="344" t="s">
        <v>381</v>
      </c>
      <c r="E1280" s="357">
        <f>E1252</f>
        <v>0.4118</v>
      </c>
      <c r="F1280" s="357">
        <f t="shared" si="106"/>
        <v>0.4118</v>
      </c>
      <c r="G1280" s="357">
        <f t="shared" si="106"/>
        <v>0.4118</v>
      </c>
      <c r="H1280" s="357">
        <f t="shared" si="106"/>
        <v>0.4118</v>
      </c>
      <c r="I1280" s="357">
        <f t="shared" si="106"/>
        <v>0.4118</v>
      </c>
      <c r="J1280" s="357">
        <f t="shared" si="106"/>
        <v>0.4118</v>
      </c>
      <c r="K1280" s="357">
        <f t="shared" si="106"/>
        <v>0.4118</v>
      </c>
    </row>
    <row r="1281" spans="1:11" x14ac:dyDescent="0.25">
      <c r="A1281" s="338" t="s">
        <v>11209</v>
      </c>
      <c r="B1281" s="396" t="str">
        <f t="shared" si="107"/>
        <v>MVE Enheten för strukturer</v>
      </c>
      <c r="C1281" s="360" t="s">
        <v>11191</v>
      </c>
      <c r="D1281" s="344" t="s">
        <v>382</v>
      </c>
      <c r="E1281" s="357">
        <f>E1253</f>
        <v>1.8599999999999998E-2</v>
      </c>
      <c r="F1281" s="357">
        <f t="shared" si="106"/>
        <v>1.8599999999999998E-2</v>
      </c>
      <c r="G1281" s="357">
        <f t="shared" si="106"/>
        <v>1.8599999999999998E-2</v>
      </c>
      <c r="H1281" s="357">
        <f t="shared" si="106"/>
        <v>1.8599999999999998E-2</v>
      </c>
      <c r="I1281" s="357">
        <f t="shared" si="106"/>
        <v>1.8599999999999998E-2</v>
      </c>
      <c r="J1281" s="357">
        <f t="shared" si="106"/>
        <v>1.8599999999999998E-2</v>
      </c>
      <c r="K1281" s="357">
        <f t="shared" si="106"/>
        <v>1.8599999999999998E-2</v>
      </c>
    </row>
    <row r="1282" spans="1:11" x14ac:dyDescent="0.25">
      <c r="A1282" s="338" t="s">
        <v>11209</v>
      </c>
      <c r="B1282" s="397" t="str">
        <f t="shared" si="107"/>
        <v>MVE Enheten för strukturer</v>
      </c>
      <c r="C1282" s="361" t="s">
        <v>11191</v>
      </c>
      <c r="D1282" s="367" t="s">
        <v>383</v>
      </c>
      <c r="E1282" s="358">
        <f>E1254</f>
        <v>8.7400000000000005E-2</v>
      </c>
      <c r="F1282" s="358">
        <f t="shared" si="106"/>
        <v>8.7400000000000005E-2</v>
      </c>
      <c r="G1282" s="358">
        <f t="shared" si="106"/>
        <v>8.7400000000000005E-2</v>
      </c>
      <c r="H1282" s="358">
        <f t="shared" si="106"/>
        <v>8.7400000000000005E-2</v>
      </c>
      <c r="I1282" s="358">
        <f t="shared" si="106"/>
        <v>8.7400000000000005E-2</v>
      </c>
      <c r="J1282" s="358">
        <f t="shared" si="106"/>
        <v>8.7400000000000005E-2</v>
      </c>
      <c r="K1282" s="358">
        <f t="shared" si="106"/>
        <v>8.7400000000000005E-2</v>
      </c>
    </row>
    <row r="1283" spans="1:11" x14ac:dyDescent="0.25">
      <c r="A1283" s="338" t="s">
        <v>11209</v>
      </c>
      <c r="B1283" s="395" t="str">
        <f t="shared" si="107"/>
        <v>MVE Enheten för strukturer</v>
      </c>
      <c r="C1283" s="362" t="s">
        <v>11212</v>
      </c>
      <c r="D1283" s="368" t="s">
        <v>11145</v>
      </c>
      <c r="E1283" s="355">
        <v>0</v>
      </c>
      <c r="F1283" s="355">
        <f t="shared" si="106"/>
        <v>0</v>
      </c>
      <c r="G1283" s="355">
        <f t="shared" si="106"/>
        <v>0</v>
      </c>
      <c r="H1283" s="355">
        <f t="shared" si="106"/>
        <v>0</v>
      </c>
      <c r="I1283" s="355">
        <f t="shared" si="106"/>
        <v>0</v>
      </c>
      <c r="J1283" s="355">
        <f t="shared" si="106"/>
        <v>0</v>
      </c>
      <c r="K1283" s="355">
        <f t="shared" si="106"/>
        <v>0</v>
      </c>
    </row>
    <row r="1284" spans="1:11" x14ac:dyDescent="0.25">
      <c r="A1284" s="338" t="s">
        <v>11209</v>
      </c>
      <c r="B1284" s="396" t="str">
        <f t="shared" si="107"/>
        <v>MVE Enheten för strukturer</v>
      </c>
      <c r="C1284" s="363" t="s">
        <v>11212</v>
      </c>
      <c r="D1284" s="344" t="s">
        <v>381</v>
      </c>
      <c r="E1284" s="357">
        <v>0</v>
      </c>
      <c r="F1284" s="357">
        <f t="shared" si="106"/>
        <v>0</v>
      </c>
      <c r="G1284" s="357">
        <f t="shared" si="106"/>
        <v>0</v>
      </c>
      <c r="H1284" s="357">
        <f t="shared" si="106"/>
        <v>0</v>
      </c>
      <c r="I1284" s="357">
        <f t="shared" si="106"/>
        <v>0</v>
      </c>
      <c r="J1284" s="357">
        <f t="shared" si="106"/>
        <v>0</v>
      </c>
      <c r="K1284" s="357">
        <f t="shared" si="106"/>
        <v>0</v>
      </c>
    </row>
    <row r="1285" spans="1:11" x14ac:dyDescent="0.25">
      <c r="A1285" s="338" t="s">
        <v>11209</v>
      </c>
      <c r="B1285" s="396" t="str">
        <f t="shared" si="107"/>
        <v>MVE Enheten för strukturer</v>
      </c>
      <c r="C1285" s="363" t="s">
        <v>11212</v>
      </c>
      <c r="D1285" s="344" t="s">
        <v>382</v>
      </c>
      <c r="E1285" s="357">
        <v>0</v>
      </c>
      <c r="F1285" s="357">
        <f t="shared" si="106"/>
        <v>0</v>
      </c>
      <c r="G1285" s="357">
        <f t="shared" si="106"/>
        <v>0</v>
      </c>
      <c r="H1285" s="357">
        <f t="shared" si="106"/>
        <v>0</v>
      </c>
      <c r="I1285" s="357">
        <f t="shared" si="106"/>
        <v>0</v>
      </c>
      <c r="J1285" s="357">
        <f t="shared" si="106"/>
        <v>0</v>
      </c>
      <c r="K1285" s="357">
        <f t="shared" si="106"/>
        <v>0</v>
      </c>
    </row>
    <row r="1286" spans="1:11" x14ac:dyDescent="0.25">
      <c r="A1286" s="338" t="s">
        <v>11209</v>
      </c>
      <c r="B1286" s="397" t="str">
        <f t="shared" si="107"/>
        <v>MVE Enheten för strukturer</v>
      </c>
      <c r="C1286" s="364" t="s">
        <v>11212</v>
      </c>
      <c r="D1286" s="367" t="s">
        <v>383</v>
      </c>
      <c r="E1286" s="358">
        <v>0</v>
      </c>
      <c r="F1286" s="358">
        <f t="shared" si="106"/>
        <v>0</v>
      </c>
      <c r="G1286" s="358">
        <f t="shared" si="106"/>
        <v>0</v>
      </c>
      <c r="H1286" s="358">
        <f t="shared" si="106"/>
        <v>0</v>
      </c>
      <c r="I1286" s="358">
        <f t="shared" si="106"/>
        <v>0</v>
      </c>
      <c r="J1286" s="358">
        <f t="shared" si="106"/>
        <v>0</v>
      </c>
      <c r="K1286" s="358">
        <f t="shared" si="106"/>
        <v>0</v>
      </c>
    </row>
    <row r="1287" spans="1:11" x14ac:dyDescent="0.25">
      <c r="A1287" s="338" t="s">
        <v>11209</v>
      </c>
      <c r="B1287" s="395" t="s">
        <v>11184</v>
      </c>
      <c r="C1287" s="412" t="s">
        <v>11187</v>
      </c>
      <c r="D1287" s="344" t="s">
        <v>11145</v>
      </c>
      <c r="E1287" s="355">
        <v>0.15</v>
      </c>
      <c r="F1287" s="357">
        <f t="shared" ref="F1287:K1310" si="108">E1287</f>
        <v>0.15</v>
      </c>
      <c r="G1287" s="357">
        <f t="shared" si="108"/>
        <v>0.15</v>
      </c>
      <c r="H1287" s="357">
        <f t="shared" si="108"/>
        <v>0.15</v>
      </c>
      <c r="I1287" s="357">
        <f t="shared" si="108"/>
        <v>0.15</v>
      </c>
      <c r="J1287" s="357">
        <f t="shared" si="108"/>
        <v>0.15</v>
      </c>
      <c r="K1287" s="357">
        <f t="shared" si="108"/>
        <v>0.15</v>
      </c>
    </row>
    <row r="1288" spans="1:11" x14ac:dyDescent="0.25">
      <c r="A1288" s="338" t="s">
        <v>11209</v>
      </c>
      <c r="B1288" s="396" t="str">
        <f>B1287</f>
        <v>MVF Enheten för egenskaper</v>
      </c>
      <c r="C1288" s="325" t="s">
        <v>11187</v>
      </c>
      <c r="D1288" s="344" t="s">
        <v>381</v>
      </c>
      <c r="E1288" s="357">
        <f>E1264</f>
        <v>0.78169999999999995</v>
      </c>
      <c r="F1288" s="357">
        <f t="shared" si="108"/>
        <v>0.78169999999999995</v>
      </c>
      <c r="G1288" s="357">
        <f t="shared" si="108"/>
        <v>0.78169999999999995</v>
      </c>
      <c r="H1288" s="357">
        <f t="shared" si="108"/>
        <v>0.78169999999999995</v>
      </c>
      <c r="I1288" s="357">
        <f t="shared" si="108"/>
        <v>0.78169999999999995</v>
      </c>
      <c r="J1288" s="357">
        <f t="shared" si="108"/>
        <v>0.78169999999999995</v>
      </c>
      <c r="K1288" s="357">
        <f t="shared" si="108"/>
        <v>0.78169999999999995</v>
      </c>
    </row>
    <row r="1289" spans="1:11" x14ac:dyDescent="0.25">
      <c r="A1289" s="338" t="s">
        <v>11209</v>
      </c>
      <c r="B1289" s="396" t="str">
        <f t="shared" ref="B1289:B1310" si="109">B1288</f>
        <v>MVF Enheten för egenskaper</v>
      </c>
      <c r="C1289" s="325" t="s">
        <v>11187</v>
      </c>
      <c r="D1289" s="344" t="s">
        <v>382</v>
      </c>
      <c r="E1289" s="357">
        <f>E1265</f>
        <v>6.3600000000000004E-2</v>
      </c>
      <c r="F1289" s="357">
        <f t="shared" si="108"/>
        <v>6.3600000000000004E-2</v>
      </c>
      <c r="G1289" s="357">
        <f t="shared" si="108"/>
        <v>6.3600000000000004E-2</v>
      </c>
      <c r="H1289" s="357">
        <f t="shared" si="108"/>
        <v>6.3600000000000004E-2</v>
      </c>
      <c r="I1289" s="357">
        <f t="shared" si="108"/>
        <v>6.3600000000000004E-2</v>
      </c>
      <c r="J1289" s="357">
        <f t="shared" si="108"/>
        <v>6.3600000000000004E-2</v>
      </c>
      <c r="K1289" s="357">
        <f t="shared" si="108"/>
        <v>6.3600000000000004E-2</v>
      </c>
    </row>
    <row r="1290" spans="1:11" x14ac:dyDescent="0.25">
      <c r="A1290" s="338" t="s">
        <v>11209</v>
      </c>
      <c r="B1290" s="397" t="str">
        <f t="shared" si="109"/>
        <v>MVF Enheten för egenskaper</v>
      </c>
      <c r="C1290" s="413" t="s">
        <v>11187</v>
      </c>
      <c r="D1290" s="367" t="s">
        <v>383</v>
      </c>
      <c r="E1290" s="358">
        <f>E1266</f>
        <v>0.154</v>
      </c>
      <c r="F1290" s="358">
        <f t="shared" si="108"/>
        <v>0.154</v>
      </c>
      <c r="G1290" s="358">
        <f t="shared" si="108"/>
        <v>0.154</v>
      </c>
      <c r="H1290" s="358">
        <f t="shared" si="108"/>
        <v>0.154</v>
      </c>
      <c r="I1290" s="358">
        <f t="shared" si="108"/>
        <v>0.154</v>
      </c>
      <c r="J1290" s="358">
        <f t="shared" si="108"/>
        <v>0.154</v>
      </c>
      <c r="K1290" s="358">
        <f t="shared" si="108"/>
        <v>0.154</v>
      </c>
    </row>
    <row r="1291" spans="1:11" x14ac:dyDescent="0.25">
      <c r="A1291" s="338" t="s">
        <v>11209</v>
      </c>
      <c r="B1291" s="398" t="str">
        <f t="shared" si="109"/>
        <v>MVF Enheten för egenskaper</v>
      </c>
      <c r="C1291" s="353" t="s">
        <v>11188</v>
      </c>
      <c r="D1291" s="368" t="s">
        <v>11145</v>
      </c>
      <c r="E1291" s="355">
        <f>E1287</f>
        <v>0.15</v>
      </c>
      <c r="F1291" s="355">
        <f t="shared" si="108"/>
        <v>0.15</v>
      </c>
      <c r="G1291" s="355">
        <f t="shared" si="108"/>
        <v>0.15</v>
      </c>
      <c r="H1291" s="355">
        <f t="shared" si="108"/>
        <v>0.15</v>
      </c>
      <c r="I1291" s="355">
        <f t="shared" si="108"/>
        <v>0.15</v>
      </c>
      <c r="J1291" s="355">
        <f t="shared" si="108"/>
        <v>0.15</v>
      </c>
      <c r="K1291" s="355">
        <f t="shared" si="108"/>
        <v>0.15</v>
      </c>
    </row>
    <row r="1292" spans="1:11" x14ac:dyDescent="0.25">
      <c r="A1292" s="338" t="s">
        <v>11209</v>
      </c>
      <c r="B1292" s="398" t="str">
        <f t="shared" si="109"/>
        <v>MVF Enheten för egenskaper</v>
      </c>
      <c r="C1292" s="353" t="s">
        <v>11188</v>
      </c>
      <c r="D1292" s="344" t="s">
        <v>381</v>
      </c>
      <c r="E1292" s="357">
        <v>0.35</v>
      </c>
      <c r="F1292" s="357">
        <f t="shared" si="108"/>
        <v>0.35</v>
      </c>
      <c r="G1292" s="357">
        <f t="shared" si="108"/>
        <v>0.35</v>
      </c>
      <c r="H1292" s="357">
        <f t="shared" si="108"/>
        <v>0.35</v>
      </c>
      <c r="I1292" s="357">
        <f t="shared" si="108"/>
        <v>0.35</v>
      </c>
      <c r="J1292" s="357">
        <f t="shared" si="108"/>
        <v>0.35</v>
      </c>
      <c r="K1292" s="357">
        <f t="shared" si="108"/>
        <v>0.35</v>
      </c>
    </row>
    <row r="1293" spans="1:11" x14ac:dyDescent="0.25">
      <c r="A1293" s="338" t="s">
        <v>11209</v>
      </c>
      <c r="B1293" s="398" t="str">
        <f t="shared" si="109"/>
        <v>MVF Enheten för egenskaper</v>
      </c>
      <c r="C1293" s="353" t="s">
        <v>11188</v>
      </c>
      <c r="D1293" s="344" t="s">
        <v>382</v>
      </c>
      <c r="E1293" s="357">
        <f>E1289</f>
        <v>6.3600000000000004E-2</v>
      </c>
      <c r="F1293" s="357">
        <f t="shared" si="108"/>
        <v>6.3600000000000004E-2</v>
      </c>
      <c r="G1293" s="357">
        <f t="shared" si="108"/>
        <v>6.3600000000000004E-2</v>
      </c>
      <c r="H1293" s="357">
        <f t="shared" si="108"/>
        <v>6.3600000000000004E-2</v>
      </c>
      <c r="I1293" s="357">
        <f t="shared" si="108"/>
        <v>6.3600000000000004E-2</v>
      </c>
      <c r="J1293" s="357">
        <f t="shared" si="108"/>
        <v>6.3600000000000004E-2</v>
      </c>
      <c r="K1293" s="357">
        <f t="shared" si="108"/>
        <v>6.3600000000000004E-2</v>
      </c>
    </row>
    <row r="1294" spans="1:11" x14ac:dyDescent="0.25">
      <c r="A1294" s="338" t="s">
        <v>11209</v>
      </c>
      <c r="B1294" s="398" t="str">
        <f t="shared" si="109"/>
        <v>MVF Enheten för egenskaper</v>
      </c>
      <c r="C1294" s="353" t="s">
        <v>11188</v>
      </c>
      <c r="D1294" s="367" t="s">
        <v>383</v>
      </c>
      <c r="E1294" s="358">
        <f>E1290</f>
        <v>0.154</v>
      </c>
      <c r="F1294" s="358">
        <f t="shared" si="108"/>
        <v>0.154</v>
      </c>
      <c r="G1294" s="358">
        <f t="shared" si="108"/>
        <v>0.154</v>
      </c>
      <c r="H1294" s="358">
        <f t="shared" si="108"/>
        <v>0.154</v>
      </c>
      <c r="I1294" s="358">
        <f t="shared" si="108"/>
        <v>0.154</v>
      </c>
      <c r="J1294" s="358">
        <f t="shared" si="108"/>
        <v>0.154</v>
      </c>
      <c r="K1294" s="358">
        <f t="shared" si="108"/>
        <v>0.154</v>
      </c>
    </row>
    <row r="1295" spans="1:11" x14ac:dyDescent="0.25">
      <c r="A1295" s="338" t="s">
        <v>11209</v>
      </c>
      <c r="B1295" s="395" t="str">
        <f t="shared" si="109"/>
        <v>MVF Enheten för egenskaper</v>
      </c>
      <c r="C1295" s="359" t="s">
        <v>11189</v>
      </c>
      <c r="D1295" s="368" t="s">
        <v>11145</v>
      </c>
      <c r="E1295" s="355">
        <f>E1287</f>
        <v>0.15</v>
      </c>
      <c r="F1295" s="355">
        <f t="shared" si="108"/>
        <v>0.15</v>
      </c>
      <c r="G1295" s="355">
        <f t="shared" si="108"/>
        <v>0.15</v>
      </c>
      <c r="H1295" s="355">
        <f t="shared" si="108"/>
        <v>0.15</v>
      </c>
      <c r="I1295" s="355">
        <f t="shared" si="108"/>
        <v>0.15</v>
      </c>
      <c r="J1295" s="355">
        <f t="shared" si="108"/>
        <v>0.15</v>
      </c>
      <c r="K1295" s="355">
        <f t="shared" si="108"/>
        <v>0.15</v>
      </c>
    </row>
    <row r="1296" spans="1:11" x14ac:dyDescent="0.25">
      <c r="A1296" s="338" t="s">
        <v>11209</v>
      </c>
      <c r="B1296" s="396" t="str">
        <f t="shared" si="109"/>
        <v>MVF Enheten för egenskaper</v>
      </c>
      <c r="C1296" s="360" t="s">
        <v>11189</v>
      </c>
      <c r="D1296" s="344" t="s">
        <v>381</v>
      </c>
      <c r="E1296" s="357">
        <v>0.35</v>
      </c>
      <c r="F1296" s="357">
        <f t="shared" si="108"/>
        <v>0.35</v>
      </c>
      <c r="G1296" s="357">
        <f t="shared" si="108"/>
        <v>0.35</v>
      </c>
      <c r="H1296" s="357">
        <f t="shared" si="108"/>
        <v>0.35</v>
      </c>
      <c r="I1296" s="357">
        <f t="shared" si="108"/>
        <v>0.35</v>
      </c>
      <c r="J1296" s="357">
        <f t="shared" si="108"/>
        <v>0.35</v>
      </c>
      <c r="K1296" s="357">
        <f t="shared" si="108"/>
        <v>0.35</v>
      </c>
    </row>
    <row r="1297" spans="1:11" x14ac:dyDescent="0.25">
      <c r="A1297" s="338" t="s">
        <v>11209</v>
      </c>
      <c r="B1297" s="396" t="str">
        <f t="shared" si="109"/>
        <v>MVF Enheten för egenskaper</v>
      </c>
      <c r="C1297" s="360" t="s">
        <v>11189</v>
      </c>
      <c r="D1297" s="344" t="s">
        <v>382</v>
      </c>
      <c r="E1297" s="357">
        <f>E1289</f>
        <v>6.3600000000000004E-2</v>
      </c>
      <c r="F1297" s="357">
        <f t="shared" si="108"/>
        <v>6.3600000000000004E-2</v>
      </c>
      <c r="G1297" s="357">
        <f t="shared" si="108"/>
        <v>6.3600000000000004E-2</v>
      </c>
      <c r="H1297" s="357">
        <f t="shared" si="108"/>
        <v>6.3600000000000004E-2</v>
      </c>
      <c r="I1297" s="357">
        <f t="shared" si="108"/>
        <v>6.3600000000000004E-2</v>
      </c>
      <c r="J1297" s="357">
        <f t="shared" si="108"/>
        <v>6.3600000000000004E-2</v>
      </c>
      <c r="K1297" s="357">
        <f t="shared" si="108"/>
        <v>6.3600000000000004E-2</v>
      </c>
    </row>
    <row r="1298" spans="1:11" x14ac:dyDescent="0.25">
      <c r="A1298" s="338" t="s">
        <v>11209</v>
      </c>
      <c r="B1298" s="397" t="str">
        <f t="shared" si="109"/>
        <v>MVF Enheten för egenskaper</v>
      </c>
      <c r="C1298" s="361" t="s">
        <v>11189</v>
      </c>
      <c r="D1298" s="367" t="s">
        <v>383</v>
      </c>
      <c r="E1298" s="358">
        <f>E1290</f>
        <v>0.154</v>
      </c>
      <c r="F1298" s="358">
        <f t="shared" si="108"/>
        <v>0.154</v>
      </c>
      <c r="G1298" s="358">
        <f t="shared" si="108"/>
        <v>0.154</v>
      </c>
      <c r="H1298" s="358">
        <f t="shared" si="108"/>
        <v>0.154</v>
      </c>
      <c r="I1298" s="358">
        <f t="shared" si="108"/>
        <v>0.154</v>
      </c>
      <c r="J1298" s="358">
        <f t="shared" si="108"/>
        <v>0.154</v>
      </c>
      <c r="K1298" s="358">
        <f t="shared" si="108"/>
        <v>0.154</v>
      </c>
    </row>
    <row r="1299" spans="1:11" x14ac:dyDescent="0.25">
      <c r="A1299" s="338" t="s">
        <v>11209</v>
      </c>
      <c r="B1299" s="398" t="str">
        <f t="shared" si="109"/>
        <v>MVF Enheten för egenskaper</v>
      </c>
      <c r="C1299" s="353" t="s">
        <v>11190</v>
      </c>
      <c r="D1299" s="368" t="s">
        <v>11145</v>
      </c>
      <c r="E1299" s="355">
        <f>E1287</f>
        <v>0.15</v>
      </c>
      <c r="F1299" s="355">
        <f t="shared" si="108"/>
        <v>0.15</v>
      </c>
      <c r="G1299" s="355">
        <f t="shared" si="108"/>
        <v>0.15</v>
      </c>
      <c r="H1299" s="355">
        <f t="shared" si="108"/>
        <v>0.15</v>
      </c>
      <c r="I1299" s="355">
        <f t="shared" si="108"/>
        <v>0.15</v>
      </c>
      <c r="J1299" s="355">
        <f t="shared" si="108"/>
        <v>0.15</v>
      </c>
      <c r="K1299" s="355">
        <f t="shared" si="108"/>
        <v>0.15</v>
      </c>
    </row>
    <row r="1300" spans="1:11" x14ac:dyDescent="0.25">
      <c r="A1300" s="338" t="s">
        <v>11209</v>
      </c>
      <c r="B1300" s="398" t="str">
        <f t="shared" si="109"/>
        <v>MVF Enheten för egenskaper</v>
      </c>
      <c r="C1300" s="353" t="s">
        <v>11190</v>
      </c>
      <c r="D1300" s="344" t="s">
        <v>381</v>
      </c>
      <c r="E1300" s="357">
        <f>E1276</f>
        <v>0.4118</v>
      </c>
      <c r="F1300" s="357">
        <f t="shared" si="108"/>
        <v>0.4118</v>
      </c>
      <c r="G1300" s="357">
        <f t="shared" si="108"/>
        <v>0.4118</v>
      </c>
      <c r="H1300" s="357">
        <f t="shared" si="108"/>
        <v>0.4118</v>
      </c>
      <c r="I1300" s="357">
        <f t="shared" si="108"/>
        <v>0.4118</v>
      </c>
      <c r="J1300" s="357">
        <f t="shared" si="108"/>
        <v>0.4118</v>
      </c>
      <c r="K1300" s="357">
        <f t="shared" si="108"/>
        <v>0.4118</v>
      </c>
    </row>
    <row r="1301" spans="1:11" x14ac:dyDescent="0.25">
      <c r="A1301" s="338" t="s">
        <v>11209</v>
      </c>
      <c r="B1301" s="398" t="str">
        <f t="shared" si="109"/>
        <v>MVF Enheten för egenskaper</v>
      </c>
      <c r="C1301" s="360" t="s">
        <v>11190</v>
      </c>
      <c r="D1301" s="344" t="s">
        <v>382</v>
      </c>
      <c r="E1301" s="357">
        <f>E1277</f>
        <v>1.8599999999999998E-2</v>
      </c>
      <c r="F1301" s="357">
        <f t="shared" si="108"/>
        <v>1.8599999999999998E-2</v>
      </c>
      <c r="G1301" s="357">
        <f t="shared" si="108"/>
        <v>1.8599999999999998E-2</v>
      </c>
      <c r="H1301" s="357">
        <f t="shared" si="108"/>
        <v>1.8599999999999998E-2</v>
      </c>
      <c r="I1301" s="357">
        <f t="shared" si="108"/>
        <v>1.8599999999999998E-2</v>
      </c>
      <c r="J1301" s="357">
        <f t="shared" si="108"/>
        <v>1.8599999999999998E-2</v>
      </c>
      <c r="K1301" s="357">
        <f t="shared" si="108"/>
        <v>1.8599999999999998E-2</v>
      </c>
    </row>
    <row r="1302" spans="1:11" x14ac:dyDescent="0.25">
      <c r="A1302" s="338" t="s">
        <v>11209</v>
      </c>
      <c r="B1302" s="398" t="str">
        <f t="shared" si="109"/>
        <v>MVF Enheten för egenskaper</v>
      </c>
      <c r="C1302" s="360" t="s">
        <v>11190</v>
      </c>
      <c r="D1302" s="367" t="s">
        <v>383</v>
      </c>
      <c r="E1302" s="358">
        <f>E1278</f>
        <v>8.7400000000000005E-2</v>
      </c>
      <c r="F1302" s="358">
        <f t="shared" si="108"/>
        <v>8.7400000000000005E-2</v>
      </c>
      <c r="G1302" s="358">
        <f t="shared" si="108"/>
        <v>8.7400000000000005E-2</v>
      </c>
      <c r="H1302" s="358">
        <f t="shared" si="108"/>
        <v>8.7400000000000005E-2</v>
      </c>
      <c r="I1302" s="358">
        <f t="shared" si="108"/>
        <v>8.7400000000000005E-2</v>
      </c>
      <c r="J1302" s="358">
        <f t="shared" si="108"/>
        <v>8.7400000000000005E-2</v>
      </c>
      <c r="K1302" s="358">
        <f t="shared" si="108"/>
        <v>8.7400000000000005E-2</v>
      </c>
    </row>
    <row r="1303" spans="1:11" x14ac:dyDescent="0.25">
      <c r="A1303" s="338" t="s">
        <v>11209</v>
      </c>
      <c r="B1303" s="395" t="str">
        <f t="shared" si="109"/>
        <v>MVF Enheten för egenskaper</v>
      </c>
      <c r="C1303" s="359" t="s">
        <v>11191</v>
      </c>
      <c r="D1303" s="368" t="s">
        <v>11145</v>
      </c>
      <c r="E1303" s="355">
        <f>E1287</f>
        <v>0.15</v>
      </c>
      <c r="F1303" s="355">
        <f t="shared" si="108"/>
        <v>0.15</v>
      </c>
      <c r="G1303" s="355">
        <f t="shared" si="108"/>
        <v>0.15</v>
      </c>
      <c r="H1303" s="355">
        <f t="shared" si="108"/>
        <v>0.15</v>
      </c>
      <c r="I1303" s="355">
        <f t="shared" si="108"/>
        <v>0.15</v>
      </c>
      <c r="J1303" s="355">
        <f t="shared" si="108"/>
        <v>0.15</v>
      </c>
      <c r="K1303" s="355">
        <f t="shared" si="108"/>
        <v>0.15</v>
      </c>
    </row>
    <row r="1304" spans="1:11" x14ac:dyDescent="0.25">
      <c r="A1304" s="338" t="s">
        <v>11209</v>
      </c>
      <c r="B1304" s="396" t="str">
        <f t="shared" si="109"/>
        <v>MVF Enheten för egenskaper</v>
      </c>
      <c r="C1304" s="360" t="s">
        <v>11191</v>
      </c>
      <c r="D1304" s="344" t="s">
        <v>381</v>
      </c>
      <c r="E1304" s="357">
        <f>E1276</f>
        <v>0.4118</v>
      </c>
      <c r="F1304" s="357">
        <f t="shared" si="108"/>
        <v>0.4118</v>
      </c>
      <c r="G1304" s="357">
        <f t="shared" si="108"/>
        <v>0.4118</v>
      </c>
      <c r="H1304" s="357">
        <f t="shared" si="108"/>
        <v>0.4118</v>
      </c>
      <c r="I1304" s="357">
        <f t="shared" si="108"/>
        <v>0.4118</v>
      </c>
      <c r="J1304" s="357">
        <f t="shared" si="108"/>
        <v>0.4118</v>
      </c>
      <c r="K1304" s="357">
        <f t="shared" si="108"/>
        <v>0.4118</v>
      </c>
    </row>
    <row r="1305" spans="1:11" x14ac:dyDescent="0.25">
      <c r="A1305" s="338" t="s">
        <v>11209</v>
      </c>
      <c r="B1305" s="396" t="str">
        <f t="shared" si="109"/>
        <v>MVF Enheten för egenskaper</v>
      </c>
      <c r="C1305" s="360" t="s">
        <v>11191</v>
      </c>
      <c r="D1305" s="344" t="s">
        <v>382</v>
      </c>
      <c r="E1305" s="357">
        <f>E1277</f>
        <v>1.8599999999999998E-2</v>
      </c>
      <c r="F1305" s="357">
        <f t="shared" si="108"/>
        <v>1.8599999999999998E-2</v>
      </c>
      <c r="G1305" s="357">
        <f t="shared" si="108"/>
        <v>1.8599999999999998E-2</v>
      </c>
      <c r="H1305" s="357">
        <f t="shared" si="108"/>
        <v>1.8599999999999998E-2</v>
      </c>
      <c r="I1305" s="357">
        <f t="shared" si="108"/>
        <v>1.8599999999999998E-2</v>
      </c>
      <c r="J1305" s="357">
        <f t="shared" si="108"/>
        <v>1.8599999999999998E-2</v>
      </c>
      <c r="K1305" s="357">
        <f t="shared" si="108"/>
        <v>1.8599999999999998E-2</v>
      </c>
    </row>
    <row r="1306" spans="1:11" x14ac:dyDescent="0.25">
      <c r="A1306" s="338" t="s">
        <v>11209</v>
      </c>
      <c r="B1306" s="397" t="str">
        <f t="shared" si="109"/>
        <v>MVF Enheten för egenskaper</v>
      </c>
      <c r="C1306" s="361" t="s">
        <v>11191</v>
      </c>
      <c r="D1306" s="367" t="s">
        <v>383</v>
      </c>
      <c r="E1306" s="358">
        <f>E1278</f>
        <v>8.7400000000000005E-2</v>
      </c>
      <c r="F1306" s="358">
        <f t="shared" si="108"/>
        <v>8.7400000000000005E-2</v>
      </c>
      <c r="G1306" s="358">
        <f t="shared" si="108"/>
        <v>8.7400000000000005E-2</v>
      </c>
      <c r="H1306" s="358">
        <f t="shared" si="108"/>
        <v>8.7400000000000005E-2</v>
      </c>
      <c r="I1306" s="358">
        <f t="shared" si="108"/>
        <v>8.7400000000000005E-2</v>
      </c>
      <c r="J1306" s="358">
        <f t="shared" si="108"/>
        <v>8.7400000000000005E-2</v>
      </c>
      <c r="K1306" s="358">
        <f t="shared" si="108"/>
        <v>8.7400000000000005E-2</v>
      </c>
    </row>
    <row r="1307" spans="1:11" x14ac:dyDescent="0.25">
      <c r="A1307" s="338" t="s">
        <v>11209</v>
      </c>
      <c r="B1307" s="395" t="str">
        <f t="shared" si="109"/>
        <v>MVF Enheten för egenskaper</v>
      </c>
      <c r="C1307" s="362" t="s">
        <v>11212</v>
      </c>
      <c r="D1307" s="368" t="s">
        <v>11145</v>
      </c>
      <c r="E1307" s="355">
        <v>0</v>
      </c>
      <c r="F1307" s="355">
        <f t="shared" si="108"/>
        <v>0</v>
      </c>
      <c r="G1307" s="355">
        <f t="shared" si="108"/>
        <v>0</v>
      </c>
      <c r="H1307" s="355">
        <f t="shared" si="108"/>
        <v>0</v>
      </c>
      <c r="I1307" s="355">
        <f t="shared" si="108"/>
        <v>0</v>
      </c>
      <c r="J1307" s="355">
        <f t="shared" si="108"/>
        <v>0</v>
      </c>
      <c r="K1307" s="355">
        <f t="shared" si="108"/>
        <v>0</v>
      </c>
    </row>
    <row r="1308" spans="1:11" x14ac:dyDescent="0.25">
      <c r="A1308" s="338" t="s">
        <v>11209</v>
      </c>
      <c r="B1308" s="396" t="str">
        <f t="shared" si="109"/>
        <v>MVF Enheten för egenskaper</v>
      </c>
      <c r="C1308" s="363" t="s">
        <v>11212</v>
      </c>
      <c r="D1308" s="344" t="s">
        <v>381</v>
      </c>
      <c r="E1308" s="357">
        <v>0</v>
      </c>
      <c r="F1308" s="357">
        <f t="shared" si="108"/>
        <v>0</v>
      </c>
      <c r="G1308" s="357">
        <f t="shared" si="108"/>
        <v>0</v>
      </c>
      <c r="H1308" s="357">
        <f t="shared" si="108"/>
        <v>0</v>
      </c>
      <c r="I1308" s="357">
        <f t="shared" si="108"/>
        <v>0</v>
      </c>
      <c r="J1308" s="357">
        <f t="shared" si="108"/>
        <v>0</v>
      </c>
      <c r="K1308" s="357">
        <f t="shared" si="108"/>
        <v>0</v>
      </c>
    </row>
    <row r="1309" spans="1:11" x14ac:dyDescent="0.25">
      <c r="A1309" s="338" t="s">
        <v>11209</v>
      </c>
      <c r="B1309" s="396" t="str">
        <f t="shared" si="109"/>
        <v>MVF Enheten för egenskaper</v>
      </c>
      <c r="C1309" s="363" t="s">
        <v>11212</v>
      </c>
      <c r="D1309" s="344" t="s">
        <v>382</v>
      </c>
      <c r="E1309" s="357">
        <v>0</v>
      </c>
      <c r="F1309" s="357">
        <f t="shared" si="108"/>
        <v>0</v>
      </c>
      <c r="G1309" s="357">
        <f t="shared" si="108"/>
        <v>0</v>
      </c>
      <c r="H1309" s="357">
        <f t="shared" si="108"/>
        <v>0</v>
      </c>
      <c r="I1309" s="357">
        <f t="shared" si="108"/>
        <v>0</v>
      </c>
      <c r="J1309" s="357">
        <f t="shared" si="108"/>
        <v>0</v>
      </c>
      <c r="K1309" s="357">
        <f t="shared" si="108"/>
        <v>0</v>
      </c>
    </row>
    <row r="1310" spans="1:11" x14ac:dyDescent="0.25">
      <c r="A1310" s="338" t="s">
        <v>11209</v>
      </c>
      <c r="B1310" s="397" t="str">
        <f t="shared" si="109"/>
        <v>MVF Enheten för egenskaper</v>
      </c>
      <c r="C1310" s="364" t="s">
        <v>11212</v>
      </c>
      <c r="D1310" s="367" t="s">
        <v>383</v>
      </c>
      <c r="E1310" s="358">
        <v>0</v>
      </c>
      <c r="F1310" s="358">
        <f t="shared" si="108"/>
        <v>0</v>
      </c>
      <c r="G1310" s="358">
        <f t="shared" si="108"/>
        <v>0</v>
      </c>
      <c r="H1310" s="358">
        <f t="shared" si="108"/>
        <v>0</v>
      </c>
      <c r="I1310" s="358">
        <f t="shared" si="108"/>
        <v>0</v>
      </c>
      <c r="J1310" s="358">
        <f t="shared" si="108"/>
        <v>0</v>
      </c>
      <c r="K1310" s="358">
        <f t="shared" si="108"/>
        <v>0</v>
      </c>
    </row>
    <row r="1311" spans="1:11" x14ac:dyDescent="0.25">
      <c r="A1311" s="338" t="s">
        <v>11209</v>
      </c>
      <c r="B1311" s="395" t="s">
        <v>11266</v>
      </c>
      <c r="C1311" s="412" t="s">
        <v>11187</v>
      </c>
      <c r="D1311" s="344" t="s">
        <v>11145</v>
      </c>
      <c r="E1311" s="355">
        <v>0.1</v>
      </c>
      <c r="F1311" s="357">
        <f t="shared" ref="F1311:K1334" si="110">E1311</f>
        <v>0.1</v>
      </c>
      <c r="G1311" s="357">
        <f t="shared" si="110"/>
        <v>0.1</v>
      </c>
      <c r="H1311" s="357">
        <f t="shared" si="110"/>
        <v>0.1</v>
      </c>
      <c r="I1311" s="357">
        <f t="shared" si="110"/>
        <v>0.1</v>
      </c>
      <c r="J1311" s="357">
        <f t="shared" si="110"/>
        <v>0.1</v>
      </c>
      <c r="K1311" s="357">
        <f t="shared" si="110"/>
        <v>0.1</v>
      </c>
    </row>
    <row r="1312" spans="1:11" x14ac:dyDescent="0.25">
      <c r="A1312" s="338" t="s">
        <v>11209</v>
      </c>
      <c r="B1312" s="396" t="str">
        <f>B1311</f>
        <v>MVYD NEXT</v>
      </c>
      <c r="C1312" s="325" t="s">
        <v>11187</v>
      </c>
      <c r="D1312" s="344" t="s">
        <v>381</v>
      </c>
      <c r="E1312" s="357">
        <f>E1288</f>
        <v>0.78169999999999995</v>
      </c>
      <c r="F1312" s="357">
        <f t="shared" si="110"/>
        <v>0.78169999999999995</v>
      </c>
      <c r="G1312" s="357">
        <f t="shared" si="110"/>
        <v>0.78169999999999995</v>
      </c>
      <c r="H1312" s="357">
        <f t="shared" si="110"/>
        <v>0.78169999999999995</v>
      </c>
      <c r="I1312" s="357">
        <f t="shared" si="110"/>
        <v>0.78169999999999995</v>
      </c>
      <c r="J1312" s="357">
        <f t="shared" si="110"/>
        <v>0.78169999999999995</v>
      </c>
      <c r="K1312" s="357">
        <f t="shared" si="110"/>
        <v>0.78169999999999995</v>
      </c>
    </row>
    <row r="1313" spans="1:11" x14ac:dyDescent="0.25">
      <c r="A1313" s="338" t="s">
        <v>11209</v>
      </c>
      <c r="B1313" s="396" t="str">
        <f t="shared" ref="B1313:B1334" si="111">B1312</f>
        <v>MVYD NEXT</v>
      </c>
      <c r="C1313" s="325" t="s">
        <v>11187</v>
      </c>
      <c r="D1313" s="344" t="s">
        <v>382</v>
      </c>
      <c r="E1313" s="357">
        <f>E1289</f>
        <v>6.3600000000000004E-2</v>
      </c>
      <c r="F1313" s="357">
        <f t="shared" si="110"/>
        <v>6.3600000000000004E-2</v>
      </c>
      <c r="G1313" s="357">
        <f t="shared" si="110"/>
        <v>6.3600000000000004E-2</v>
      </c>
      <c r="H1313" s="357">
        <f t="shared" si="110"/>
        <v>6.3600000000000004E-2</v>
      </c>
      <c r="I1313" s="357">
        <f t="shared" si="110"/>
        <v>6.3600000000000004E-2</v>
      </c>
      <c r="J1313" s="357">
        <f t="shared" si="110"/>
        <v>6.3600000000000004E-2</v>
      </c>
      <c r="K1313" s="357">
        <f t="shared" si="110"/>
        <v>6.3600000000000004E-2</v>
      </c>
    </row>
    <row r="1314" spans="1:11" x14ac:dyDescent="0.25">
      <c r="A1314" s="338" t="s">
        <v>11209</v>
      </c>
      <c r="B1314" s="397" t="str">
        <f t="shared" si="111"/>
        <v>MVYD NEXT</v>
      </c>
      <c r="C1314" s="413" t="s">
        <v>11187</v>
      </c>
      <c r="D1314" s="367" t="s">
        <v>383</v>
      </c>
      <c r="E1314" s="358">
        <f>E1290</f>
        <v>0.154</v>
      </c>
      <c r="F1314" s="358">
        <f t="shared" si="110"/>
        <v>0.154</v>
      </c>
      <c r="G1314" s="358">
        <f t="shared" si="110"/>
        <v>0.154</v>
      </c>
      <c r="H1314" s="358">
        <f t="shared" si="110"/>
        <v>0.154</v>
      </c>
      <c r="I1314" s="358">
        <f t="shared" si="110"/>
        <v>0.154</v>
      </c>
      <c r="J1314" s="358">
        <f t="shared" si="110"/>
        <v>0.154</v>
      </c>
      <c r="K1314" s="358">
        <f t="shared" si="110"/>
        <v>0.154</v>
      </c>
    </row>
    <row r="1315" spans="1:11" x14ac:dyDescent="0.25">
      <c r="A1315" s="338" t="s">
        <v>11209</v>
      </c>
      <c r="B1315" s="398" t="str">
        <f t="shared" si="111"/>
        <v>MVYD NEXT</v>
      </c>
      <c r="C1315" s="353" t="s">
        <v>11188</v>
      </c>
      <c r="D1315" s="368" t="s">
        <v>11145</v>
      </c>
      <c r="E1315" s="355">
        <f>E1311</f>
        <v>0.1</v>
      </c>
      <c r="F1315" s="355">
        <f t="shared" si="110"/>
        <v>0.1</v>
      </c>
      <c r="G1315" s="355">
        <f t="shared" si="110"/>
        <v>0.1</v>
      </c>
      <c r="H1315" s="355">
        <f t="shared" si="110"/>
        <v>0.1</v>
      </c>
      <c r="I1315" s="355">
        <f t="shared" si="110"/>
        <v>0.1</v>
      </c>
      <c r="J1315" s="355">
        <f t="shared" si="110"/>
        <v>0.1</v>
      </c>
      <c r="K1315" s="355">
        <f t="shared" si="110"/>
        <v>0.1</v>
      </c>
    </row>
    <row r="1316" spans="1:11" x14ac:dyDescent="0.25">
      <c r="A1316" s="338" t="s">
        <v>11209</v>
      </c>
      <c r="B1316" s="398" t="str">
        <f t="shared" si="111"/>
        <v>MVYD NEXT</v>
      </c>
      <c r="C1316" s="353" t="s">
        <v>11188</v>
      </c>
      <c r="D1316" s="344" t="s">
        <v>381</v>
      </c>
      <c r="E1316" s="357">
        <v>0.35</v>
      </c>
      <c r="F1316" s="357">
        <f t="shared" si="110"/>
        <v>0.35</v>
      </c>
      <c r="G1316" s="357">
        <f t="shared" si="110"/>
        <v>0.35</v>
      </c>
      <c r="H1316" s="357">
        <f t="shared" si="110"/>
        <v>0.35</v>
      </c>
      <c r="I1316" s="357">
        <f t="shared" si="110"/>
        <v>0.35</v>
      </c>
      <c r="J1316" s="357">
        <f t="shared" si="110"/>
        <v>0.35</v>
      </c>
      <c r="K1316" s="357">
        <f t="shared" si="110"/>
        <v>0.35</v>
      </c>
    </row>
    <row r="1317" spans="1:11" x14ac:dyDescent="0.25">
      <c r="A1317" s="338" t="s">
        <v>11209</v>
      </c>
      <c r="B1317" s="398" t="str">
        <f t="shared" si="111"/>
        <v>MVYD NEXT</v>
      </c>
      <c r="C1317" s="353" t="s">
        <v>11188</v>
      </c>
      <c r="D1317" s="344" t="s">
        <v>382</v>
      </c>
      <c r="E1317" s="357">
        <f>E1313</f>
        <v>6.3600000000000004E-2</v>
      </c>
      <c r="F1317" s="357">
        <f t="shared" si="110"/>
        <v>6.3600000000000004E-2</v>
      </c>
      <c r="G1317" s="357">
        <f t="shared" si="110"/>
        <v>6.3600000000000004E-2</v>
      </c>
      <c r="H1317" s="357">
        <f t="shared" si="110"/>
        <v>6.3600000000000004E-2</v>
      </c>
      <c r="I1317" s="357">
        <f t="shared" si="110"/>
        <v>6.3600000000000004E-2</v>
      </c>
      <c r="J1317" s="357">
        <f t="shared" si="110"/>
        <v>6.3600000000000004E-2</v>
      </c>
      <c r="K1317" s="357">
        <f t="shared" si="110"/>
        <v>6.3600000000000004E-2</v>
      </c>
    </row>
    <row r="1318" spans="1:11" x14ac:dyDescent="0.25">
      <c r="A1318" s="338" t="s">
        <v>11209</v>
      </c>
      <c r="B1318" s="398" t="str">
        <f t="shared" si="111"/>
        <v>MVYD NEXT</v>
      </c>
      <c r="C1318" s="353" t="s">
        <v>11188</v>
      </c>
      <c r="D1318" s="367" t="s">
        <v>383</v>
      </c>
      <c r="E1318" s="358">
        <f>E1314</f>
        <v>0.154</v>
      </c>
      <c r="F1318" s="358">
        <f t="shared" si="110"/>
        <v>0.154</v>
      </c>
      <c r="G1318" s="358">
        <f t="shared" si="110"/>
        <v>0.154</v>
      </c>
      <c r="H1318" s="358">
        <f t="shared" si="110"/>
        <v>0.154</v>
      </c>
      <c r="I1318" s="358">
        <f t="shared" si="110"/>
        <v>0.154</v>
      </c>
      <c r="J1318" s="358">
        <f t="shared" si="110"/>
        <v>0.154</v>
      </c>
      <c r="K1318" s="358">
        <f t="shared" si="110"/>
        <v>0.154</v>
      </c>
    </row>
    <row r="1319" spans="1:11" x14ac:dyDescent="0.25">
      <c r="A1319" s="338" t="s">
        <v>11209</v>
      </c>
      <c r="B1319" s="395" t="str">
        <f t="shared" si="111"/>
        <v>MVYD NEXT</v>
      </c>
      <c r="C1319" s="359" t="s">
        <v>11189</v>
      </c>
      <c r="D1319" s="368" t="s">
        <v>11145</v>
      </c>
      <c r="E1319" s="355">
        <f>E1311</f>
        <v>0.1</v>
      </c>
      <c r="F1319" s="355">
        <f t="shared" si="110"/>
        <v>0.1</v>
      </c>
      <c r="G1319" s="355">
        <f t="shared" si="110"/>
        <v>0.1</v>
      </c>
      <c r="H1319" s="355">
        <f t="shared" si="110"/>
        <v>0.1</v>
      </c>
      <c r="I1319" s="355">
        <f t="shared" si="110"/>
        <v>0.1</v>
      </c>
      <c r="J1319" s="355">
        <f t="shared" si="110"/>
        <v>0.1</v>
      </c>
      <c r="K1319" s="355">
        <f t="shared" si="110"/>
        <v>0.1</v>
      </c>
    </row>
    <row r="1320" spans="1:11" x14ac:dyDescent="0.25">
      <c r="A1320" s="338" t="s">
        <v>11209</v>
      </c>
      <c r="B1320" s="396" t="str">
        <f t="shared" si="111"/>
        <v>MVYD NEXT</v>
      </c>
      <c r="C1320" s="360" t="s">
        <v>11189</v>
      </c>
      <c r="D1320" s="344" t="s">
        <v>381</v>
      </c>
      <c r="E1320" s="357">
        <v>0.35</v>
      </c>
      <c r="F1320" s="357">
        <f t="shared" si="110"/>
        <v>0.35</v>
      </c>
      <c r="G1320" s="357">
        <f t="shared" si="110"/>
        <v>0.35</v>
      </c>
      <c r="H1320" s="357">
        <f t="shared" si="110"/>
        <v>0.35</v>
      </c>
      <c r="I1320" s="357">
        <f t="shared" si="110"/>
        <v>0.35</v>
      </c>
      <c r="J1320" s="357">
        <f t="shared" si="110"/>
        <v>0.35</v>
      </c>
      <c r="K1320" s="357">
        <f t="shared" si="110"/>
        <v>0.35</v>
      </c>
    </row>
    <row r="1321" spans="1:11" x14ac:dyDescent="0.25">
      <c r="A1321" s="338" t="s">
        <v>11209</v>
      </c>
      <c r="B1321" s="396" t="str">
        <f t="shared" si="111"/>
        <v>MVYD NEXT</v>
      </c>
      <c r="C1321" s="360" t="s">
        <v>11189</v>
      </c>
      <c r="D1321" s="344" t="s">
        <v>382</v>
      </c>
      <c r="E1321" s="357">
        <f>E1313</f>
        <v>6.3600000000000004E-2</v>
      </c>
      <c r="F1321" s="357">
        <f t="shared" si="110"/>
        <v>6.3600000000000004E-2</v>
      </c>
      <c r="G1321" s="357">
        <f t="shared" si="110"/>
        <v>6.3600000000000004E-2</v>
      </c>
      <c r="H1321" s="357">
        <f t="shared" si="110"/>
        <v>6.3600000000000004E-2</v>
      </c>
      <c r="I1321" s="357">
        <f t="shared" si="110"/>
        <v>6.3600000000000004E-2</v>
      </c>
      <c r="J1321" s="357">
        <f t="shared" si="110"/>
        <v>6.3600000000000004E-2</v>
      </c>
      <c r="K1321" s="357">
        <f t="shared" si="110"/>
        <v>6.3600000000000004E-2</v>
      </c>
    </row>
    <row r="1322" spans="1:11" x14ac:dyDescent="0.25">
      <c r="A1322" s="338" t="s">
        <v>11209</v>
      </c>
      <c r="B1322" s="397" t="str">
        <f t="shared" si="111"/>
        <v>MVYD NEXT</v>
      </c>
      <c r="C1322" s="361" t="s">
        <v>11189</v>
      </c>
      <c r="D1322" s="367" t="s">
        <v>383</v>
      </c>
      <c r="E1322" s="358">
        <f>E1314</f>
        <v>0.154</v>
      </c>
      <c r="F1322" s="358">
        <f t="shared" si="110"/>
        <v>0.154</v>
      </c>
      <c r="G1322" s="358">
        <f t="shared" si="110"/>
        <v>0.154</v>
      </c>
      <c r="H1322" s="358">
        <f t="shared" si="110"/>
        <v>0.154</v>
      </c>
      <c r="I1322" s="358">
        <f t="shared" si="110"/>
        <v>0.154</v>
      </c>
      <c r="J1322" s="358">
        <f t="shared" si="110"/>
        <v>0.154</v>
      </c>
      <c r="K1322" s="358">
        <f t="shared" si="110"/>
        <v>0.154</v>
      </c>
    </row>
    <row r="1323" spans="1:11" x14ac:dyDescent="0.25">
      <c r="A1323" s="338" t="s">
        <v>11209</v>
      </c>
      <c r="B1323" s="398" t="str">
        <f t="shared" si="111"/>
        <v>MVYD NEXT</v>
      </c>
      <c r="C1323" s="353" t="s">
        <v>11190</v>
      </c>
      <c r="D1323" s="368" t="s">
        <v>11145</v>
      </c>
      <c r="E1323" s="355">
        <f>E1311</f>
        <v>0.1</v>
      </c>
      <c r="F1323" s="355">
        <f t="shared" si="110"/>
        <v>0.1</v>
      </c>
      <c r="G1323" s="355">
        <f t="shared" si="110"/>
        <v>0.1</v>
      </c>
      <c r="H1323" s="355">
        <f t="shared" si="110"/>
        <v>0.1</v>
      </c>
      <c r="I1323" s="355">
        <f t="shared" si="110"/>
        <v>0.1</v>
      </c>
      <c r="J1323" s="355">
        <f t="shared" si="110"/>
        <v>0.1</v>
      </c>
      <c r="K1323" s="355">
        <f t="shared" si="110"/>
        <v>0.1</v>
      </c>
    </row>
    <row r="1324" spans="1:11" x14ac:dyDescent="0.25">
      <c r="A1324" s="338" t="s">
        <v>11209</v>
      </c>
      <c r="B1324" s="398" t="str">
        <f t="shared" si="111"/>
        <v>MVYD NEXT</v>
      </c>
      <c r="C1324" s="353" t="s">
        <v>11190</v>
      </c>
      <c r="D1324" s="344" t="s">
        <v>381</v>
      </c>
      <c r="E1324" s="357">
        <f>E1300</f>
        <v>0.4118</v>
      </c>
      <c r="F1324" s="357">
        <f t="shared" si="110"/>
        <v>0.4118</v>
      </c>
      <c r="G1324" s="357">
        <f t="shared" si="110"/>
        <v>0.4118</v>
      </c>
      <c r="H1324" s="357">
        <f t="shared" si="110"/>
        <v>0.4118</v>
      </c>
      <c r="I1324" s="357">
        <f t="shared" si="110"/>
        <v>0.4118</v>
      </c>
      <c r="J1324" s="357">
        <f t="shared" si="110"/>
        <v>0.4118</v>
      </c>
      <c r="K1324" s="357">
        <f t="shared" si="110"/>
        <v>0.4118</v>
      </c>
    </row>
    <row r="1325" spans="1:11" x14ac:dyDescent="0.25">
      <c r="A1325" s="338" t="s">
        <v>11209</v>
      </c>
      <c r="B1325" s="398" t="str">
        <f t="shared" si="111"/>
        <v>MVYD NEXT</v>
      </c>
      <c r="C1325" s="360" t="s">
        <v>11190</v>
      </c>
      <c r="D1325" s="344" t="s">
        <v>382</v>
      </c>
      <c r="E1325" s="357">
        <f>E1301</f>
        <v>1.8599999999999998E-2</v>
      </c>
      <c r="F1325" s="357">
        <f t="shared" si="110"/>
        <v>1.8599999999999998E-2</v>
      </c>
      <c r="G1325" s="357">
        <f t="shared" si="110"/>
        <v>1.8599999999999998E-2</v>
      </c>
      <c r="H1325" s="357">
        <f t="shared" si="110"/>
        <v>1.8599999999999998E-2</v>
      </c>
      <c r="I1325" s="357">
        <f t="shared" si="110"/>
        <v>1.8599999999999998E-2</v>
      </c>
      <c r="J1325" s="357">
        <f t="shared" si="110"/>
        <v>1.8599999999999998E-2</v>
      </c>
      <c r="K1325" s="357">
        <f t="shared" si="110"/>
        <v>1.8599999999999998E-2</v>
      </c>
    </row>
    <row r="1326" spans="1:11" x14ac:dyDescent="0.25">
      <c r="A1326" s="338" t="s">
        <v>11209</v>
      </c>
      <c r="B1326" s="398" t="str">
        <f t="shared" si="111"/>
        <v>MVYD NEXT</v>
      </c>
      <c r="C1326" s="360" t="s">
        <v>11190</v>
      </c>
      <c r="D1326" s="367" t="s">
        <v>383</v>
      </c>
      <c r="E1326" s="358">
        <f>E1302</f>
        <v>8.7400000000000005E-2</v>
      </c>
      <c r="F1326" s="358">
        <f t="shared" si="110"/>
        <v>8.7400000000000005E-2</v>
      </c>
      <c r="G1326" s="358">
        <f t="shared" si="110"/>
        <v>8.7400000000000005E-2</v>
      </c>
      <c r="H1326" s="358">
        <f t="shared" si="110"/>
        <v>8.7400000000000005E-2</v>
      </c>
      <c r="I1326" s="358">
        <f t="shared" si="110"/>
        <v>8.7400000000000005E-2</v>
      </c>
      <c r="J1326" s="358">
        <f t="shared" si="110"/>
        <v>8.7400000000000005E-2</v>
      </c>
      <c r="K1326" s="358">
        <f t="shared" si="110"/>
        <v>8.7400000000000005E-2</v>
      </c>
    </row>
    <row r="1327" spans="1:11" x14ac:dyDescent="0.25">
      <c r="A1327" s="338" t="s">
        <v>11209</v>
      </c>
      <c r="B1327" s="395" t="str">
        <f t="shared" si="111"/>
        <v>MVYD NEXT</v>
      </c>
      <c r="C1327" s="359" t="s">
        <v>11191</v>
      </c>
      <c r="D1327" s="368" t="s">
        <v>11145</v>
      </c>
      <c r="E1327" s="355">
        <f>E1311</f>
        <v>0.1</v>
      </c>
      <c r="F1327" s="355">
        <f t="shared" si="110"/>
        <v>0.1</v>
      </c>
      <c r="G1327" s="355">
        <f t="shared" si="110"/>
        <v>0.1</v>
      </c>
      <c r="H1327" s="355">
        <f t="shared" si="110"/>
        <v>0.1</v>
      </c>
      <c r="I1327" s="355">
        <f t="shared" si="110"/>
        <v>0.1</v>
      </c>
      <c r="J1327" s="355">
        <f t="shared" si="110"/>
        <v>0.1</v>
      </c>
      <c r="K1327" s="355">
        <f t="shared" si="110"/>
        <v>0.1</v>
      </c>
    </row>
    <row r="1328" spans="1:11" x14ac:dyDescent="0.25">
      <c r="A1328" s="338" t="s">
        <v>11209</v>
      </c>
      <c r="B1328" s="396" t="str">
        <f t="shared" si="111"/>
        <v>MVYD NEXT</v>
      </c>
      <c r="C1328" s="360" t="s">
        <v>11191</v>
      </c>
      <c r="D1328" s="344" t="s">
        <v>381</v>
      </c>
      <c r="E1328" s="357">
        <f>E1300</f>
        <v>0.4118</v>
      </c>
      <c r="F1328" s="357">
        <f t="shared" si="110"/>
        <v>0.4118</v>
      </c>
      <c r="G1328" s="357">
        <f t="shared" si="110"/>
        <v>0.4118</v>
      </c>
      <c r="H1328" s="357">
        <f t="shared" si="110"/>
        <v>0.4118</v>
      </c>
      <c r="I1328" s="357">
        <f t="shared" si="110"/>
        <v>0.4118</v>
      </c>
      <c r="J1328" s="357">
        <f t="shared" si="110"/>
        <v>0.4118</v>
      </c>
      <c r="K1328" s="357">
        <f t="shared" si="110"/>
        <v>0.4118</v>
      </c>
    </row>
    <row r="1329" spans="1:11" x14ac:dyDescent="0.25">
      <c r="A1329" s="338" t="s">
        <v>11209</v>
      </c>
      <c r="B1329" s="396" t="str">
        <f t="shared" si="111"/>
        <v>MVYD NEXT</v>
      </c>
      <c r="C1329" s="360" t="s">
        <v>11191</v>
      </c>
      <c r="D1329" s="344" t="s">
        <v>382</v>
      </c>
      <c r="E1329" s="357">
        <f>E1301</f>
        <v>1.8599999999999998E-2</v>
      </c>
      <c r="F1329" s="357">
        <f t="shared" si="110"/>
        <v>1.8599999999999998E-2</v>
      </c>
      <c r="G1329" s="357">
        <f t="shared" si="110"/>
        <v>1.8599999999999998E-2</v>
      </c>
      <c r="H1329" s="357">
        <f t="shared" si="110"/>
        <v>1.8599999999999998E-2</v>
      </c>
      <c r="I1329" s="357">
        <f t="shared" si="110"/>
        <v>1.8599999999999998E-2</v>
      </c>
      <c r="J1329" s="357">
        <f t="shared" si="110"/>
        <v>1.8599999999999998E-2</v>
      </c>
      <c r="K1329" s="357">
        <f t="shared" si="110"/>
        <v>1.8599999999999998E-2</v>
      </c>
    </row>
    <row r="1330" spans="1:11" x14ac:dyDescent="0.25">
      <c r="A1330" s="338" t="s">
        <v>11209</v>
      </c>
      <c r="B1330" s="397" t="str">
        <f t="shared" si="111"/>
        <v>MVYD NEXT</v>
      </c>
      <c r="C1330" s="361" t="s">
        <v>11191</v>
      </c>
      <c r="D1330" s="367" t="s">
        <v>383</v>
      </c>
      <c r="E1330" s="358">
        <f>E1302</f>
        <v>8.7400000000000005E-2</v>
      </c>
      <c r="F1330" s="358">
        <f t="shared" si="110"/>
        <v>8.7400000000000005E-2</v>
      </c>
      <c r="G1330" s="358">
        <f t="shared" si="110"/>
        <v>8.7400000000000005E-2</v>
      </c>
      <c r="H1330" s="358">
        <f t="shared" si="110"/>
        <v>8.7400000000000005E-2</v>
      </c>
      <c r="I1330" s="358">
        <f t="shared" si="110"/>
        <v>8.7400000000000005E-2</v>
      </c>
      <c r="J1330" s="358">
        <f t="shared" si="110"/>
        <v>8.7400000000000005E-2</v>
      </c>
      <c r="K1330" s="358">
        <f t="shared" si="110"/>
        <v>8.7400000000000005E-2</v>
      </c>
    </row>
    <row r="1331" spans="1:11" x14ac:dyDescent="0.25">
      <c r="A1331" s="338" t="s">
        <v>11209</v>
      </c>
      <c r="B1331" s="395" t="str">
        <f t="shared" si="111"/>
        <v>MVYD NEXT</v>
      </c>
      <c r="C1331" s="362" t="s">
        <v>11212</v>
      </c>
      <c r="D1331" s="368" t="s">
        <v>11145</v>
      </c>
      <c r="E1331" s="355">
        <v>0</v>
      </c>
      <c r="F1331" s="355">
        <f t="shared" si="110"/>
        <v>0</v>
      </c>
      <c r="G1331" s="355">
        <f t="shared" si="110"/>
        <v>0</v>
      </c>
      <c r="H1331" s="355">
        <f t="shared" si="110"/>
        <v>0</v>
      </c>
      <c r="I1331" s="355">
        <f t="shared" si="110"/>
        <v>0</v>
      </c>
      <c r="J1331" s="355">
        <f t="shared" si="110"/>
        <v>0</v>
      </c>
      <c r="K1331" s="355">
        <f t="shared" si="110"/>
        <v>0</v>
      </c>
    </row>
    <row r="1332" spans="1:11" x14ac:dyDescent="0.25">
      <c r="A1332" s="338" t="s">
        <v>11209</v>
      </c>
      <c r="B1332" s="396" t="str">
        <f t="shared" si="111"/>
        <v>MVYD NEXT</v>
      </c>
      <c r="C1332" s="363" t="s">
        <v>11212</v>
      </c>
      <c r="D1332" s="344" t="s">
        <v>381</v>
      </c>
      <c r="E1332" s="357">
        <v>0</v>
      </c>
      <c r="F1332" s="357">
        <f t="shared" si="110"/>
        <v>0</v>
      </c>
      <c r="G1332" s="357">
        <f t="shared" si="110"/>
        <v>0</v>
      </c>
      <c r="H1332" s="357">
        <f t="shared" si="110"/>
        <v>0</v>
      </c>
      <c r="I1332" s="357">
        <f t="shared" si="110"/>
        <v>0</v>
      </c>
      <c r="J1332" s="357">
        <f t="shared" si="110"/>
        <v>0</v>
      </c>
      <c r="K1332" s="357">
        <f t="shared" si="110"/>
        <v>0</v>
      </c>
    </row>
    <row r="1333" spans="1:11" x14ac:dyDescent="0.25">
      <c r="A1333" s="338" t="s">
        <v>11209</v>
      </c>
      <c r="B1333" s="396" t="str">
        <f t="shared" si="111"/>
        <v>MVYD NEXT</v>
      </c>
      <c r="C1333" s="363" t="s">
        <v>11212</v>
      </c>
      <c r="D1333" s="344" t="s">
        <v>382</v>
      </c>
      <c r="E1333" s="357">
        <v>0</v>
      </c>
      <c r="F1333" s="357">
        <f t="shared" si="110"/>
        <v>0</v>
      </c>
      <c r="G1333" s="357">
        <f t="shared" si="110"/>
        <v>0</v>
      </c>
      <c r="H1333" s="357">
        <f t="shared" si="110"/>
        <v>0</v>
      </c>
      <c r="I1333" s="357">
        <f t="shared" si="110"/>
        <v>0</v>
      </c>
      <c r="J1333" s="357">
        <f t="shared" si="110"/>
        <v>0</v>
      </c>
      <c r="K1333" s="357">
        <f t="shared" si="110"/>
        <v>0</v>
      </c>
    </row>
    <row r="1334" spans="1:11" x14ac:dyDescent="0.25">
      <c r="A1334" s="338" t="s">
        <v>11209</v>
      </c>
      <c r="B1334" s="397" t="str">
        <f t="shared" si="111"/>
        <v>MVYD NEXT</v>
      </c>
      <c r="C1334" s="364" t="s">
        <v>11212</v>
      </c>
      <c r="D1334" s="367" t="s">
        <v>383</v>
      </c>
      <c r="E1334" s="358">
        <v>0</v>
      </c>
      <c r="F1334" s="358">
        <f t="shared" si="110"/>
        <v>0</v>
      </c>
      <c r="G1334" s="358">
        <f t="shared" si="110"/>
        <v>0</v>
      </c>
      <c r="H1334" s="358">
        <f t="shared" si="110"/>
        <v>0</v>
      </c>
      <c r="I1334" s="358">
        <f t="shared" si="110"/>
        <v>0</v>
      </c>
      <c r="J1334" s="358">
        <f t="shared" si="110"/>
        <v>0</v>
      </c>
      <c r="K1334" s="358">
        <f t="shared" si="110"/>
        <v>0</v>
      </c>
    </row>
    <row r="1335" spans="1:11" x14ac:dyDescent="0.25">
      <c r="A1335" s="338" t="s">
        <v>11209</v>
      </c>
      <c r="B1335" s="395" t="s">
        <v>11185</v>
      </c>
      <c r="C1335" s="412" t="s">
        <v>11187</v>
      </c>
      <c r="D1335" s="344" t="s">
        <v>11145</v>
      </c>
      <c r="E1335" s="355">
        <v>0.1</v>
      </c>
      <c r="F1335" s="357">
        <f t="shared" ref="F1335:K1358" si="112">E1335</f>
        <v>0.1</v>
      </c>
      <c r="G1335" s="357">
        <f t="shared" si="112"/>
        <v>0.1</v>
      </c>
      <c r="H1335" s="357">
        <f t="shared" si="112"/>
        <v>0.1</v>
      </c>
      <c r="I1335" s="357">
        <f t="shared" si="112"/>
        <v>0.1</v>
      </c>
      <c r="J1335" s="357">
        <f t="shared" si="112"/>
        <v>0.1</v>
      </c>
      <c r="K1335" s="357">
        <f t="shared" si="112"/>
        <v>0.1</v>
      </c>
    </row>
    <row r="1336" spans="1:11" x14ac:dyDescent="0.25">
      <c r="A1336" s="338" t="s">
        <v>11209</v>
      </c>
      <c r="B1336" s="396" t="str">
        <f>B1335</f>
        <v>MVYB CeXS</v>
      </c>
      <c r="C1336" s="325" t="s">
        <v>11187</v>
      </c>
      <c r="D1336" s="344" t="s">
        <v>381</v>
      </c>
      <c r="E1336" s="357">
        <f>E1312</f>
        <v>0.78169999999999995</v>
      </c>
      <c r="F1336" s="357">
        <f t="shared" si="112"/>
        <v>0.78169999999999995</v>
      </c>
      <c r="G1336" s="357">
        <f t="shared" si="112"/>
        <v>0.78169999999999995</v>
      </c>
      <c r="H1336" s="357">
        <f t="shared" si="112"/>
        <v>0.78169999999999995</v>
      </c>
      <c r="I1336" s="357">
        <f t="shared" si="112"/>
        <v>0.78169999999999995</v>
      </c>
      <c r="J1336" s="357">
        <f t="shared" si="112"/>
        <v>0.78169999999999995</v>
      </c>
      <c r="K1336" s="357">
        <f t="shared" si="112"/>
        <v>0.78169999999999995</v>
      </c>
    </row>
    <row r="1337" spans="1:11" x14ac:dyDescent="0.25">
      <c r="A1337" s="338" t="s">
        <v>11209</v>
      </c>
      <c r="B1337" s="396" t="str">
        <f t="shared" ref="B1337:B1358" si="113">B1336</f>
        <v>MVYB CeXS</v>
      </c>
      <c r="C1337" s="325" t="s">
        <v>11187</v>
      </c>
      <c r="D1337" s="344" t="s">
        <v>382</v>
      </c>
      <c r="E1337" s="357">
        <f>E1313</f>
        <v>6.3600000000000004E-2</v>
      </c>
      <c r="F1337" s="357">
        <f t="shared" si="112"/>
        <v>6.3600000000000004E-2</v>
      </c>
      <c r="G1337" s="357">
        <f t="shared" si="112"/>
        <v>6.3600000000000004E-2</v>
      </c>
      <c r="H1337" s="357">
        <f t="shared" si="112"/>
        <v>6.3600000000000004E-2</v>
      </c>
      <c r="I1337" s="357">
        <f t="shared" si="112"/>
        <v>6.3600000000000004E-2</v>
      </c>
      <c r="J1337" s="357">
        <f t="shared" si="112"/>
        <v>6.3600000000000004E-2</v>
      </c>
      <c r="K1337" s="357">
        <f t="shared" si="112"/>
        <v>6.3600000000000004E-2</v>
      </c>
    </row>
    <row r="1338" spans="1:11" x14ac:dyDescent="0.25">
      <c r="A1338" s="338" t="s">
        <v>11209</v>
      </c>
      <c r="B1338" s="397" t="str">
        <f t="shared" si="113"/>
        <v>MVYB CeXS</v>
      </c>
      <c r="C1338" s="413" t="s">
        <v>11187</v>
      </c>
      <c r="D1338" s="367" t="s">
        <v>383</v>
      </c>
      <c r="E1338" s="358">
        <f>E1314</f>
        <v>0.154</v>
      </c>
      <c r="F1338" s="358">
        <f t="shared" si="112"/>
        <v>0.154</v>
      </c>
      <c r="G1338" s="358">
        <f t="shared" si="112"/>
        <v>0.154</v>
      </c>
      <c r="H1338" s="358">
        <f t="shared" si="112"/>
        <v>0.154</v>
      </c>
      <c r="I1338" s="358">
        <f t="shared" si="112"/>
        <v>0.154</v>
      </c>
      <c r="J1338" s="358">
        <f t="shared" si="112"/>
        <v>0.154</v>
      </c>
      <c r="K1338" s="358">
        <f t="shared" si="112"/>
        <v>0.154</v>
      </c>
    </row>
    <row r="1339" spans="1:11" x14ac:dyDescent="0.25">
      <c r="A1339" s="338" t="s">
        <v>11209</v>
      </c>
      <c r="B1339" s="398" t="str">
        <f t="shared" si="113"/>
        <v>MVYB CeXS</v>
      </c>
      <c r="C1339" s="353" t="s">
        <v>11188</v>
      </c>
      <c r="D1339" s="368" t="s">
        <v>11145</v>
      </c>
      <c r="E1339" s="355">
        <f>E1335</f>
        <v>0.1</v>
      </c>
      <c r="F1339" s="355">
        <f t="shared" si="112"/>
        <v>0.1</v>
      </c>
      <c r="G1339" s="355">
        <f t="shared" si="112"/>
        <v>0.1</v>
      </c>
      <c r="H1339" s="355">
        <f t="shared" si="112"/>
        <v>0.1</v>
      </c>
      <c r="I1339" s="355">
        <f t="shared" si="112"/>
        <v>0.1</v>
      </c>
      <c r="J1339" s="355">
        <f t="shared" si="112"/>
        <v>0.1</v>
      </c>
      <c r="K1339" s="355">
        <f t="shared" si="112"/>
        <v>0.1</v>
      </c>
    </row>
    <row r="1340" spans="1:11" x14ac:dyDescent="0.25">
      <c r="A1340" s="338" t="s">
        <v>11209</v>
      </c>
      <c r="B1340" s="398" t="str">
        <f t="shared" si="113"/>
        <v>MVYB CeXS</v>
      </c>
      <c r="C1340" s="353" t="s">
        <v>11188</v>
      </c>
      <c r="D1340" s="344" t="s">
        <v>381</v>
      </c>
      <c r="E1340" s="357">
        <v>0.35</v>
      </c>
      <c r="F1340" s="357">
        <f t="shared" si="112"/>
        <v>0.35</v>
      </c>
      <c r="G1340" s="357">
        <f t="shared" si="112"/>
        <v>0.35</v>
      </c>
      <c r="H1340" s="357">
        <f t="shared" si="112"/>
        <v>0.35</v>
      </c>
      <c r="I1340" s="357">
        <f t="shared" si="112"/>
        <v>0.35</v>
      </c>
      <c r="J1340" s="357">
        <f t="shared" si="112"/>
        <v>0.35</v>
      </c>
      <c r="K1340" s="357">
        <f t="shared" si="112"/>
        <v>0.35</v>
      </c>
    </row>
    <row r="1341" spans="1:11" x14ac:dyDescent="0.25">
      <c r="A1341" s="338" t="s">
        <v>11209</v>
      </c>
      <c r="B1341" s="398" t="str">
        <f t="shared" si="113"/>
        <v>MVYB CeXS</v>
      </c>
      <c r="C1341" s="353" t="s">
        <v>11188</v>
      </c>
      <c r="D1341" s="344" t="s">
        <v>382</v>
      </c>
      <c r="E1341" s="357">
        <f>E1337</f>
        <v>6.3600000000000004E-2</v>
      </c>
      <c r="F1341" s="357">
        <f t="shared" si="112"/>
        <v>6.3600000000000004E-2</v>
      </c>
      <c r="G1341" s="357">
        <f t="shared" si="112"/>
        <v>6.3600000000000004E-2</v>
      </c>
      <c r="H1341" s="357">
        <f t="shared" si="112"/>
        <v>6.3600000000000004E-2</v>
      </c>
      <c r="I1341" s="357">
        <f t="shared" si="112"/>
        <v>6.3600000000000004E-2</v>
      </c>
      <c r="J1341" s="357">
        <f t="shared" si="112"/>
        <v>6.3600000000000004E-2</v>
      </c>
      <c r="K1341" s="357">
        <f t="shared" si="112"/>
        <v>6.3600000000000004E-2</v>
      </c>
    </row>
    <row r="1342" spans="1:11" x14ac:dyDescent="0.25">
      <c r="A1342" s="338" t="s">
        <v>11209</v>
      </c>
      <c r="B1342" s="398" t="str">
        <f t="shared" si="113"/>
        <v>MVYB CeXS</v>
      </c>
      <c r="C1342" s="353" t="s">
        <v>11188</v>
      </c>
      <c r="D1342" s="367" t="s">
        <v>383</v>
      </c>
      <c r="E1342" s="358">
        <f>E1338</f>
        <v>0.154</v>
      </c>
      <c r="F1342" s="358">
        <f t="shared" si="112"/>
        <v>0.154</v>
      </c>
      <c r="G1342" s="358">
        <f t="shared" si="112"/>
        <v>0.154</v>
      </c>
      <c r="H1342" s="358">
        <f t="shared" si="112"/>
        <v>0.154</v>
      </c>
      <c r="I1342" s="358">
        <f t="shared" si="112"/>
        <v>0.154</v>
      </c>
      <c r="J1342" s="358">
        <f t="shared" si="112"/>
        <v>0.154</v>
      </c>
      <c r="K1342" s="358">
        <f t="shared" si="112"/>
        <v>0.154</v>
      </c>
    </row>
    <row r="1343" spans="1:11" x14ac:dyDescent="0.25">
      <c r="A1343" s="338" t="s">
        <v>11209</v>
      </c>
      <c r="B1343" s="395" t="str">
        <f t="shared" si="113"/>
        <v>MVYB CeXS</v>
      </c>
      <c r="C1343" s="359" t="s">
        <v>11189</v>
      </c>
      <c r="D1343" s="368" t="s">
        <v>11145</v>
      </c>
      <c r="E1343" s="355">
        <f>E1335</f>
        <v>0.1</v>
      </c>
      <c r="F1343" s="355">
        <f t="shared" si="112"/>
        <v>0.1</v>
      </c>
      <c r="G1343" s="355">
        <f t="shared" si="112"/>
        <v>0.1</v>
      </c>
      <c r="H1343" s="355">
        <f t="shared" si="112"/>
        <v>0.1</v>
      </c>
      <c r="I1343" s="355">
        <f t="shared" si="112"/>
        <v>0.1</v>
      </c>
      <c r="J1343" s="355">
        <f t="shared" si="112"/>
        <v>0.1</v>
      </c>
      <c r="K1343" s="355">
        <f t="shared" si="112"/>
        <v>0.1</v>
      </c>
    </row>
    <row r="1344" spans="1:11" x14ac:dyDescent="0.25">
      <c r="A1344" s="338" t="s">
        <v>11209</v>
      </c>
      <c r="B1344" s="396" t="str">
        <f t="shared" si="113"/>
        <v>MVYB CeXS</v>
      </c>
      <c r="C1344" s="360" t="s">
        <v>11189</v>
      </c>
      <c r="D1344" s="344" t="s">
        <v>381</v>
      </c>
      <c r="E1344" s="357">
        <v>0.35</v>
      </c>
      <c r="F1344" s="357">
        <f t="shared" si="112"/>
        <v>0.35</v>
      </c>
      <c r="G1344" s="357">
        <f t="shared" si="112"/>
        <v>0.35</v>
      </c>
      <c r="H1344" s="357">
        <f t="shared" si="112"/>
        <v>0.35</v>
      </c>
      <c r="I1344" s="357">
        <f t="shared" si="112"/>
        <v>0.35</v>
      </c>
      <c r="J1344" s="357">
        <f t="shared" si="112"/>
        <v>0.35</v>
      </c>
      <c r="K1344" s="357">
        <f t="shared" si="112"/>
        <v>0.35</v>
      </c>
    </row>
    <row r="1345" spans="1:11" x14ac:dyDescent="0.25">
      <c r="A1345" s="338" t="s">
        <v>11209</v>
      </c>
      <c r="B1345" s="396" t="str">
        <f t="shared" si="113"/>
        <v>MVYB CeXS</v>
      </c>
      <c r="C1345" s="360" t="s">
        <v>11189</v>
      </c>
      <c r="D1345" s="344" t="s">
        <v>382</v>
      </c>
      <c r="E1345" s="357">
        <f>E1337</f>
        <v>6.3600000000000004E-2</v>
      </c>
      <c r="F1345" s="357">
        <f t="shared" si="112"/>
        <v>6.3600000000000004E-2</v>
      </c>
      <c r="G1345" s="357">
        <f t="shared" si="112"/>
        <v>6.3600000000000004E-2</v>
      </c>
      <c r="H1345" s="357">
        <f t="shared" si="112"/>
        <v>6.3600000000000004E-2</v>
      </c>
      <c r="I1345" s="357">
        <f t="shared" si="112"/>
        <v>6.3600000000000004E-2</v>
      </c>
      <c r="J1345" s="357">
        <f t="shared" si="112"/>
        <v>6.3600000000000004E-2</v>
      </c>
      <c r="K1345" s="357">
        <f t="shared" si="112"/>
        <v>6.3600000000000004E-2</v>
      </c>
    </row>
    <row r="1346" spans="1:11" x14ac:dyDescent="0.25">
      <c r="A1346" s="338" t="s">
        <v>11209</v>
      </c>
      <c r="B1346" s="397" t="str">
        <f t="shared" si="113"/>
        <v>MVYB CeXS</v>
      </c>
      <c r="C1346" s="361" t="s">
        <v>11189</v>
      </c>
      <c r="D1346" s="367" t="s">
        <v>383</v>
      </c>
      <c r="E1346" s="358">
        <f>E1338</f>
        <v>0.154</v>
      </c>
      <c r="F1346" s="358">
        <f t="shared" si="112"/>
        <v>0.154</v>
      </c>
      <c r="G1346" s="358">
        <f t="shared" si="112"/>
        <v>0.154</v>
      </c>
      <c r="H1346" s="358">
        <f t="shared" si="112"/>
        <v>0.154</v>
      </c>
      <c r="I1346" s="358">
        <f t="shared" si="112"/>
        <v>0.154</v>
      </c>
      <c r="J1346" s="358">
        <f t="shared" si="112"/>
        <v>0.154</v>
      </c>
      <c r="K1346" s="358">
        <f t="shared" si="112"/>
        <v>0.154</v>
      </c>
    </row>
    <row r="1347" spans="1:11" x14ac:dyDescent="0.25">
      <c r="A1347" s="338" t="s">
        <v>11209</v>
      </c>
      <c r="B1347" s="398" t="str">
        <f t="shared" si="113"/>
        <v>MVYB CeXS</v>
      </c>
      <c r="C1347" s="353" t="s">
        <v>11190</v>
      </c>
      <c r="D1347" s="368" t="s">
        <v>11145</v>
      </c>
      <c r="E1347" s="355">
        <f>E1335</f>
        <v>0.1</v>
      </c>
      <c r="F1347" s="355">
        <f t="shared" si="112"/>
        <v>0.1</v>
      </c>
      <c r="G1347" s="355">
        <f t="shared" si="112"/>
        <v>0.1</v>
      </c>
      <c r="H1347" s="355">
        <f t="shared" si="112"/>
        <v>0.1</v>
      </c>
      <c r="I1347" s="355">
        <f t="shared" si="112"/>
        <v>0.1</v>
      </c>
      <c r="J1347" s="355">
        <f t="shared" si="112"/>
        <v>0.1</v>
      </c>
      <c r="K1347" s="355">
        <f t="shared" si="112"/>
        <v>0.1</v>
      </c>
    </row>
    <row r="1348" spans="1:11" x14ac:dyDescent="0.25">
      <c r="A1348" s="338" t="s">
        <v>11209</v>
      </c>
      <c r="B1348" s="398" t="str">
        <f t="shared" si="113"/>
        <v>MVYB CeXS</v>
      </c>
      <c r="C1348" s="353" t="s">
        <v>11190</v>
      </c>
      <c r="D1348" s="344" t="s">
        <v>381</v>
      </c>
      <c r="E1348" s="357">
        <f>E1324</f>
        <v>0.4118</v>
      </c>
      <c r="F1348" s="357">
        <f t="shared" si="112"/>
        <v>0.4118</v>
      </c>
      <c r="G1348" s="357">
        <f t="shared" si="112"/>
        <v>0.4118</v>
      </c>
      <c r="H1348" s="357">
        <f t="shared" si="112"/>
        <v>0.4118</v>
      </c>
      <c r="I1348" s="357">
        <f t="shared" si="112"/>
        <v>0.4118</v>
      </c>
      <c r="J1348" s="357">
        <f t="shared" si="112"/>
        <v>0.4118</v>
      </c>
      <c r="K1348" s="357">
        <f t="shared" si="112"/>
        <v>0.4118</v>
      </c>
    </row>
    <row r="1349" spans="1:11" x14ac:dyDescent="0.25">
      <c r="A1349" s="338" t="s">
        <v>11209</v>
      </c>
      <c r="B1349" s="398" t="str">
        <f t="shared" si="113"/>
        <v>MVYB CeXS</v>
      </c>
      <c r="C1349" s="360" t="s">
        <v>11190</v>
      </c>
      <c r="D1349" s="344" t="s">
        <v>382</v>
      </c>
      <c r="E1349" s="357">
        <f>E1325</f>
        <v>1.8599999999999998E-2</v>
      </c>
      <c r="F1349" s="357">
        <f t="shared" si="112"/>
        <v>1.8599999999999998E-2</v>
      </c>
      <c r="G1349" s="357">
        <f t="shared" si="112"/>
        <v>1.8599999999999998E-2</v>
      </c>
      <c r="H1349" s="357">
        <f t="shared" si="112"/>
        <v>1.8599999999999998E-2</v>
      </c>
      <c r="I1349" s="357">
        <f t="shared" si="112"/>
        <v>1.8599999999999998E-2</v>
      </c>
      <c r="J1349" s="357">
        <f t="shared" si="112"/>
        <v>1.8599999999999998E-2</v>
      </c>
      <c r="K1349" s="357">
        <f t="shared" si="112"/>
        <v>1.8599999999999998E-2</v>
      </c>
    </row>
    <row r="1350" spans="1:11" x14ac:dyDescent="0.25">
      <c r="A1350" s="338" t="s">
        <v>11209</v>
      </c>
      <c r="B1350" s="398" t="str">
        <f t="shared" si="113"/>
        <v>MVYB CeXS</v>
      </c>
      <c r="C1350" s="360" t="s">
        <v>11190</v>
      </c>
      <c r="D1350" s="367" t="s">
        <v>383</v>
      </c>
      <c r="E1350" s="358">
        <f>E1326</f>
        <v>8.7400000000000005E-2</v>
      </c>
      <c r="F1350" s="358">
        <f t="shared" si="112"/>
        <v>8.7400000000000005E-2</v>
      </c>
      <c r="G1350" s="358">
        <f t="shared" si="112"/>
        <v>8.7400000000000005E-2</v>
      </c>
      <c r="H1350" s="358">
        <f t="shared" si="112"/>
        <v>8.7400000000000005E-2</v>
      </c>
      <c r="I1350" s="358">
        <f t="shared" si="112"/>
        <v>8.7400000000000005E-2</v>
      </c>
      <c r="J1350" s="358">
        <f t="shared" si="112"/>
        <v>8.7400000000000005E-2</v>
      </c>
      <c r="K1350" s="358">
        <f t="shared" si="112"/>
        <v>8.7400000000000005E-2</v>
      </c>
    </row>
    <row r="1351" spans="1:11" x14ac:dyDescent="0.25">
      <c r="A1351" s="338" t="s">
        <v>11209</v>
      </c>
      <c r="B1351" s="395" t="str">
        <f t="shared" si="113"/>
        <v>MVYB CeXS</v>
      </c>
      <c r="C1351" s="359" t="s">
        <v>11191</v>
      </c>
      <c r="D1351" s="368" t="s">
        <v>11145</v>
      </c>
      <c r="E1351" s="355">
        <f>E1335</f>
        <v>0.1</v>
      </c>
      <c r="F1351" s="355">
        <f t="shared" si="112"/>
        <v>0.1</v>
      </c>
      <c r="G1351" s="355">
        <f t="shared" si="112"/>
        <v>0.1</v>
      </c>
      <c r="H1351" s="355">
        <f t="shared" si="112"/>
        <v>0.1</v>
      </c>
      <c r="I1351" s="355">
        <f t="shared" si="112"/>
        <v>0.1</v>
      </c>
      <c r="J1351" s="355">
        <f t="shared" si="112"/>
        <v>0.1</v>
      </c>
      <c r="K1351" s="355">
        <f t="shared" si="112"/>
        <v>0.1</v>
      </c>
    </row>
    <row r="1352" spans="1:11" x14ac:dyDescent="0.25">
      <c r="A1352" s="338" t="s">
        <v>11209</v>
      </c>
      <c r="B1352" s="396" t="str">
        <f t="shared" si="113"/>
        <v>MVYB CeXS</v>
      </c>
      <c r="C1352" s="360" t="s">
        <v>11191</v>
      </c>
      <c r="D1352" s="344" t="s">
        <v>381</v>
      </c>
      <c r="E1352" s="357">
        <f>E1324</f>
        <v>0.4118</v>
      </c>
      <c r="F1352" s="357">
        <f t="shared" si="112"/>
        <v>0.4118</v>
      </c>
      <c r="G1352" s="357">
        <f t="shared" si="112"/>
        <v>0.4118</v>
      </c>
      <c r="H1352" s="357">
        <f t="shared" si="112"/>
        <v>0.4118</v>
      </c>
      <c r="I1352" s="357">
        <f t="shared" si="112"/>
        <v>0.4118</v>
      </c>
      <c r="J1352" s="357">
        <f t="shared" si="112"/>
        <v>0.4118</v>
      </c>
      <c r="K1352" s="357">
        <f t="shared" si="112"/>
        <v>0.4118</v>
      </c>
    </row>
    <row r="1353" spans="1:11" x14ac:dyDescent="0.25">
      <c r="A1353" s="338" t="s">
        <v>11209</v>
      </c>
      <c r="B1353" s="396" t="str">
        <f t="shared" si="113"/>
        <v>MVYB CeXS</v>
      </c>
      <c r="C1353" s="360" t="s">
        <v>11191</v>
      </c>
      <c r="D1353" s="344" t="s">
        <v>382</v>
      </c>
      <c r="E1353" s="357">
        <f>E1325</f>
        <v>1.8599999999999998E-2</v>
      </c>
      <c r="F1353" s="357">
        <f t="shared" si="112"/>
        <v>1.8599999999999998E-2</v>
      </c>
      <c r="G1353" s="357">
        <f t="shared" si="112"/>
        <v>1.8599999999999998E-2</v>
      </c>
      <c r="H1353" s="357">
        <f t="shared" si="112"/>
        <v>1.8599999999999998E-2</v>
      </c>
      <c r="I1353" s="357">
        <f t="shared" si="112"/>
        <v>1.8599999999999998E-2</v>
      </c>
      <c r="J1353" s="357">
        <f t="shared" si="112"/>
        <v>1.8599999999999998E-2</v>
      </c>
      <c r="K1353" s="357">
        <f t="shared" si="112"/>
        <v>1.8599999999999998E-2</v>
      </c>
    </row>
    <row r="1354" spans="1:11" x14ac:dyDescent="0.25">
      <c r="A1354" s="338" t="s">
        <v>11209</v>
      </c>
      <c r="B1354" s="397" t="str">
        <f t="shared" si="113"/>
        <v>MVYB CeXS</v>
      </c>
      <c r="C1354" s="361" t="s">
        <v>11191</v>
      </c>
      <c r="D1354" s="367" t="s">
        <v>383</v>
      </c>
      <c r="E1354" s="358">
        <f>E1326</f>
        <v>8.7400000000000005E-2</v>
      </c>
      <c r="F1354" s="358">
        <f t="shared" si="112"/>
        <v>8.7400000000000005E-2</v>
      </c>
      <c r="G1354" s="358">
        <f t="shared" si="112"/>
        <v>8.7400000000000005E-2</v>
      </c>
      <c r="H1354" s="358">
        <f t="shared" si="112"/>
        <v>8.7400000000000005E-2</v>
      </c>
      <c r="I1354" s="358">
        <f t="shared" si="112"/>
        <v>8.7400000000000005E-2</v>
      </c>
      <c r="J1354" s="358">
        <f t="shared" si="112"/>
        <v>8.7400000000000005E-2</v>
      </c>
      <c r="K1354" s="358">
        <f t="shared" si="112"/>
        <v>8.7400000000000005E-2</v>
      </c>
    </row>
    <row r="1355" spans="1:11" x14ac:dyDescent="0.25">
      <c r="A1355" s="338" t="s">
        <v>11209</v>
      </c>
      <c r="B1355" s="395" t="str">
        <f t="shared" si="113"/>
        <v>MVYB CeXS</v>
      </c>
      <c r="C1355" s="362" t="s">
        <v>11212</v>
      </c>
      <c r="D1355" s="368" t="s">
        <v>11145</v>
      </c>
      <c r="E1355" s="355">
        <v>0</v>
      </c>
      <c r="F1355" s="355">
        <f t="shared" si="112"/>
        <v>0</v>
      </c>
      <c r="G1355" s="355">
        <f t="shared" si="112"/>
        <v>0</v>
      </c>
      <c r="H1355" s="355">
        <f t="shared" si="112"/>
        <v>0</v>
      </c>
      <c r="I1355" s="355">
        <f t="shared" si="112"/>
        <v>0</v>
      </c>
      <c r="J1355" s="355">
        <f t="shared" si="112"/>
        <v>0</v>
      </c>
      <c r="K1355" s="355">
        <f t="shared" si="112"/>
        <v>0</v>
      </c>
    </row>
    <row r="1356" spans="1:11" x14ac:dyDescent="0.25">
      <c r="A1356" s="338" t="s">
        <v>11209</v>
      </c>
      <c r="B1356" s="396" t="str">
        <f t="shared" si="113"/>
        <v>MVYB CeXS</v>
      </c>
      <c r="C1356" s="363" t="s">
        <v>11212</v>
      </c>
      <c r="D1356" s="344" t="s">
        <v>381</v>
      </c>
      <c r="E1356" s="357">
        <v>0</v>
      </c>
      <c r="F1356" s="357">
        <f t="shared" si="112"/>
        <v>0</v>
      </c>
      <c r="G1356" s="357">
        <f t="shared" si="112"/>
        <v>0</v>
      </c>
      <c r="H1356" s="357">
        <f t="shared" si="112"/>
        <v>0</v>
      </c>
      <c r="I1356" s="357">
        <f t="shared" si="112"/>
        <v>0</v>
      </c>
      <c r="J1356" s="357">
        <f t="shared" si="112"/>
        <v>0</v>
      </c>
      <c r="K1356" s="357">
        <f t="shared" si="112"/>
        <v>0</v>
      </c>
    </row>
    <row r="1357" spans="1:11" x14ac:dyDescent="0.25">
      <c r="A1357" s="338" t="s">
        <v>11209</v>
      </c>
      <c r="B1357" s="396" t="str">
        <f t="shared" si="113"/>
        <v>MVYB CeXS</v>
      </c>
      <c r="C1357" s="363" t="s">
        <v>11212</v>
      </c>
      <c r="D1357" s="344" t="s">
        <v>382</v>
      </c>
      <c r="E1357" s="357">
        <v>0</v>
      </c>
      <c r="F1357" s="357">
        <f t="shared" si="112"/>
        <v>0</v>
      </c>
      <c r="G1357" s="357">
        <f t="shared" si="112"/>
        <v>0</v>
      </c>
      <c r="H1357" s="357">
        <f t="shared" si="112"/>
        <v>0</v>
      </c>
      <c r="I1357" s="357">
        <f t="shared" si="112"/>
        <v>0</v>
      </c>
      <c r="J1357" s="357">
        <f t="shared" si="112"/>
        <v>0</v>
      </c>
      <c r="K1357" s="357">
        <f t="shared" si="112"/>
        <v>0</v>
      </c>
    </row>
    <row r="1358" spans="1:11" x14ac:dyDescent="0.25">
      <c r="A1358" s="338" t="s">
        <v>11209</v>
      </c>
      <c r="B1358" s="397" t="str">
        <f t="shared" si="113"/>
        <v>MVYB CeXS</v>
      </c>
      <c r="C1358" s="364" t="s">
        <v>11212</v>
      </c>
      <c r="D1358" s="367" t="s">
        <v>383</v>
      </c>
      <c r="E1358" s="358">
        <v>0</v>
      </c>
      <c r="F1358" s="358">
        <f t="shared" si="112"/>
        <v>0</v>
      </c>
      <c r="G1358" s="358">
        <f t="shared" si="112"/>
        <v>0</v>
      </c>
      <c r="H1358" s="358">
        <f t="shared" si="112"/>
        <v>0</v>
      </c>
      <c r="I1358" s="358">
        <f t="shared" si="112"/>
        <v>0</v>
      </c>
      <c r="J1358" s="358">
        <f t="shared" si="112"/>
        <v>0</v>
      </c>
      <c r="K1358" s="358">
        <f t="shared" si="112"/>
        <v>0</v>
      </c>
    </row>
    <row r="1359" spans="1:11" x14ac:dyDescent="0.25">
      <c r="A1359" s="338" t="s">
        <v>11209</v>
      </c>
      <c r="B1359" s="395" t="s">
        <v>11186</v>
      </c>
      <c r="C1359" s="412" t="s">
        <v>11187</v>
      </c>
      <c r="D1359" s="344" t="s">
        <v>11145</v>
      </c>
      <c r="E1359" s="355">
        <v>0.15</v>
      </c>
      <c r="F1359" s="357">
        <f t="shared" ref="F1359:K1382" si="114">E1359</f>
        <v>0.15</v>
      </c>
      <c r="G1359" s="357">
        <f t="shared" si="114"/>
        <v>0.15</v>
      </c>
      <c r="H1359" s="357">
        <f t="shared" si="114"/>
        <v>0.15</v>
      </c>
      <c r="I1359" s="357">
        <f t="shared" si="114"/>
        <v>0.15</v>
      </c>
      <c r="J1359" s="357">
        <f t="shared" si="114"/>
        <v>0.15</v>
      </c>
      <c r="K1359" s="357">
        <f t="shared" si="114"/>
        <v>0.15</v>
      </c>
    </row>
    <row r="1360" spans="1:11" x14ac:dyDescent="0.25">
      <c r="A1360" s="338" t="s">
        <v>11209</v>
      </c>
      <c r="B1360" s="396" t="str">
        <f>B1359</f>
        <v>MVYC MMD</v>
      </c>
      <c r="C1360" s="325" t="s">
        <v>11187</v>
      </c>
      <c r="D1360" s="344" t="s">
        <v>381</v>
      </c>
      <c r="E1360" s="357">
        <f>E1336</f>
        <v>0.78169999999999995</v>
      </c>
      <c r="F1360" s="357">
        <f t="shared" si="114"/>
        <v>0.78169999999999995</v>
      </c>
      <c r="G1360" s="357">
        <f t="shared" si="114"/>
        <v>0.78169999999999995</v>
      </c>
      <c r="H1360" s="357">
        <f t="shared" si="114"/>
        <v>0.78169999999999995</v>
      </c>
      <c r="I1360" s="357">
        <f t="shared" si="114"/>
        <v>0.78169999999999995</v>
      </c>
      <c r="J1360" s="357">
        <f t="shared" si="114"/>
        <v>0.78169999999999995</v>
      </c>
      <c r="K1360" s="357">
        <f t="shared" si="114"/>
        <v>0.78169999999999995</v>
      </c>
    </row>
    <row r="1361" spans="1:11" x14ac:dyDescent="0.25">
      <c r="A1361" s="338" t="s">
        <v>11209</v>
      </c>
      <c r="B1361" s="396" t="str">
        <f t="shared" ref="B1361:B1382" si="115">B1360</f>
        <v>MVYC MMD</v>
      </c>
      <c r="C1361" s="325" t="s">
        <v>11187</v>
      </c>
      <c r="D1361" s="344" t="s">
        <v>382</v>
      </c>
      <c r="E1361" s="357">
        <f>E1337</f>
        <v>6.3600000000000004E-2</v>
      </c>
      <c r="F1361" s="357">
        <f t="shared" si="114"/>
        <v>6.3600000000000004E-2</v>
      </c>
      <c r="G1361" s="357">
        <f t="shared" si="114"/>
        <v>6.3600000000000004E-2</v>
      </c>
      <c r="H1361" s="357">
        <f t="shared" si="114"/>
        <v>6.3600000000000004E-2</v>
      </c>
      <c r="I1361" s="357">
        <f t="shared" si="114"/>
        <v>6.3600000000000004E-2</v>
      </c>
      <c r="J1361" s="357">
        <f t="shared" si="114"/>
        <v>6.3600000000000004E-2</v>
      </c>
      <c r="K1361" s="357">
        <f t="shared" si="114"/>
        <v>6.3600000000000004E-2</v>
      </c>
    </row>
    <row r="1362" spans="1:11" x14ac:dyDescent="0.25">
      <c r="A1362" s="338" t="s">
        <v>11209</v>
      </c>
      <c r="B1362" s="397" t="str">
        <f t="shared" si="115"/>
        <v>MVYC MMD</v>
      </c>
      <c r="C1362" s="413" t="s">
        <v>11187</v>
      </c>
      <c r="D1362" s="367" t="s">
        <v>383</v>
      </c>
      <c r="E1362" s="358">
        <f>E1338</f>
        <v>0.154</v>
      </c>
      <c r="F1362" s="358">
        <f t="shared" si="114"/>
        <v>0.154</v>
      </c>
      <c r="G1362" s="358">
        <f t="shared" si="114"/>
        <v>0.154</v>
      </c>
      <c r="H1362" s="358">
        <f t="shared" si="114"/>
        <v>0.154</v>
      </c>
      <c r="I1362" s="358">
        <f t="shared" si="114"/>
        <v>0.154</v>
      </c>
      <c r="J1362" s="358">
        <f t="shared" si="114"/>
        <v>0.154</v>
      </c>
      <c r="K1362" s="358">
        <f t="shared" si="114"/>
        <v>0.154</v>
      </c>
    </row>
    <row r="1363" spans="1:11" x14ac:dyDescent="0.25">
      <c r="A1363" s="338" t="s">
        <v>11209</v>
      </c>
      <c r="B1363" s="398" t="str">
        <f t="shared" si="115"/>
        <v>MVYC MMD</v>
      </c>
      <c r="C1363" s="353" t="s">
        <v>11188</v>
      </c>
      <c r="D1363" s="368" t="s">
        <v>11145</v>
      </c>
      <c r="E1363" s="355">
        <f>E1359</f>
        <v>0.15</v>
      </c>
      <c r="F1363" s="355">
        <f t="shared" si="114"/>
        <v>0.15</v>
      </c>
      <c r="G1363" s="355">
        <f t="shared" si="114"/>
        <v>0.15</v>
      </c>
      <c r="H1363" s="355">
        <f t="shared" si="114"/>
        <v>0.15</v>
      </c>
      <c r="I1363" s="355">
        <f t="shared" si="114"/>
        <v>0.15</v>
      </c>
      <c r="J1363" s="355">
        <f t="shared" si="114"/>
        <v>0.15</v>
      </c>
      <c r="K1363" s="355">
        <f t="shared" si="114"/>
        <v>0.15</v>
      </c>
    </row>
    <row r="1364" spans="1:11" x14ac:dyDescent="0.25">
      <c r="A1364" s="338" t="s">
        <v>11209</v>
      </c>
      <c r="B1364" s="398" t="str">
        <f t="shared" si="115"/>
        <v>MVYC MMD</v>
      </c>
      <c r="C1364" s="353" t="s">
        <v>11188</v>
      </c>
      <c r="D1364" s="344" t="s">
        <v>381</v>
      </c>
      <c r="E1364" s="357">
        <v>0.35</v>
      </c>
      <c r="F1364" s="357">
        <f t="shared" si="114"/>
        <v>0.35</v>
      </c>
      <c r="G1364" s="357">
        <f t="shared" si="114"/>
        <v>0.35</v>
      </c>
      <c r="H1364" s="357">
        <f t="shared" si="114"/>
        <v>0.35</v>
      </c>
      <c r="I1364" s="357">
        <f t="shared" si="114"/>
        <v>0.35</v>
      </c>
      <c r="J1364" s="357">
        <f t="shared" si="114"/>
        <v>0.35</v>
      </c>
      <c r="K1364" s="357">
        <f t="shared" si="114"/>
        <v>0.35</v>
      </c>
    </row>
    <row r="1365" spans="1:11" x14ac:dyDescent="0.25">
      <c r="A1365" s="338" t="s">
        <v>11209</v>
      </c>
      <c r="B1365" s="398" t="str">
        <f t="shared" si="115"/>
        <v>MVYC MMD</v>
      </c>
      <c r="C1365" s="353" t="s">
        <v>11188</v>
      </c>
      <c r="D1365" s="344" t="s">
        <v>382</v>
      </c>
      <c r="E1365" s="357">
        <f>E1361</f>
        <v>6.3600000000000004E-2</v>
      </c>
      <c r="F1365" s="357">
        <f t="shared" si="114"/>
        <v>6.3600000000000004E-2</v>
      </c>
      <c r="G1365" s="357">
        <f t="shared" si="114"/>
        <v>6.3600000000000004E-2</v>
      </c>
      <c r="H1365" s="357">
        <f t="shared" si="114"/>
        <v>6.3600000000000004E-2</v>
      </c>
      <c r="I1365" s="357">
        <f t="shared" si="114"/>
        <v>6.3600000000000004E-2</v>
      </c>
      <c r="J1365" s="357">
        <f t="shared" si="114"/>
        <v>6.3600000000000004E-2</v>
      </c>
      <c r="K1365" s="357">
        <f t="shared" si="114"/>
        <v>6.3600000000000004E-2</v>
      </c>
    </row>
    <row r="1366" spans="1:11" x14ac:dyDescent="0.25">
      <c r="A1366" s="338" t="s">
        <v>11209</v>
      </c>
      <c r="B1366" s="398" t="str">
        <f t="shared" si="115"/>
        <v>MVYC MMD</v>
      </c>
      <c r="C1366" s="353" t="s">
        <v>11188</v>
      </c>
      <c r="D1366" s="367" t="s">
        <v>383</v>
      </c>
      <c r="E1366" s="358">
        <f>E1362</f>
        <v>0.154</v>
      </c>
      <c r="F1366" s="358">
        <f t="shared" si="114"/>
        <v>0.154</v>
      </c>
      <c r="G1366" s="358">
        <f t="shared" si="114"/>
        <v>0.154</v>
      </c>
      <c r="H1366" s="358">
        <f t="shared" si="114"/>
        <v>0.154</v>
      </c>
      <c r="I1366" s="358">
        <f t="shared" si="114"/>
        <v>0.154</v>
      </c>
      <c r="J1366" s="358">
        <f t="shared" si="114"/>
        <v>0.154</v>
      </c>
      <c r="K1366" s="358">
        <f t="shared" si="114"/>
        <v>0.154</v>
      </c>
    </row>
    <row r="1367" spans="1:11" x14ac:dyDescent="0.25">
      <c r="A1367" s="338" t="s">
        <v>11209</v>
      </c>
      <c r="B1367" s="395" t="str">
        <f t="shared" si="115"/>
        <v>MVYC MMD</v>
      </c>
      <c r="C1367" s="359" t="s">
        <v>11189</v>
      </c>
      <c r="D1367" s="368" t="s">
        <v>11145</v>
      </c>
      <c r="E1367" s="355">
        <f>E1359</f>
        <v>0.15</v>
      </c>
      <c r="F1367" s="355">
        <f t="shared" si="114"/>
        <v>0.15</v>
      </c>
      <c r="G1367" s="355">
        <f t="shared" si="114"/>
        <v>0.15</v>
      </c>
      <c r="H1367" s="355">
        <f t="shared" si="114"/>
        <v>0.15</v>
      </c>
      <c r="I1367" s="355">
        <f t="shared" si="114"/>
        <v>0.15</v>
      </c>
      <c r="J1367" s="355">
        <f t="shared" si="114"/>
        <v>0.15</v>
      </c>
      <c r="K1367" s="355">
        <f t="shared" si="114"/>
        <v>0.15</v>
      </c>
    </row>
    <row r="1368" spans="1:11" x14ac:dyDescent="0.25">
      <c r="A1368" s="338" t="s">
        <v>11209</v>
      </c>
      <c r="B1368" s="396" t="str">
        <f t="shared" si="115"/>
        <v>MVYC MMD</v>
      </c>
      <c r="C1368" s="360" t="s">
        <v>11189</v>
      </c>
      <c r="D1368" s="344" t="s">
        <v>381</v>
      </c>
      <c r="E1368" s="357">
        <v>0.35</v>
      </c>
      <c r="F1368" s="357">
        <f t="shared" si="114"/>
        <v>0.35</v>
      </c>
      <c r="G1368" s="357">
        <f t="shared" si="114"/>
        <v>0.35</v>
      </c>
      <c r="H1368" s="357">
        <f t="shared" si="114"/>
        <v>0.35</v>
      </c>
      <c r="I1368" s="357">
        <f t="shared" si="114"/>
        <v>0.35</v>
      </c>
      <c r="J1368" s="357">
        <f t="shared" si="114"/>
        <v>0.35</v>
      </c>
      <c r="K1368" s="357">
        <f t="shared" si="114"/>
        <v>0.35</v>
      </c>
    </row>
    <row r="1369" spans="1:11" x14ac:dyDescent="0.25">
      <c r="A1369" s="338" t="s">
        <v>11209</v>
      </c>
      <c r="B1369" s="396" t="str">
        <f t="shared" si="115"/>
        <v>MVYC MMD</v>
      </c>
      <c r="C1369" s="360" t="s">
        <v>11189</v>
      </c>
      <c r="D1369" s="344" t="s">
        <v>382</v>
      </c>
      <c r="E1369" s="357">
        <f>E1361</f>
        <v>6.3600000000000004E-2</v>
      </c>
      <c r="F1369" s="357">
        <f t="shared" si="114"/>
        <v>6.3600000000000004E-2</v>
      </c>
      <c r="G1369" s="357">
        <f t="shared" si="114"/>
        <v>6.3600000000000004E-2</v>
      </c>
      <c r="H1369" s="357">
        <f t="shared" si="114"/>
        <v>6.3600000000000004E-2</v>
      </c>
      <c r="I1369" s="357">
        <f t="shared" si="114"/>
        <v>6.3600000000000004E-2</v>
      </c>
      <c r="J1369" s="357">
        <f t="shared" si="114"/>
        <v>6.3600000000000004E-2</v>
      </c>
      <c r="K1369" s="357">
        <f t="shared" si="114"/>
        <v>6.3600000000000004E-2</v>
      </c>
    </row>
    <row r="1370" spans="1:11" x14ac:dyDescent="0.25">
      <c r="A1370" s="338" t="s">
        <v>11209</v>
      </c>
      <c r="B1370" s="397" t="str">
        <f t="shared" si="115"/>
        <v>MVYC MMD</v>
      </c>
      <c r="C1370" s="361" t="s">
        <v>11189</v>
      </c>
      <c r="D1370" s="367" t="s">
        <v>383</v>
      </c>
      <c r="E1370" s="358">
        <f>E1362</f>
        <v>0.154</v>
      </c>
      <c r="F1370" s="358">
        <f t="shared" si="114"/>
        <v>0.154</v>
      </c>
      <c r="G1370" s="358">
        <f t="shared" si="114"/>
        <v>0.154</v>
      </c>
      <c r="H1370" s="358">
        <f t="shared" si="114"/>
        <v>0.154</v>
      </c>
      <c r="I1370" s="358">
        <f t="shared" si="114"/>
        <v>0.154</v>
      </c>
      <c r="J1370" s="358">
        <f t="shared" si="114"/>
        <v>0.154</v>
      </c>
      <c r="K1370" s="358">
        <f t="shared" si="114"/>
        <v>0.154</v>
      </c>
    </row>
    <row r="1371" spans="1:11" x14ac:dyDescent="0.25">
      <c r="A1371" s="338" t="s">
        <v>11209</v>
      </c>
      <c r="B1371" s="398" t="str">
        <f t="shared" si="115"/>
        <v>MVYC MMD</v>
      </c>
      <c r="C1371" s="353" t="s">
        <v>11190</v>
      </c>
      <c r="D1371" s="368" t="s">
        <v>11145</v>
      </c>
      <c r="E1371" s="355">
        <f>E1359</f>
        <v>0.15</v>
      </c>
      <c r="F1371" s="355">
        <f t="shared" si="114"/>
        <v>0.15</v>
      </c>
      <c r="G1371" s="355">
        <f t="shared" si="114"/>
        <v>0.15</v>
      </c>
      <c r="H1371" s="355">
        <f t="shared" si="114"/>
        <v>0.15</v>
      </c>
      <c r="I1371" s="355">
        <f t="shared" si="114"/>
        <v>0.15</v>
      </c>
      <c r="J1371" s="355">
        <f t="shared" si="114"/>
        <v>0.15</v>
      </c>
      <c r="K1371" s="355">
        <f t="shared" si="114"/>
        <v>0.15</v>
      </c>
    </row>
    <row r="1372" spans="1:11" x14ac:dyDescent="0.25">
      <c r="A1372" s="338" t="s">
        <v>11209</v>
      </c>
      <c r="B1372" s="398" t="str">
        <f t="shared" si="115"/>
        <v>MVYC MMD</v>
      </c>
      <c r="C1372" s="353" t="s">
        <v>11190</v>
      </c>
      <c r="D1372" s="344" t="s">
        <v>381</v>
      </c>
      <c r="E1372" s="357">
        <f>E1348</f>
        <v>0.4118</v>
      </c>
      <c r="F1372" s="357">
        <f t="shared" si="114"/>
        <v>0.4118</v>
      </c>
      <c r="G1372" s="357">
        <f t="shared" si="114"/>
        <v>0.4118</v>
      </c>
      <c r="H1372" s="357">
        <f t="shared" si="114"/>
        <v>0.4118</v>
      </c>
      <c r="I1372" s="357">
        <f t="shared" si="114"/>
        <v>0.4118</v>
      </c>
      <c r="J1372" s="357">
        <f t="shared" si="114"/>
        <v>0.4118</v>
      </c>
      <c r="K1372" s="357">
        <f t="shared" si="114"/>
        <v>0.4118</v>
      </c>
    </row>
    <row r="1373" spans="1:11" x14ac:dyDescent="0.25">
      <c r="A1373" s="338" t="s">
        <v>11209</v>
      </c>
      <c r="B1373" s="398" t="str">
        <f t="shared" si="115"/>
        <v>MVYC MMD</v>
      </c>
      <c r="C1373" s="360" t="s">
        <v>11190</v>
      </c>
      <c r="D1373" s="344" t="s">
        <v>382</v>
      </c>
      <c r="E1373" s="357">
        <f>E1349</f>
        <v>1.8599999999999998E-2</v>
      </c>
      <c r="F1373" s="357">
        <f t="shared" si="114"/>
        <v>1.8599999999999998E-2</v>
      </c>
      <c r="G1373" s="357">
        <f t="shared" si="114"/>
        <v>1.8599999999999998E-2</v>
      </c>
      <c r="H1373" s="357">
        <f t="shared" si="114"/>
        <v>1.8599999999999998E-2</v>
      </c>
      <c r="I1373" s="357">
        <f t="shared" si="114"/>
        <v>1.8599999999999998E-2</v>
      </c>
      <c r="J1373" s="357">
        <f t="shared" si="114"/>
        <v>1.8599999999999998E-2</v>
      </c>
      <c r="K1373" s="357">
        <f t="shared" si="114"/>
        <v>1.8599999999999998E-2</v>
      </c>
    </row>
    <row r="1374" spans="1:11" x14ac:dyDescent="0.25">
      <c r="A1374" s="338" t="s">
        <v>11209</v>
      </c>
      <c r="B1374" s="398" t="str">
        <f t="shared" si="115"/>
        <v>MVYC MMD</v>
      </c>
      <c r="C1374" s="360" t="s">
        <v>11190</v>
      </c>
      <c r="D1374" s="367" t="s">
        <v>383</v>
      </c>
      <c r="E1374" s="358">
        <f>E1350</f>
        <v>8.7400000000000005E-2</v>
      </c>
      <c r="F1374" s="358">
        <f t="shared" si="114"/>
        <v>8.7400000000000005E-2</v>
      </c>
      <c r="G1374" s="358">
        <f t="shared" si="114"/>
        <v>8.7400000000000005E-2</v>
      </c>
      <c r="H1374" s="358">
        <f t="shared" si="114"/>
        <v>8.7400000000000005E-2</v>
      </c>
      <c r="I1374" s="358">
        <f t="shared" si="114"/>
        <v>8.7400000000000005E-2</v>
      </c>
      <c r="J1374" s="358">
        <f t="shared" si="114"/>
        <v>8.7400000000000005E-2</v>
      </c>
      <c r="K1374" s="358">
        <f t="shared" si="114"/>
        <v>8.7400000000000005E-2</v>
      </c>
    </row>
    <row r="1375" spans="1:11" x14ac:dyDescent="0.25">
      <c r="A1375" s="338" t="s">
        <v>11209</v>
      </c>
      <c r="B1375" s="395" t="str">
        <f t="shared" si="115"/>
        <v>MVYC MMD</v>
      </c>
      <c r="C1375" s="359" t="s">
        <v>11191</v>
      </c>
      <c r="D1375" s="368" t="s">
        <v>11145</v>
      </c>
      <c r="E1375" s="355">
        <f>E1359</f>
        <v>0.15</v>
      </c>
      <c r="F1375" s="355">
        <f t="shared" si="114"/>
        <v>0.15</v>
      </c>
      <c r="G1375" s="355">
        <f t="shared" si="114"/>
        <v>0.15</v>
      </c>
      <c r="H1375" s="355">
        <f t="shared" si="114"/>
        <v>0.15</v>
      </c>
      <c r="I1375" s="355">
        <f t="shared" si="114"/>
        <v>0.15</v>
      </c>
      <c r="J1375" s="355">
        <f t="shared" si="114"/>
        <v>0.15</v>
      </c>
      <c r="K1375" s="355">
        <f t="shared" si="114"/>
        <v>0.15</v>
      </c>
    </row>
    <row r="1376" spans="1:11" x14ac:dyDescent="0.25">
      <c r="A1376" s="338" t="s">
        <v>11209</v>
      </c>
      <c r="B1376" s="396" t="str">
        <f t="shared" si="115"/>
        <v>MVYC MMD</v>
      </c>
      <c r="C1376" s="360" t="s">
        <v>11191</v>
      </c>
      <c r="D1376" s="344" t="s">
        <v>381</v>
      </c>
      <c r="E1376" s="357">
        <f>E1348</f>
        <v>0.4118</v>
      </c>
      <c r="F1376" s="357">
        <f t="shared" si="114"/>
        <v>0.4118</v>
      </c>
      <c r="G1376" s="357">
        <f t="shared" si="114"/>
        <v>0.4118</v>
      </c>
      <c r="H1376" s="357">
        <f t="shared" si="114"/>
        <v>0.4118</v>
      </c>
      <c r="I1376" s="357">
        <f t="shared" si="114"/>
        <v>0.4118</v>
      </c>
      <c r="J1376" s="357">
        <f t="shared" si="114"/>
        <v>0.4118</v>
      </c>
      <c r="K1376" s="357">
        <f t="shared" si="114"/>
        <v>0.4118</v>
      </c>
    </row>
    <row r="1377" spans="1:11" x14ac:dyDescent="0.25">
      <c r="A1377" s="338" t="s">
        <v>11209</v>
      </c>
      <c r="B1377" s="396" t="str">
        <f t="shared" si="115"/>
        <v>MVYC MMD</v>
      </c>
      <c r="C1377" s="360" t="s">
        <v>11191</v>
      </c>
      <c r="D1377" s="344" t="s">
        <v>382</v>
      </c>
      <c r="E1377" s="357">
        <f>E1349</f>
        <v>1.8599999999999998E-2</v>
      </c>
      <c r="F1377" s="357">
        <f t="shared" si="114"/>
        <v>1.8599999999999998E-2</v>
      </c>
      <c r="G1377" s="357">
        <f t="shared" si="114"/>
        <v>1.8599999999999998E-2</v>
      </c>
      <c r="H1377" s="357">
        <f t="shared" si="114"/>
        <v>1.8599999999999998E-2</v>
      </c>
      <c r="I1377" s="357">
        <f t="shared" si="114"/>
        <v>1.8599999999999998E-2</v>
      </c>
      <c r="J1377" s="357">
        <f t="shared" si="114"/>
        <v>1.8599999999999998E-2</v>
      </c>
      <c r="K1377" s="357">
        <f t="shared" si="114"/>
        <v>1.8599999999999998E-2</v>
      </c>
    </row>
    <row r="1378" spans="1:11" x14ac:dyDescent="0.25">
      <c r="A1378" s="338" t="s">
        <v>11209</v>
      </c>
      <c r="B1378" s="397" t="str">
        <f t="shared" si="115"/>
        <v>MVYC MMD</v>
      </c>
      <c r="C1378" s="361" t="s">
        <v>11191</v>
      </c>
      <c r="D1378" s="367" t="s">
        <v>383</v>
      </c>
      <c r="E1378" s="358">
        <f>E1350</f>
        <v>8.7400000000000005E-2</v>
      </c>
      <c r="F1378" s="358">
        <f t="shared" si="114"/>
        <v>8.7400000000000005E-2</v>
      </c>
      <c r="G1378" s="358">
        <f t="shared" si="114"/>
        <v>8.7400000000000005E-2</v>
      </c>
      <c r="H1378" s="358">
        <f t="shared" si="114"/>
        <v>8.7400000000000005E-2</v>
      </c>
      <c r="I1378" s="358">
        <f t="shared" si="114"/>
        <v>8.7400000000000005E-2</v>
      </c>
      <c r="J1378" s="358">
        <f t="shared" si="114"/>
        <v>8.7400000000000005E-2</v>
      </c>
      <c r="K1378" s="358">
        <f t="shared" si="114"/>
        <v>8.7400000000000005E-2</v>
      </c>
    </row>
    <row r="1379" spans="1:11" x14ac:dyDescent="0.25">
      <c r="A1379" s="338" t="s">
        <v>11209</v>
      </c>
      <c r="B1379" s="395" t="str">
        <f t="shared" si="115"/>
        <v>MVYC MMD</v>
      </c>
      <c r="C1379" s="362" t="s">
        <v>11212</v>
      </c>
      <c r="D1379" s="368" t="s">
        <v>11145</v>
      </c>
      <c r="E1379" s="355">
        <v>0</v>
      </c>
      <c r="F1379" s="355">
        <f t="shared" si="114"/>
        <v>0</v>
      </c>
      <c r="G1379" s="355">
        <f t="shared" si="114"/>
        <v>0</v>
      </c>
      <c r="H1379" s="355">
        <f t="shared" si="114"/>
        <v>0</v>
      </c>
      <c r="I1379" s="355">
        <f t="shared" si="114"/>
        <v>0</v>
      </c>
      <c r="J1379" s="355">
        <f t="shared" si="114"/>
        <v>0</v>
      </c>
      <c r="K1379" s="355">
        <f t="shared" si="114"/>
        <v>0</v>
      </c>
    </row>
    <row r="1380" spans="1:11" x14ac:dyDescent="0.25">
      <c r="A1380" s="338" t="s">
        <v>11209</v>
      </c>
      <c r="B1380" s="396" t="str">
        <f t="shared" si="115"/>
        <v>MVYC MMD</v>
      </c>
      <c r="C1380" s="363" t="s">
        <v>11212</v>
      </c>
      <c r="D1380" s="344" t="s">
        <v>381</v>
      </c>
      <c r="E1380" s="357">
        <v>0</v>
      </c>
      <c r="F1380" s="357">
        <f t="shared" si="114"/>
        <v>0</v>
      </c>
      <c r="G1380" s="357">
        <f t="shared" si="114"/>
        <v>0</v>
      </c>
      <c r="H1380" s="357">
        <f t="shared" si="114"/>
        <v>0</v>
      </c>
      <c r="I1380" s="357">
        <f t="shared" si="114"/>
        <v>0</v>
      </c>
      <c r="J1380" s="357">
        <f t="shared" si="114"/>
        <v>0</v>
      </c>
      <c r="K1380" s="357">
        <f t="shared" si="114"/>
        <v>0</v>
      </c>
    </row>
    <row r="1381" spans="1:11" x14ac:dyDescent="0.25">
      <c r="A1381" s="338" t="s">
        <v>11209</v>
      </c>
      <c r="B1381" s="396" t="str">
        <f t="shared" si="115"/>
        <v>MVYC MMD</v>
      </c>
      <c r="C1381" s="363" t="s">
        <v>11212</v>
      </c>
      <c r="D1381" s="344" t="s">
        <v>382</v>
      </c>
      <c r="E1381" s="357">
        <v>0</v>
      </c>
      <c r="F1381" s="357">
        <f t="shared" si="114"/>
        <v>0</v>
      </c>
      <c r="G1381" s="357">
        <f t="shared" si="114"/>
        <v>0</v>
      </c>
      <c r="H1381" s="357">
        <f t="shared" si="114"/>
        <v>0</v>
      </c>
      <c r="I1381" s="357">
        <f t="shared" si="114"/>
        <v>0</v>
      </c>
      <c r="J1381" s="357">
        <f t="shared" si="114"/>
        <v>0</v>
      </c>
      <c r="K1381" s="357">
        <f t="shared" si="114"/>
        <v>0</v>
      </c>
    </row>
    <row r="1382" spans="1:11" x14ac:dyDescent="0.25">
      <c r="A1382" s="338" t="s">
        <v>11209</v>
      </c>
      <c r="B1382" s="397" t="str">
        <f t="shared" si="115"/>
        <v>MVYC MMD</v>
      </c>
      <c r="C1382" s="364" t="s">
        <v>11212</v>
      </c>
      <c r="D1382" s="367" t="s">
        <v>383</v>
      </c>
      <c r="E1382" s="358">
        <v>0</v>
      </c>
      <c r="F1382" s="358">
        <f t="shared" si="114"/>
        <v>0</v>
      </c>
      <c r="G1382" s="358">
        <f t="shared" si="114"/>
        <v>0</v>
      </c>
      <c r="H1382" s="358">
        <f t="shared" si="114"/>
        <v>0</v>
      </c>
      <c r="I1382" s="358">
        <f t="shared" si="114"/>
        <v>0</v>
      </c>
      <c r="J1382" s="358">
        <f t="shared" si="114"/>
        <v>0</v>
      </c>
      <c r="K1382" s="358">
        <f t="shared" si="114"/>
        <v>0</v>
      </c>
    </row>
  </sheetData>
  <sheetProtection sheet="1" objects="1" scenarios="1"/>
  <autoFilter ref="A14:E138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29</vt:i4>
      </vt:variant>
      <vt:variant>
        <vt:lpstr>Namngivna områden</vt:lpstr>
      </vt:variant>
      <vt:variant>
        <vt:i4>15</vt:i4>
      </vt:variant>
    </vt:vector>
  </HeadingPairs>
  <TitlesOfParts>
    <vt:vector size="44" baseType="lpstr">
      <vt:lpstr>Blankett till Agresso Procent</vt:lpstr>
      <vt:lpstr>Budget till Agresso Procent </vt:lpstr>
      <vt:lpstr>Blankett till Agresso Personmån</vt:lpstr>
      <vt:lpstr>Budget till Agresso persmånader</vt:lpstr>
      <vt:lpstr>ITM Avskrivningar</vt:lpstr>
      <vt:lpstr>ITM Bemanning </vt:lpstr>
      <vt:lpstr>Version 1 lön i procentsats</vt:lpstr>
      <vt:lpstr>Version 2 lön i personmånader</vt:lpstr>
      <vt:lpstr>Grunddata</vt:lpstr>
      <vt:lpstr>Läs mig</vt:lpstr>
      <vt:lpstr>_options</vt:lpstr>
      <vt:lpstr>Lokal</vt:lpstr>
      <vt:lpstr>_par</vt:lpstr>
      <vt:lpstr>_control</vt:lpstr>
      <vt:lpstr>tb</vt:lpstr>
      <vt:lpstr>visprojgr</vt:lpstr>
      <vt:lpstr>projled</vt:lpstr>
      <vt:lpstr>org</vt:lpstr>
      <vt:lpstr>institutioner</vt:lpstr>
      <vt:lpstr>mailadresser</vt:lpstr>
      <vt:lpstr>avtalsmail</vt:lpstr>
      <vt:lpstr>vh</vt:lpstr>
      <vt:lpstr>mp</vt:lpstr>
      <vt:lpstr>fin</vt:lpstr>
      <vt:lpstr>projper</vt:lpstr>
      <vt:lpstr>scb</vt:lpstr>
      <vt:lpstr>ekon</vt:lpstr>
      <vt:lpstr>sfproj</vt:lpstr>
      <vt:lpstr>kund</vt:lpstr>
      <vt:lpstr>ekon_name</vt:lpstr>
      <vt:lpstr>fin_name</vt:lpstr>
      <vt:lpstr>kund_name</vt:lpstr>
      <vt:lpstr>mp_name</vt:lpstr>
      <vt:lpstr>projled_name</vt:lpstr>
      <vt:lpstr>projper_name</vt:lpstr>
      <vt:lpstr>scb_name</vt:lpstr>
      <vt:lpstr>sfproj_name</vt:lpstr>
      <vt:lpstr>'Blankett till Agresso Procent'!Utskriftsområde</vt:lpstr>
      <vt:lpstr>'Budget till Agresso Procent '!Utskriftsområde</vt:lpstr>
      <vt:lpstr>'ITM Avskrivningar'!Utskriftsområde</vt:lpstr>
      <vt:lpstr>'Version 1 lön i procentsats'!Utskriftsområde</vt:lpstr>
      <vt:lpstr>'Version 2 lön i personmånader'!Utskriftsområde</vt:lpstr>
      <vt:lpstr>vh_name</vt:lpstr>
      <vt:lpstr>visprojgr_name</vt:lpstr>
    </vt:vector>
  </TitlesOfParts>
  <Manager/>
  <Company>Kungliga Tekniska Högskolan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an1</dc:creator>
  <cp:keywords/>
  <dc:description/>
  <cp:lastModifiedBy>Eva Werner Sundén</cp:lastModifiedBy>
  <cp:revision/>
  <cp:lastPrinted>2021-01-29T08:25:33Z</cp:lastPrinted>
  <dcterms:created xsi:type="dcterms:W3CDTF">2013-09-13T08:59:21Z</dcterms:created>
  <dcterms:modified xsi:type="dcterms:W3CDTF">2024-05-06T14:41:04Z</dcterms:modified>
  <cp:category/>
  <cp:contentStatus/>
</cp:coreProperties>
</file>