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unden\Documents\Eva jobb att spara på P\"/>
    </mc:Choice>
  </mc:AlternateContent>
  <bookViews>
    <workbookView xWindow="0" yWindow="0" windowWidth="23040" windowHeight="8328"/>
  </bookViews>
  <sheets>
    <sheet name="beräkning doktorandkostnad" sheetId="1" r:id="rId1"/>
    <sheet name="Grunddata" sheetId="5" state="hidden" r:id="rId2"/>
    <sheet name="Enheter" sheetId="2" state="hidden" r:id="rId3"/>
    <sheet name="institutioner" sheetId="3" state="hidden" r:id="rId4"/>
    <sheet name="vh" sheetId="4" state="hidden" r:id="rId5"/>
  </sheets>
  <externalReferences>
    <externalReference r:id="rId6"/>
  </externalReferences>
  <definedNames>
    <definedName name="_xlnm._FilterDatabase" localSheetId="1" hidden="1">Grunddata!$A$14:$E$1310</definedName>
    <definedName name="_xlnm.Print_Area" localSheetId="0">'beräkning doktorandkostnad'!$A$1:$I$46</definedName>
    <definedName name="vh_name">[1]vh!$C$5:$C$14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4" i="5" l="1"/>
  <c r="E433" i="5"/>
  <c r="E431" i="5"/>
  <c r="E430" i="5"/>
  <c r="E429" i="5"/>
  <c r="E427" i="5"/>
  <c r="B424" i="5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E422" i="5"/>
  <c r="E421" i="5"/>
  <c r="E420" i="5"/>
  <c r="E419" i="5"/>
  <c r="E408" i="5"/>
  <c r="E404" i="5"/>
  <c r="E386" i="5"/>
  <c r="E410" i="5" s="1"/>
  <c r="E426" i="5" s="1"/>
  <c r="E385" i="5"/>
  <c r="E409" i="5" s="1"/>
  <c r="E425" i="5" s="1"/>
  <c r="E383" i="5"/>
  <c r="E407" i="5" s="1"/>
  <c r="E382" i="5"/>
  <c r="E406" i="5" s="1"/>
  <c r="E381" i="5"/>
  <c r="E405" i="5" s="1"/>
  <c r="E379" i="5"/>
  <c r="E403" i="5" s="1"/>
  <c r="E378" i="5"/>
  <c r="E402" i="5" s="1"/>
  <c r="B376" i="5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E362" i="5"/>
  <c r="E361" i="5"/>
  <c r="E359" i="5"/>
  <c r="E358" i="5"/>
  <c r="E357" i="5"/>
  <c r="E355" i="5"/>
  <c r="B353" i="5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52" i="5"/>
  <c r="E338" i="5"/>
  <c r="E337" i="5"/>
  <c r="E335" i="5"/>
  <c r="E334" i="5"/>
  <c r="E333" i="5"/>
  <c r="E331" i="5"/>
  <c r="B328" i="5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E314" i="5"/>
  <c r="E313" i="5"/>
  <c r="E311" i="5"/>
  <c r="E310" i="5"/>
  <c r="E309" i="5"/>
  <c r="E307" i="5"/>
  <c r="E306" i="5"/>
  <c r="E330" i="5" s="1"/>
  <c r="E354" i="5" s="1"/>
  <c r="B306" i="5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04" i="5"/>
  <c r="B305" i="5" s="1"/>
  <c r="E290" i="5"/>
  <c r="E289" i="5"/>
  <c r="E305" i="5" s="1"/>
  <c r="E329" i="5" s="1"/>
  <c r="E353" i="5" s="1"/>
  <c r="E377" i="5" s="1"/>
  <c r="E401" i="5" s="1"/>
  <c r="E287" i="5"/>
  <c r="E286" i="5"/>
  <c r="E285" i="5"/>
  <c r="E283" i="5"/>
  <c r="E282" i="5"/>
  <c r="B281" i="5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280" i="5"/>
  <c r="E270" i="5"/>
  <c r="E274" i="5" s="1"/>
  <c r="E294" i="5" s="1"/>
  <c r="E298" i="5" s="1"/>
  <c r="E318" i="5" s="1"/>
  <c r="E266" i="5"/>
  <c r="E265" i="5"/>
  <c r="E281" i="5" s="1"/>
  <c r="E263" i="5"/>
  <c r="E262" i="5"/>
  <c r="E261" i="5"/>
  <c r="E260" i="5"/>
  <c r="E259" i="5"/>
  <c r="B258" i="5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56" i="5"/>
  <c r="B257" i="5" s="1"/>
  <c r="E250" i="5"/>
  <c r="E249" i="5"/>
  <c r="E269" i="5" s="1"/>
  <c r="E273" i="5" s="1"/>
  <c r="E293" i="5" s="1"/>
  <c r="E297" i="5" s="1"/>
  <c r="E317" i="5" s="1"/>
  <c r="E248" i="5"/>
  <c r="E268" i="5" s="1"/>
  <c r="E272" i="5" s="1"/>
  <c r="E292" i="5" s="1"/>
  <c r="E296" i="5" s="1"/>
  <c r="E316" i="5" s="1"/>
  <c r="E246" i="5"/>
  <c r="E245" i="5"/>
  <c r="E244" i="5"/>
  <c r="E242" i="5"/>
  <c r="E258" i="5" s="1"/>
  <c r="E241" i="5"/>
  <c r="E257" i="5" s="1"/>
  <c r="E240" i="5"/>
  <c r="E239" i="5"/>
  <c r="E238" i="5"/>
  <c r="E237" i="5"/>
  <c r="E236" i="5"/>
  <c r="E235" i="5"/>
  <c r="E234" i="5"/>
  <c r="E233" i="5"/>
  <c r="B233" i="5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E232" i="5"/>
  <c r="E256" i="5" s="1"/>
  <c r="E280" i="5" s="1"/>
  <c r="E304" i="5" s="1"/>
  <c r="E328" i="5" s="1"/>
  <c r="E352" i="5" s="1"/>
  <c r="E376" i="5" s="1"/>
  <c r="E400" i="5" s="1"/>
  <c r="E424" i="5" s="1"/>
  <c r="B232" i="5"/>
  <c r="E231" i="5"/>
  <c r="E226" i="5"/>
  <c r="E225" i="5"/>
  <c r="E224" i="5"/>
  <c r="E223" i="5"/>
  <c r="E219" i="5"/>
  <c r="E247" i="5" s="1"/>
  <c r="E255" i="5" s="1"/>
  <c r="E218" i="5"/>
  <c r="E217" i="5"/>
  <c r="E216" i="5"/>
  <c r="E215" i="5"/>
  <c r="E214" i="5"/>
  <c r="E213" i="5"/>
  <c r="E212" i="5"/>
  <c r="E211" i="5"/>
  <c r="B208" i="5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E243" i="5" l="1"/>
  <c r="E320" i="5"/>
  <c r="E344" i="5"/>
  <c r="E340" i="5"/>
  <c r="E321" i="5"/>
  <c r="E345" i="5"/>
  <c r="E341" i="5"/>
  <c r="E322" i="5"/>
  <c r="E346" i="5"/>
  <c r="E342" i="5"/>
  <c r="E271" i="5"/>
  <c r="E279" i="5" s="1"/>
  <c r="E267" i="5"/>
  <c r="E831" i="5"/>
  <c r="E687" i="5"/>
  <c r="E368" i="5" l="1"/>
  <c r="E364" i="5"/>
  <c r="E291" i="5"/>
  <c r="E295" i="5"/>
  <c r="E303" i="5" s="1"/>
  <c r="E369" i="5"/>
  <c r="E365" i="5"/>
  <c r="E370" i="5"/>
  <c r="E366" i="5"/>
  <c r="E1298" i="5"/>
  <c r="E1297" i="5"/>
  <c r="E1295" i="5"/>
  <c r="E1294" i="5"/>
  <c r="E1293" i="5"/>
  <c r="E1291" i="5"/>
  <c r="B1288" i="5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E1287" i="5"/>
  <c r="E1303" i="5" s="1"/>
  <c r="E1274" i="5"/>
  <c r="E1273" i="5"/>
  <c r="E1271" i="5"/>
  <c r="E1270" i="5"/>
  <c r="E1269" i="5"/>
  <c r="E1267" i="5"/>
  <c r="B1264" i="5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E1263" i="5"/>
  <c r="E1279" i="5" s="1"/>
  <c r="E1250" i="5"/>
  <c r="E1249" i="5"/>
  <c r="E1247" i="5"/>
  <c r="E1246" i="5"/>
  <c r="E1245" i="5"/>
  <c r="E1243" i="5"/>
  <c r="B1240" i="5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E1239" i="5"/>
  <c r="E1251" i="5" s="1"/>
  <c r="E1231" i="5"/>
  <c r="E1227" i="5"/>
  <c r="E1226" i="5"/>
  <c r="E1225" i="5"/>
  <c r="E1223" i="5"/>
  <c r="E1222" i="5"/>
  <c r="E1221" i="5"/>
  <c r="E1219" i="5"/>
  <c r="B1216" i="5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E1207" i="5"/>
  <c r="E1203" i="5"/>
  <c r="E1202" i="5"/>
  <c r="E1201" i="5"/>
  <c r="E1199" i="5"/>
  <c r="E1198" i="5"/>
  <c r="E1197" i="5"/>
  <c r="E1195" i="5"/>
  <c r="B1192" i="5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E1183" i="5"/>
  <c r="E1179" i="5"/>
  <c r="E1178" i="5"/>
  <c r="E1177" i="5"/>
  <c r="E1175" i="5"/>
  <c r="E1174" i="5"/>
  <c r="E1173" i="5"/>
  <c r="E1171" i="5"/>
  <c r="B1168" i="5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E1154" i="5"/>
  <c r="E1153" i="5"/>
  <c r="E1151" i="5"/>
  <c r="E1150" i="5"/>
  <c r="E1149" i="5"/>
  <c r="E1147" i="5"/>
  <c r="B1144" i="5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E1143" i="5"/>
  <c r="E1138" i="5"/>
  <c r="E1137" i="5"/>
  <c r="E1136" i="5"/>
  <c r="E1134" i="5"/>
  <c r="E1162" i="5" s="1"/>
  <c r="E1133" i="5"/>
  <c r="E1161" i="5" s="1"/>
  <c r="E1132" i="5"/>
  <c r="E1156" i="5" s="1"/>
  <c r="E1130" i="5"/>
  <c r="E1129" i="5"/>
  <c r="E1127" i="5"/>
  <c r="E1126" i="5"/>
  <c r="E1125" i="5"/>
  <c r="E1123" i="5"/>
  <c r="E1122" i="5"/>
  <c r="E1146" i="5" s="1"/>
  <c r="E1170" i="5" s="1"/>
  <c r="E1194" i="5" s="1"/>
  <c r="E1218" i="5" s="1"/>
  <c r="E1242" i="5" s="1"/>
  <c r="E1266" i="5" s="1"/>
  <c r="E1290" i="5" s="1"/>
  <c r="E1121" i="5"/>
  <c r="E1145" i="5" s="1"/>
  <c r="E1169" i="5" s="1"/>
  <c r="E1193" i="5" s="1"/>
  <c r="E1217" i="5" s="1"/>
  <c r="E1241" i="5" s="1"/>
  <c r="E1265" i="5" s="1"/>
  <c r="E1289" i="5" s="1"/>
  <c r="E1120" i="5"/>
  <c r="E1144" i="5" s="1"/>
  <c r="E1168" i="5" s="1"/>
  <c r="E1192" i="5" s="1"/>
  <c r="E1216" i="5" s="1"/>
  <c r="E1240" i="5" s="1"/>
  <c r="E1264" i="5" s="1"/>
  <c r="E1288" i="5" s="1"/>
  <c r="B1120" i="5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E1119" i="5"/>
  <c r="E1135" i="5" s="1"/>
  <c r="E1114" i="5"/>
  <c r="E1113" i="5"/>
  <c r="E1112" i="5"/>
  <c r="E1111" i="5"/>
  <c r="E1107" i="5"/>
  <c r="E1106" i="5"/>
  <c r="E1105" i="5"/>
  <c r="E1103" i="5"/>
  <c r="E1102" i="5"/>
  <c r="E1101" i="5"/>
  <c r="E1099" i="5"/>
  <c r="B1096" i="5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E1087" i="5"/>
  <c r="E1083" i="5"/>
  <c r="E1082" i="5"/>
  <c r="E1081" i="5"/>
  <c r="E1079" i="5"/>
  <c r="E1078" i="5"/>
  <c r="B1078" i="5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E1077" i="5"/>
  <c r="E1075" i="5"/>
  <c r="B1072" i="5"/>
  <c r="B1073" i="5" s="1"/>
  <c r="B1074" i="5" s="1"/>
  <c r="B1075" i="5" s="1"/>
  <c r="B1076" i="5" s="1"/>
  <c r="B1077" i="5" s="1"/>
  <c r="E1063" i="5"/>
  <c r="E1059" i="5"/>
  <c r="E1058" i="5"/>
  <c r="E1057" i="5"/>
  <c r="E1055" i="5"/>
  <c r="E1054" i="5"/>
  <c r="E1053" i="5"/>
  <c r="E1051" i="5"/>
  <c r="B1048" i="5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E1039" i="5"/>
  <c r="E1035" i="5"/>
  <c r="E1034" i="5"/>
  <c r="E1033" i="5"/>
  <c r="E1031" i="5"/>
  <c r="E1030" i="5"/>
  <c r="E1029" i="5"/>
  <c r="E1027" i="5"/>
  <c r="B1024" i="5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E1015" i="5"/>
  <c r="E1011" i="5"/>
  <c r="E1010" i="5"/>
  <c r="E1009" i="5"/>
  <c r="E1007" i="5"/>
  <c r="E1006" i="5"/>
  <c r="E1005" i="5"/>
  <c r="E1003" i="5"/>
  <c r="B1000" i="5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E994" i="5"/>
  <c r="E993" i="5"/>
  <c r="E992" i="5"/>
  <c r="E991" i="5"/>
  <c r="E990" i="5"/>
  <c r="E1018" i="5" s="1"/>
  <c r="E989" i="5"/>
  <c r="E1017" i="5" s="1"/>
  <c r="E988" i="5"/>
  <c r="E1016" i="5" s="1"/>
  <c r="E987" i="5"/>
  <c r="E986" i="5"/>
  <c r="E985" i="5"/>
  <c r="E983" i="5"/>
  <c r="E982" i="5"/>
  <c r="E981" i="5"/>
  <c r="E979" i="5"/>
  <c r="E978" i="5"/>
  <c r="E1002" i="5" s="1"/>
  <c r="E1026" i="5" s="1"/>
  <c r="E1050" i="5" s="1"/>
  <c r="E1074" i="5" s="1"/>
  <c r="E977" i="5"/>
  <c r="E1001" i="5" s="1"/>
  <c r="E1025" i="5" s="1"/>
  <c r="E1049" i="5" s="1"/>
  <c r="E1073" i="5" s="1"/>
  <c r="E976" i="5"/>
  <c r="E1000" i="5" s="1"/>
  <c r="E1024" i="5" s="1"/>
  <c r="E1048" i="5" s="1"/>
  <c r="E1072" i="5" s="1"/>
  <c r="B976" i="5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E970" i="5"/>
  <c r="E969" i="5"/>
  <c r="E968" i="5"/>
  <c r="E967" i="5"/>
  <c r="E963" i="5"/>
  <c r="E962" i="5"/>
  <c r="E961" i="5"/>
  <c r="E959" i="5"/>
  <c r="E958" i="5"/>
  <c r="E957" i="5"/>
  <c r="E955" i="5"/>
  <c r="B952" i="5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E938" i="5"/>
  <c r="E937" i="5"/>
  <c r="E935" i="5"/>
  <c r="E934" i="5"/>
  <c r="E933" i="5"/>
  <c r="E931" i="5"/>
  <c r="B928" i="5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E914" i="5"/>
  <c r="E913" i="5"/>
  <c r="E911" i="5"/>
  <c r="E910" i="5"/>
  <c r="E909" i="5"/>
  <c r="E907" i="5"/>
  <c r="B904" i="5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E890" i="5"/>
  <c r="E889" i="5"/>
  <c r="E887" i="5"/>
  <c r="E886" i="5"/>
  <c r="E885" i="5"/>
  <c r="E883" i="5"/>
  <c r="B880" i="5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E866" i="5"/>
  <c r="E865" i="5"/>
  <c r="E863" i="5"/>
  <c r="E862" i="5"/>
  <c r="E861" i="5"/>
  <c r="E859" i="5"/>
  <c r="B856" i="5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E855" i="5"/>
  <c r="E847" i="5"/>
  <c r="E843" i="5"/>
  <c r="E842" i="5"/>
  <c r="E841" i="5"/>
  <c r="E839" i="5"/>
  <c r="E838" i="5"/>
  <c r="E837" i="5"/>
  <c r="E835" i="5"/>
  <c r="B832" i="5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E818" i="5"/>
  <c r="E817" i="5"/>
  <c r="E815" i="5"/>
  <c r="E814" i="5"/>
  <c r="E813" i="5"/>
  <c r="E811" i="5"/>
  <c r="B808" i="5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E794" i="5"/>
  <c r="E793" i="5"/>
  <c r="E791" i="5"/>
  <c r="E790" i="5"/>
  <c r="E789" i="5"/>
  <c r="E787" i="5"/>
  <c r="B784" i="5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E770" i="5"/>
  <c r="E769" i="5"/>
  <c r="E767" i="5"/>
  <c r="E766" i="5"/>
  <c r="E765" i="5"/>
  <c r="E763" i="5"/>
  <c r="B760" i="5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E746" i="5"/>
  <c r="E745" i="5"/>
  <c r="E743" i="5"/>
  <c r="E742" i="5"/>
  <c r="E741" i="5"/>
  <c r="E739" i="5"/>
  <c r="B736" i="5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E722" i="5"/>
  <c r="E721" i="5"/>
  <c r="E719" i="5"/>
  <c r="E718" i="5"/>
  <c r="E717" i="5"/>
  <c r="E715" i="5"/>
  <c r="B712" i="5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E711" i="5"/>
  <c r="E727" i="5" s="1"/>
  <c r="E706" i="5"/>
  <c r="E705" i="5"/>
  <c r="E704" i="5"/>
  <c r="E703" i="5"/>
  <c r="E702" i="5"/>
  <c r="E730" i="5" s="1"/>
  <c r="E701" i="5"/>
  <c r="E729" i="5" s="1"/>
  <c r="E700" i="5"/>
  <c r="E724" i="5" s="1"/>
  <c r="E699" i="5"/>
  <c r="E698" i="5"/>
  <c r="E697" i="5"/>
  <c r="E695" i="5"/>
  <c r="E694" i="5"/>
  <c r="E693" i="5"/>
  <c r="E691" i="5"/>
  <c r="E690" i="5"/>
  <c r="E714" i="5" s="1"/>
  <c r="E738" i="5" s="1"/>
  <c r="E762" i="5" s="1"/>
  <c r="E786" i="5" s="1"/>
  <c r="E810" i="5" s="1"/>
  <c r="E834" i="5" s="1"/>
  <c r="E858" i="5" s="1"/>
  <c r="E882" i="5" s="1"/>
  <c r="E906" i="5" s="1"/>
  <c r="E930" i="5" s="1"/>
  <c r="E689" i="5"/>
  <c r="E713" i="5" s="1"/>
  <c r="E737" i="5" s="1"/>
  <c r="E761" i="5" s="1"/>
  <c r="E785" i="5" s="1"/>
  <c r="E809" i="5" s="1"/>
  <c r="E833" i="5" s="1"/>
  <c r="E857" i="5" s="1"/>
  <c r="E881" i="5" s="1"/>
  <c r="E905" i="5" s="1"/>
  <c r="E929" i="5" s="1"/>
  <c r="E688" i="5"/>
  <c r="E712" i="5" s="1"/>
  <c r="E736" i="5" s="1"/>
  <c r="E760" i="5" s="1"/>
  <c r="E784" i="5" s="1"/>
  <c r="E808" i="5" s="1"/>
  <c r="E832" i="5" s="1"/>
  <c r="E856" i="5" s="1"/>
  <c r="E880" i="5" s="1"/>
  <c r="E904" i="5" s="1"/>
  <c r="E928" i="5" s="1"/>
  <c r="B688" i="5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E682" i="5"/>
  <c r="E681" i="5"/>
  <c r="E680" i="5"/>
  <c r="E679" i="5"/>
  <c r="E675" i="5"/>
  <c r="E674" i="5"/>
  <c r="E673" i="5"/>
  <c r="E671" i="5"/>
  <c r="E670" i="5"/>
  <c r="E669" i="5"/>
  <c r="E667" i="5"/>
  <c r="B664" i="5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E655" i="5"/>
  <c r="E651" i="5"/>
  <c r="E650" i="5"/>
  <c r="E649" i="5"/>
  <c r="E646" i="5"/>
  <c r="E645" i="5"/>
  <c r="E643" i="5"/>
  <c r="B640" i="5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E631" i="5"/>
  <c r="E627" i="5"/>
  <c r="E626" i="5"/>
  <c r="E625" i="5"/>
  <c r="E623" i="5"/>
  <c r="E622" i="5"/>
  <c r="E621" i="5"/>
  <c r="E619" i="5"/>
  <c r="B616" i="5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E607" i="5"/>
  <c r="E603" i="5"/>
  <c r="E602" i="5"/>
  <c r="E601" i="5"/>
  <c r="E598" i="5"/>
  <c r="E597" i="5"/>
  <c r="E595" i="5"/>
  <c r="B592" i="5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E583" i="5"/>
  <c r="E579" i="5"/>
  <c r="E578" i="5"/>
  <c r="E577" i="5"/>
  <c r="E575" i="5"/>
  <c r="E574" i="5"/>
  <c r="E573" i="5"/>
  <c r="E571" i="5"/>
  <c r="B568" i="5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E559" i="5"/>
  <c r="E555" i="5"/>
  <c r="E554" i="5"/>
  <c r="E553" i="5"/>
  <c r="E551" i="5"/>
  <c r="E550" i="5"/>
  <c r="E549" i="5"/>
  <c r="E547" i="5"/>
  <c r="B544" i="5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E535" i="5"/>
  <c r="E531" i="5"/>
  <c r="E530" i="5"/>
  <c r="E529" i="5"/>
  <c r="E526" i="5"/>
  <c r="E525" i="5"/>
  <c r="E523" i="5"/>
  <c r="B520" i="5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E514" i="5"/>
  <c r="E513" i="5"/>
  <c r="E512" i="5"/>
  <c r="E511" i="5"/>
  <c r="E510" i="5"/>
  <c r="E558" i="5" s="1"/>
  <c r="E582" i="5" s="1"/>
  <c r="E509" i="5"/>
  <c r="E533" i="5" s="1"/>
  <c r="E508" i="5"/>
  <c r="E556" i="5" s="1"/>
  <c r="E580" i="5" s="1"/>
  <c r="E507" i="5"/>
  <c r="E506" i="5"/>
  <c r="E505" i="5"/>
  <c r="E503" i="5"/>
  <c r="E502" i="5"/>
  <c r="E501" i="5"/>
  <c r="E499" i="5"/>
  <c r="E498" i="5"/>
  <c r="E522" i="5" s="1"/>
  <c r="E497" i="5"/>
  <c r="E545" i="5" s="1"/>
  <c r="E569" i="5" s="1"/>
  <c r="E593" i="5" s="1"/>
  <c r="E617" i="5" s="1"/>
  <c r="E641" i="5" s="1"/>
  <c r="E496" i="5"/>
  <c r="E520" i="5" s="1"/>
  <c r="B496" i="5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E487" i="5"/>
  <c r="E486" i="5"/>
  <c r="E490" i="5" s="1"/>
  <c r="E485" i="5"/>
  <c r="E489" i="5" s="1"/>
  <c r="E484" i="5"/>
  <c r="E488" i="5" s="1"/>
  <c r="E483" i="5"/>
  <c r="E482" i="5"/>
  <c r="E481" i="5"/>
  <c r="E479" i="5"/>
  <c r="E478" i="5"/>
  <c r="E477" i="5"/>
  <c r="E475" i="5"/>
  <c r="E474" i="5"/>
  <c r="E473" i="5"/>
  <c r="E472" i="5"/>
  <c r="B472" i="5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E466" i="5"/>
  <c r="E465" i="5"/>
  <c r="E464" i="5"/>
  <c r="E459" i="5"/>
  <c r="E463" i="5" s="1"/>
  <c r="E458" i="5"/>
  <c r="E457" i="5"/>
  <c r="E455" i="5"/>
  <c r="E454" i="5"/>
  <c r="E453" i="5"/>
  <c r="E451" i="5"/>
  <c r="B448" i="5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E194" i="5"/>
  <c r="E193" i="5"/>
  <c r="E192" i="5"/>
  <c r="E191" i="5"/>
  <c r="E190" i="5"/>
  <c r="E189" i="5"/>
  <c r="E188" i="5"/>
  <c r="E187" i="5"/>
  <c r="B184" i="5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E170" i="5"/>
  <c r="E169" i="5"/>
  <c r="E168" i="5"/>
  <c r="E167" i="5"/>
  <c r="E166" i="5"/>
  <c r="E165" i="5"/>
  <c r="E164" i="5"/>
  <c r="E163" i="5"/>
  <c r="B160" i="5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E146" i="5"/>
  <c r="E145" i="5"/>
  <c r="E144" i="5"/>
  <c r="E143" i="5"/>
  <c r="E142" i="5"/>
  <c r="E141" i="5"/>
  <c r="E140" i="5"/>
  <c r="E139" i="5"/>
  <c r="B136" i="5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E122" i="5"/>
  <c r="E121" i="5"/>
  <c r="E120" i="5"/>
  <c r="E119" i="5"/>
  <c r="E118" i="5"/>
  <c r="E117" i="5"/>
  <c r="E116" i="5"/>
  <c r="E115" i="5"/>
  <c r="B112" i="5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E98" i="5"/>
  <c r="E97" i="5"/>
  <c r="E96" i="5"/>
  <c r="E95" i="5"/>
  <c r="E94" i="5"/>
  <c r="E93" i="5"/>
  <c r="E92" i="5"/>
  <c r="E91" i="5"/>
  <c r="B88" i="5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E82" i="5"/>
  <c r="E81" i="5"/>
  <c r="E80" i="5"/>
  <c r="E78" i="5"/>
  <c r="E102" i="5" s="1"/>
  <c r="E77" i="5"/>
  <c r="E101" i="5" s="1"/>
  <c r="E129" i="5" s="1"/>
  <c r="E76" i="5"/>
  <c r="E100" i="5" s="1"/>
  <c r="E74" i="5"/>
  <c r="E73" i="5"/>
  <c r="E72" i="5"/>
  <c r="E71" i="5"/>
  <c r="E70" i="5"/>
  <c r="E69" i="5"/>
  <c r="E68" i="5"/>
  <c r="E67" i="5"/>
  <c r="E66" i="5"/>
  <c r="E90" i="5" s="1"/>
  <c r="E114" i="5" s="1"/>
  <c r="E138" i="5" s="1"/>
  <c r="E162" i="5" s="1"/>
  <c r="E186" i="5" s="1"/>
  <c r="E65" i="5"/>
  <c r="E89" i="5" s="1"/>
  <c r="E113" i="5" s="1"/>
  <c r="E137" i="5" s="1"/>
  <c r="E161" i="5" s="1"/>
  <c r="E185" i="5" s="1"/>
  <c r="E64" i="5"/>
  <c r="E88" i="5" s="1"/>
  <c r="E112" i="5" s="1"/>
  <c r="E136" i="5" s="1"/>
  <c r="E160" i="5" s="1"/>
  <c r="E184" i="5" s="1"/>
  <c r="B64" i="5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E63" i="5"/>
  <c r="E79" i="5" s="1"/>
  <c r="E58" i="5"/>
  <c r="E57" i="5"/>
  <c r="E56" i="5"/>
  <c r="E55" i="5"/>
  <c r="E51" i="5"/>
  <c r="E50" i="5"/>
  <c r="E49" i="5"/>
  <c r="E48" i="5"/>
  <c r="E47" i="5"/>
  <c r="E46" i="5"/>
  <c r="E45" i="5"/>
  <c r="E44" i="5"/>
  <c r="E43" i="5"/>
  <c r="B40" i="5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E34" i="5"/>
  <c r="E33" i="5"/>
  <c r="E32" i="5"/>
  <c r="E31" i="5"/>
  <c r="E26" i="5"/>
  <c r="E25" i="5"/>
  <c r="E24" i="5"/>
  <c r="E23" i="5"/>
  <c r="E22" i="5"/>
  <c r="E21" i="5"/>
  <c r="E19" i="5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E393" i="5" l="1"/>
  <c r="E417" i="5" s="1"/>
  <c r="E437" i="5" s="1"/>
  <c r="E441" i="5" s="1"/>
  <c r="E389" i="5"/>
  <c r="E413" i="5" s="1"/>
  <c r="E392" i="5"/>
  <c r="E416" i="5" s="1"/>
  <c r="E436" i="5" s="1"/>
  <c r="E440" i="5" s="1"/>
  <c r="E388" i="5"/>
  <c r="E412" i="5" s="1"/>
  <c r="E394" i="5"/>
  <c r="E418" i="5" s="1"/>
  <c r="E438" i="5" s="1"/>
  <c r="E442" i="5" s="1"/>
  <c r="E390" i="5"/>
  <c r="E414" i="5" s="1"/>
  <c r="E319" i="5"/>
  <c r="E315" i="5"/>
  <c r="E327" i="5"/>
  <c r="E725" i="5"/>
  <c r="E749" i="5" s="1"/>
  <c r="E777" i="5" s="1"/>
  <c r="E538" i="5"/>
  <c r="E1158" i="5"/>
  <c r="E1186" i="5" s="1"/>
  <c r="E105" i="5"/>
  <c r="E104" i="5"/>
  <c r="E1255" i="5"/>
  <c r="E1180" i="5"/>
  <c r="E1184" i="5"/>
  <c r="E560" i="5"/>
  <c r="E584" i="5"/>
  <c r="E536" i="5"/>
  <c r="E544" i="5"/>
  <c r="E568" i="5" s="1"/>
  <c r="E592" i="5" s="1"/>
  <c r="E616" i="5" s="1"/>
  <c r="E640" i="5" s="1"/>
  <c r="E561" i="5"/>
  <c r="E1160" i="5"/>
  <c r="E1275" i="5"/>
  <c r="E106" i="5"/>
  <c r="E537" i="5"/>
  <c r="E546" i="5"/>
  <c r="E570" i="5" s="1"/>
  <c r="E594" i="5" s="1"/>
  <c r="E618" i="5" s="1"/>
  <c r="E642" i="5" s="1"/>
  <c r="E557" i="5"/>
  <c r="E585" i="5" s="1"/>
  <c r="E562" i="5"/>
  <c r="E1013" i="5"/>
  <c r="E1041" i="5" s="1"/>
  <c r="E87" i="5"/>
  <c r="E103" i="5" s="1"/>
  <c r="E128" i="5"/>
  <c r="E124" i="5"/>
  <c r="E130" i="5"/>
  <c r="E126" i="5"/>
  <c r="E752" i="5"/>
  <c r="E748" i="5"/>
  <c r="E125" i="5"/>
  <c r="E521" i="5"/>
  <c r="E728" i="5"/>
  <c r="E879" i="5"/>
  <c r="E867" i="5"/>
  <c r="E871" i="5"/>
  <c r="E610" i="5"/>
  <c r="E606" i="5"/>
  <c r="E75" i="5"/>
  <c r="E608" i="5"/>
  <c r="E604" i="5"/>
  <c r="E586" i="5"/>
  <c r="E735" i="5"/>
  <c r="E723" i="5"/>
  <c r="E534" i="5"/>
  <c r="E532" i="5"/>
  <c r="E726" i="5"/>
  <c r="E1159" i="5"/>
  <c r="E1155" i="5"/>
  <c r="E1012" i="5"/>
  <c r="E1014" i="5"/>
  <c r="E1131" i="5"/>
  <c r="E1299" i="5"/>
  <c r="E1157" i="5"/>
  <c r="D10" i="5"/>
  <c r="D6" i="5"/>
  <c r="E343" i="5" l="1"/>
  <c r="E339" i="5"/>
  <c r="E351" i="5"/>
  <c r="E773" i="5"/>
  <c r="E797" i="5" s="1"/>
  <c r="E1182" i="5"/>
  <c r="E1210" i="5" s="1"/>
  <c r="E753" i="5"/>
  <c r="E1037" i="5"/>
  <c r="E1061" i="5" s="1"/>
  <c r="E99" i="5"/>
  <c r="E111" i="5"/>
  <c r="E135" i="5" s="1"/>
  <c r="E581" i="5"/>
  <c r="E609" i="5" s="1"/>
  <c r="E1208" i="5"/>
  <c r="E1204" i="5"/>
  <c r="E754" i="5"/>
  <c r="E750" i="5"/>
  <c r="E1042" i="5"/>
  <c r="E1038" i="5"/>
  <c r="E632" i="5"/>
  <c r="E628" i="5"/>
  <c r="E903" i="5"/>
  <c r="E895" i="5"/>
  <c r="E891" i="5"/>
  <c r="E149" i="5"/>
  <c r="E153" i="5"/>
  <c r="E152" i="5"/>
  <c r="E148" i="5"/>
  <c r="E1185" i="5"/>
  <c r="E1181" i="5"/>
  <c r="E1036" i="5"/>
  <c r="E1040" i="5"/>
  <c r="E759" i="5"/>
  <c r="E747" i="5"/>
  <c r="E751" i="5"/>
  <c r="E772" i="5"/>
  <c r="E776" i="5"/>
  <c r="E634" i="5"/>
  <c r="E630" i="5"/>
  <c r="E154" i="5"/>
  <c r="E150" i="5"/>
  <c r="C18" i="1"/>
  <c r="D18" i="1" s="1"/>
  <c r="E18" i="1" s="1"/>
  <c r="F18" i="1" s="1"/>
  <c r="C19" i="1"/>
  <c r="D19" i="1" s="1"/>
  <c r="E19" i="1" s="1"/>
  <c r="F19" i="1" s="1"/>
  <c r="C20" i="1"/>
  <c r="D20" i="1" s="1"/>
  <c r="E20" i="1" s="1"/>
  <c r="F20" i="1" s="1"/>
  <c r="C21" i="1"/>
  <c r="D21" i="1" s="1"/>
  <c r="E21" i="1" s="1"/>
  <c r="F21" i="1" s="1"/>
  <c r="E801" i="5" l="1"/>
  <c r="E367" i="5"/>
  <c r="E363" i="5"/>
  <c r="E375" i="5"/>
  <c r="E1206" i="5"/>
  <c r="E1230" i="5" s="1"/>
  <c r="E1065" i="5"/>
  <c r="E123" i="5"/>
  <c r="E127" i="5"/>
  <c r="E605" i="5"/>
  <c r="E633" i="5" s="1"/>
  <c r="E1232" i="5"/>
  <c r="E1228" i="5"/>
  <c r="E796" i="5"/>
  <c r="E800" i="5"/>
  <c r="E159" i="5"/>
  <c r="E151" i="5"/>
  <c r="E147" i="5"/>
  <c r="E177" i="5"/>
  <c r="E173" i="5"/>
  <c r="E1066" i="5"/>
  <c r="E1062" i="5"/>
  <c r="E658" i="5"/>
  <c r="E654" i="5"/>
  <c r="E176" i="5"/>
  <c r="E172" i="5"/>
  <c r="E1234" i="5"/>
  <c r="E1064" i="5"/>
  <c r="E1060" i="5"/>
  <c r="E1089" i="5"/>
  <c r="E1085" i="5"/>
  <c r="E778" i="5"/>
  <c r="E774" i="5"/>
  <c r="E656" i="5"/>
  <c r="E652" i="5"/>
  <c r="E178" i="5"/>
  <c r="E174" i="5"/>
  <c r="E775" i="5"/>
  <c r="E771" i="5"/>
  <c r="E783" i="5"/>
  <c r="E825" i="5"/>
  <c r="E821" i="5"/>
  <c r="E1209" i="5"/>
  <c r="E1205" i="5"/>
  <c r="E927" i="5"/>
  <c r="E919" i="5"/>
  <c r="E915" i="5"/>
  <c r="B26" i="1"/>
  <c r="C26" i="1" s="1"/>
  <c r="E399" i="5" l="1"/>
  <c r="E387" i="5"/>
  <c r="E411" i="5" s="1"/>
  <c r="E391" i="5"/>
  <c r="E415" i="5" s="1"/>
  <c r="E423" i="5" s="1"/>
  <c r="E629" i="5"/>
  <c r="E657" i="5" s="1"/>
  <c r="E1252" i="5"/>
  <c r="E1256" i="5"/>
  <c r="E198" i="5"/>
  <c r="E202" i="5"/>
  <c r="E799" i="5"/>
  <c r="E795" i="5"/>
  <c r="E807" i="5"/>
  <c r="E175" i="5"/>
  <c r="E171" i="5"/>
  <c r="E183" i="5"/>
  <c r="E1090" i="5"/>
  <c r="E1086" i="5"/>
  <c r="E943" i="5"/>
  <c r="E939" i="5"/>
  <c r="E798" i="5"/>
  <c r="E802" i="5"/>
  <c r="E200" i="5"/>
  <c r="E196" i="5"/>
  <c r="E201" i="5"/>
  <c r="E197" i="5"/>
  <c r="E1258" i="5"/>
  <c r="E1254" i="5"/>
  <c r="E849" i="5"/>
  <c r="E845" i="5"/>
  <c r="E1088" i="5"/>
  <c r="E1084" i="5"/>
  <c r="E1233" i="5"/>
  <c r="E1229" i="5"/>
  <c r="E820" i="5"/>
  <c r="E824" i="5"/>
  <c r="D26" i="1"/>
  <c r="B24" i="1"/>
  <c r="C24" i="1" s="1"/>
  <c r="D24" i="1" s="1"/>
  <c r="E24" i="1" s="1"/>
  <c r="F24" i="1" s="1"/>
  <c r="F22" i="1"/>
  <c r="E22" i="1"/>
  <c r="D22" i="1"/>
  <c r="C22" i="1"/>
  <c r="B22" i="1"/>
  <c r="E653" i="5" l="1"/>
  <c r="E439" i="5"/>
  <c r="E435" i="5"/>
  <c r="E1280" i="5"/>
  <c r="E1276" i="5"/>
  <c r="E823" i="5"/>
  <c r="E819" i="5"/>
  <c r="E199" i="5"/>
  <c r="E195" i="5"/>
  <c r="E844" i="5"/>
  <c r="E848" i="5"/>
  <c r="E1282" i="5"/>
  <c r="E1278" i="5"/>
  <c r="E1257" i="5"/>
  <c r="E1253" i="5"/>
  <c r="E869" i="5"/>
  <c r="E873" i="5"/>
  <c r="E822" i="5"/>
  <c r="E826" i="5"/>
  <c r="B9" i="1"/>
  <c r="E26" i="1"/>
  <c r="E1300" i="5" l="1"/>
  <c r="E1304" i="5"/>
  <c r="E1277" i="5"/>
  <c r="E1281" i="5"/>
  <c r="E893" i="5"/>
  <c r="E897" i="5"/>
  <c r="E872" i="5"/>
  <c r="E868" i="5"/>
  <c r="E846" i="5"/>
  <c r="E850" i="5"/>
  <c r="E1306" i="5"/>
  <c r="E1302" i="5"/>
  <c r="B10" i="1"/>
  <c r="B11" i="1"/>
  <c r="F26" i="1"/>
  <c r="E896" i="5" l="1"/>
  <c r="E892" i="5"/>
  <c r="E874" i="5"/>
  <c r="E870" i="5"/>
  <c r="E921" i="5"/>
  <c r="E917" i="5"/>
  <c r="E1305" i="5"/>
  <c r="E1301" i="5"/>
  <c r="B12" i="1"/>
  <c r="B27" i="1" s="1"/>
  <c r="B30" i="1" s="1"/>
  <c r="E898" i="5" l="1"/>
  <c r="E894" i="5"/>
  <c r="E945" i="5"/>
  <c r="E941" i="5"/>
  <c r="E916" i="5"/>
  <c r="E920" i="5"/>
  <c r="B28" i="1"/>
  <c r="B29" i="1"/>
  <c r="B31" i="1"/>
  <c r="D27" i="1"/>
  <c r="F27" i="1"/>
  <c r="E27" i="1"/>
  <c r="C27" i="1"/>
  <c r="E940" i="5" l="1"/>
  <c r="E944" i="5"/>
  <c r="E922" i="5"/>
  <c r="E918" i="5"/>
  <c r="B32" i="1"/>
  <c r="D28" i="1"/>
  <c r="D29" i="1"/>
  <c r="D30" i="1"/>
  <c r="D31" i="1"/>
  <c r="C28" i="1"/>
  <c r="C31" i="1"/>
  <c r="C30" i="1"/>
  <c r="C29" i="1"/>
  <c r="E31" i="1"/>
  <c r="E30" i="1"/>
  <c r="E29" i="1"/>
  <c r="E28" i="1"/>
  <c r="F28" i="1"/>
  <c r="F30" i="1"/>
  <c r="F29" i="1"/>
  <c r="F31" i="1"/>
  <c r="E946" i="5" l="1"/>
  <c r="E942" i="5"/>
  <c r="E32" i="1"/>
  <c r="F32" i="1"/>
  <c r="C32" i="1"/>
  <c r="D32" i="1"/>
</calcChain>
</file>

<file path=xl/sharedStrings.xml><?xml version="1.0" encoding="utf-8"?>
<sst xmlns="http://schemas.openxmlformats.org/spreadsheetml/2006/main" count="4285" uniqueCount="136">
  <si>
    <t xml:space="preserve">LKP: </t>
  </si>
  <si>
    <t>Lokalkostnad</t>
  </si>
  <si>
    <t>Grundförutsättningar</t>
  </si>
  <si>
    <t>SQL dbselect dim_value, description from agldimvalue where attribute_id = 'C1' and status = 'N' and client = '&lt;client&gt;' order by dim_value</t>
  </si>
  <si>
    <t>QUERY</t>
  </si>
  <si>
    <t>COLUMNS</t>
  </si>
  <si>
    <t>text dim_value</t>
  </si>
  <si>
    <t>text description</t>
  </si>
  <si>
    <t>Enhet</t>
  </si>
  <si>
    <t>INSERTED DETAIL</t>
  </si>
  <si>
    <t>MEA Industriell ekonomi, Administration</t>
  </si>
  <si>
    <t>MEB Administration</t>
  </si>
  <si>
    <t>MEC Institutionsövergripande</t>
  </si>
  <si>
    <t>MEEA Industriell marknadsföring &amp; entreprenörskap</t>
  </si>
  <si>
    <t>MEW Redovisning, Finansiering &amp; Förändring</t>
  </si>
  <si>
    <t>MEY Management &amp; Teknologi</t>
  </si>
  <si>
    <t>MEZ Hållbarhet,  Industriell dynamik &amp; entrepenörskap</t>
  </si>
  <si>
    <t>MFA Gemensam verksamhet</t>
  </si>
  <si>
    <t>MFC Mekatronik</t>
  </si>
  <si>
    <t>MFCL TECoSA</t>
  </si>
  <si>
    <t>MFE System- &amp; komponentdesign</t>
  </si>
  <si>
    <t>MFEE SKD GRU</t>
  </si>
  <si>
    <t>MFG Integrerad produktutveckling</t>
  </si>
  <si>
    <t>MFGG Produkt- &amp; tjänstedesign</t>
  </si>
  <si>
    <t>MFYB ITRL</t>
  </si>
  <si>
    <t>MJCM KTH Live In Lab</t>
  </si>
  <si>
    <t>MJE Energiteknik</t>
  </si>
  <si>
    <t>MJEA EGI GRU</t>
  </si>
  <si>
    <t>MJEB ETT TILLÄMPAD TERMODYNAMIK &amp; KYLTEKNIK</t>
  </si>
  <si>
    <t>MJEC EKV KRAFT- &amp; VÄRMETEKNOLOGI</t>
  </si>
  <si>
    <t>MJEE EGI GEMENSAM VERKSAMHET</t>
  </si>
  <si>
    <t>MJEM Energy Systems/Energisystem</t>
  </si>
  <si>
    <t>MLA Gemensam verksamhet</t>
  </si>
  <si>
    <t>MOA Administration</t>
  </si>
  <si>
    <t>MOB Lärande i STEM</t>
  </si>
  <si>
    <t>MOD Digital Lärande</t>
  </si>
  <si>
    <t>MOE Språk och kommunikation</t>
  </si>
  <si>
    <t>MOG Vetenskapens hus</t>
  </si>
  <si>
    <t>MOI KLUSTER</t>
  </si>
  <si>
    <t>MVA Administration Materialvetenskap</t>
  </si>
  <si>
    <t>MVB Utbildning Materialvetenskap</t>
  </si>
  <si>
    <t>MVD Enheten för processer</t>
  </si>
  <si>
    <t>MVE Enheten för strukturer</t>
  </si>
  <si>
    <t>MVF Enheten för egenskaper</t>
  </si>
  <si>
    <t>MVYB CeXS</t>
  </si>
  <si>
    <t>MVYC MMD</t>
  </si>
  <si>
    <t>DETAIL</t>
  </si>
  <si>
    <t>-</t>
  </si>
  <si>
    <t>INDEK</t>
  </si>
  <si>
    <t>MMK</t>
  </si>
  <si>
    <t>EGI</t>
  </si>
  <si>
    <t>LÄRANDE</t>
  </si>
  <si>
    <t>MSE</t>
  </si>
  <si>
    <t>SQL dbselect dim_value, description from agldimvalue where attribute_id = 'O9' and status = 'N' and client = '&lt;client&gt;'  and dim_value in ('1','21','2','3','4') order by dim_value</t>
  </si>
  <si>
    <t>Verksamhetsgren</t>
  </si>
  <si>
    <t>GRUND-,  FORT- OCH VIDAREUTB</t>
  </si>
  <si>
    <t>1 Grundutbildning</t>
  </si>
  <si>
    <t>UPPDRAGSUTBILDNING</t>
  </si>
  <si>
    <t>2 Uppdragsutbildning</t>
  </si>
  <si>
    <t>BESTÄLLD UTBILDNING</t>
  </si>
  <si>
    <t>21 Beställd utbildning</t>
  </si>
  <si>
    <t>FORSKNING OCH FORSKARUTB</t>
  </si>
  <si>
    <t>3 Forskning / forskarutbildning</t>
  </si>
  <si>
    <t>UPPDRAGSFORSKNING</t>
  </si>
  <si>
    <t>4 Uppdragsforskning</t>
  </si>
  <si>
    <t>GRUNDDATA</t>
  </si>
  <si>
    <t>ENHET</t>
  </si>
  <si>
    <t>Enhetsnamn</t>
  </si>
  <si>
    <t>Lönekostnader</t>
  </si>
  <si>
    <t>LKP</t>
  </si>
  <si>
    <t>Löneökning från oktober</t>
  </si>
  <si>
    <t>Indirekta kostnader</t>
  </si>
  <si>
    <t>Org</t>
  </si>
  <si>
    <t>VH</t>
  </si>
  <si>
    <t>TB</t>
  </si>
  <si>
    <t>Indek</t>
  </si>
  <si>
    <t>Lokaler</t>
  </si>
  <si>
    <t>TBK</t>
  </si>
  <si>
    <t>TBS</t>
  </si>
  <si>
    <t>TBA</t>
  </si>
  <si>
    <t>9 Stöd</t>
  </si>
  <si>
    <t>Lärande</t>
  </si>
  <si>
    <t>TB KTH</t>
  </si>
  <si>
    <t>TB Skola</t>
  </si>
  <si>
    <t>TB Avdelning</t>
  </si>
  <si>
    <t>Startlön doktorand:</t>
  </si>
  <si>
    <t>Doktorandstegen:</t>
  </si>
  <si>
    <t>steg 3, 50%</t>
  </si>
  <si>
    <t>steg 2, 30%</t>
  </si>
  <si>
    <t>steg 4, 80%</t>
  </si>
  <si>
    <t>ingångslön</t>
  </si>
  <si>
    <t>Löneökningar som ligger i mallen</t>
  </si>
  <si>
    <t>År 2</t>
  </si>
  <si>
    <t>År 3</t>
  </si>
  <si>
    <t>År 4</t>
  </si>
  <si>
    <t>År 5</t>
  </si>
  <si>
    <t>Finansiering</t>
  </si>
  <si>
    <t>År 1</t>
  </si>
  <si>
    <t>Externa medel</t>
  </si>
  <si>
    <t>Fofu-medel</t>
  </si>
  <si>
    <t>Rektors/skolsatsning</t>
  </si>
  <si>
    <t>Gru (undervisning)</t>
  </si>
  <si>
    <t>Totalt</t>
  </si>
  <si>
    <t>Erforderliga medel</t>
  </si>
  <si>
    <t>Beskrivning av finansieringen</t>
  </si>
  <si>
    <t>Årskostnad</t>
  </si>
  <si>
    <t>Årskostnad inkl LKP</t>
  </si>
  <si>
    <t>Ändra endast de gröna fälten vid beräkning</t>
  </si>
  <si>
    <t>Triggrar OH</t>
  </si>
  <si>
    <t>ITM</t>
  </si>
  <si>
    <t>MA ITM Industriell Teknik och Management</t>
  </si>
  <si>
    <t>IPU</t>
  </si>
  <si>
    <t>MJCC Climate Action Centre</t>
  </si>
  <si>
    <t>MLG Övergripande Campus Stockholm</t>
  </si>
  <si>
    <t>MLGA Tillverkning och mätsystem</t>
  </si>
  <si>
    <t>MLGC XPRES</t>
  </si>
  <si>
    <t>MLGD DMMS</t>
  </si>
  <si>
    <t>MLH Övergripande Campus Södertälje</t>
  </si>
  <si>
    <t>MLHA Processledning &amp; Hållbar produktion</t>
  </si>
  <si>
    <t>MLHB Avancerat underhållssystem &amp; produktionslogistik</t>
  </si>
  <si>
    <t>MLHC Leancentrum</t>
  </si>
  <si>
    <t>MJCK Centra DIG-IT lab</t>
  </si>
  <si>
    <t>MLGB Industriella produktionssysstem</t>
  </si>
  <si>
    <t>MLGE GRU Stockholm</t>
  </si>
  <si>
    <t>MLHD GRU Södertälje</t>
  </si>
  <si>
    <t>MFAA Prototypverkstan</t>
  </si>
  <si>
    <t>MVYD NEXT</t>
  </si>
  <si>
    <t>MJCK Centra DIG-IT Lab</t>
  </si>
  <si>
    <t>MLGB Industriella produktionssystem</t>
  </si>
  <si>
    <t>MVC Hultgren Laboratory</t>
  </si>
  <si>
    <t>Institution</t>
  </si>
  <si>
    <t>Finansieringsmall doktorand 2025</t>
  </si>
  <si>
    <t>År 2025</t>
  </si>
  <si>
    <t>MFN Komplexa system</t>
  </si>
  <si>
    <t>allt är klart</t>
  </si>
  <si>
    <t>uppdaterad 2025-03-15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</si>
</sst>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0.0%"/>
    <numFmt numFmtId="168" formatCode="_-* #,##0\ _k_r_-;\-* #,##0\ _k_r_-;_-* &quot;-&quot;??\ _k_r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indexed="13"/>
        <bgColor indexed="31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rgb="FFDDEB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0" borderId="0"/>
  </cellStyleXfs>
  <cellXfs count="138">
    <xf numFmtId="0" fontId="0" fillId="0" borderId="0" xfId="0"/>
    <xf numFmtId="164" fontId="0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/>
    <xf numFmtId="164" fontId="0" fillId="0" borderId="0" xfId="1" applyFont="1" applyProtection="1"/>
    <xf numFmtId="0" fontId="0" fillId="0" borderId="0" xfId="0" applyProtection="1"/>
    <xf numFmtId="164" fontId="0" fillId="2" borderId="0" xfId="1" applyFont="1" applyFill="1" applyProtection="1"/>
    <xf numFmtId="0" fontId="0" fillId="2" borderId="0" xfId="0" applyFill="1" applyProtection="1"/>
    <xf numFmtId="0" fontId="0" fillId="3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0" fillId="0" borderId="0" xfId="0" applyFont="1" applyAlignment="1" applyProtection="1">
      <alignment horizontal="left" indent="1"/>
    </xf>
    <xf numFmtId="0" fontId="0" fillId="0" borderId="1" xfId="0" applyFont="1" applyBorder="1" applyAlignment="1" applyProtection="1">
      <alignment horizontal="left" indent="1"/>
    </xf>
    <xf numFmtId="0" fontId="3" fillId="0" borderId="0" xfId="0" applyFo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5" fillId="0" borderId="0" xfId="0" applyFont="1" applyProtection="1"/>
    <xf numFmtId="0" fontId="4" fillId="0" borderId="0" xfId="0" applyFont="1" applyProtection="1"/>
    <xf numFmtId="0" fontId="4" fillId="0" borderId="2" xfId="0" applyFont="1" applyBorder="1" applyAlignment="1" applyProtection="1"/>
    <xf numFmtId="0" fontId="4" fillId="0" borderId="2" xfId="0" applyFont="1" applyBorder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10" fontId="4" fillId="0" borderId="0" xfId="0" applyNumberFormat="1" applyFont="1" applyAlignment="1" applyProtection="1">
      <alignment horizontal="right" indent="1"/>
    </xf>
    <xf numFmtId="166" fontId="4" fillId="0" borderId="0" xfId="0" applyNumberFormat="1" applyFont="1" applyAlignment="1" applyProtection="1">
      <alignment horizontal="right" indent="1"/>
    </xf>
    <xf numFmtId="0" fontId="6" fillId="0" borderId="3" xfId="0" applyFont="1" applyFill="1" applyBorder="1" applyAlignment="1" applyProtection="1"/>
    <xf numFmtId="0" fontId="4" fillId="0" borderId="3" xfId="0" applyFont="1" applyFill="1" applyBorder="1" applyAlignment="1" applyProtection="1">
      <alignment horizontal="left" indent="1"/>
    </xf>
    <xf numFmtId="0" fontId="0" fillId="0" borderId="1" xfId="0" applyBorder="1" applyAlignment="1" applyProtection="1"/>
    <xf numFmtId="0" fontId="4" fillId="4" borderId="0" xfId="0" applyFont="1" applyFill="1" applyAlignment="1" applyProtection="1">
      <alignment horizontal="left" indent="1"/>
    </xf>
    <xf numFmtId="10" fontId="4" fillId="4" borderId="0" xfId="0" applyNumberFormat="1" applyFont="1" applyFill="1" applyAlignment="1" applyProtection="1">
      <alignment horizontal="right" indent="1"/>
    </xf>
    <xf numFmtId="0" fontId="0" fillId="0" borderId="0" xfId="0" applyBorder="1" applyAlignment="1" applyProtection="1"/>
    <xf numFmtId="0" fontId="0" fillId="0" borderId="3" xfId="0" applyBorder="1" applyAlignment="1" applyProtection="1"/>
    <xf numFmtId="0" fontId="4" fillId="4" borderId="3" xfId="0" applyFont="1" applyFill="1" applyBorder="1" applyAlignment="1" applyProtection="1">
      <alignment horizontal="left" indent="1"/>
    </xf>
    <xf numFmtId="10" fontId="4" fillId="4" borderId="3" xfId="0" applyNumberFormat="1" applyFont="1" applyFill="1" applyBorder="1" applyAlignment="1" applyProtection="1">
      <alignment horizontal="right" indent="1"/>
    </xf>
    <xf numFmtId="0" fontId="0" fillId="0" borderId="0" xfId="0" applyFont="1" applyAlignment="1" applyProtection="1"/>
    <xf numFmtId="0" fontId="4" fillId="0" borderId="1" xfId="0" applyFont="1" applyFill="1" applyBorder="1" applyAlignment="1" applyProtection="1">
      <alignment horizontal="left" indent="1"/>
    </xf>
    <xf numFmtId="10" fontId="4" fillId="0" borderId="1" xfId="0" applyNumberFormat="1" applyFont="1" applyFill="1" applyBorder="1" applyAlignment="1" applyProtection="1">
      <alignment horizontal="right" indent="1"/>
    </xf>
    <xf numFmtId="0" fontId="4" fillId="0" borderId="0" xfId="0" applyFont="1" applyFill="1" applyAlignment="1" applyProtection="1">
      <alignment horizontal="left" indent="1"/>
    </xf>
    <xf numFmtId="10" fontId="4" fillId="0" borderId="0" xfId="0" applyNumberFormat="1" applyFont="1" applyFill="1" applyAlignment="1" applyProtection="1">
      <alignment horizontal="right" indent="1"/>
    </xf>
    <xf numFmtId="10" fontId="4" fillId="0" borderId="3" xfId="0" applyNumberFormat="1" applyFont="1" applyFill="1" applyBorder="1" applyAlignment="1" applyProtection="1">
      <alignment horizontal="right" indent="1"/>
    </xf>
    <xf numFmtId="0" fontId="0" fillId="0" borderId="1" xfId="0" applyFont="1" applyBorder="1" applyAlignment="1" applyProtection="1"/>
    <xf numFmtId="0" fontId="0" fillId="0" borderId="0" xfId="0" applyFont="1" applyBorder="1" applyAlignment="1" applyProtection="1"/>
    <xf numFmtId="0" fontId="0" fillId="0" borderId="3" xfId="0" applyFont="1" applyBorder="1" applyAlignment="1" applyProtection="1"/>
    <xf numFmtId="0" fontId="0" fillId="0" borderId="1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3" xfId="0" applyFont="1" applyFill="1" applyBorder="1" applyAlignment="1" applyProtection="1"/>
    <xf numFmtId="0" fontId="4" fillId="0" borderId="0" xfId="0" applyFont="1" applyFill="1" applyAlignment="1" applyProtection="1"/>
    <xf numFmtId="0" fontId="4" fillId="0" borderId="3" xfId="0" applyFont="1" applyBorder="1" applyAlignment="1" applyProtection="1">
      <alignment horizontal="left" indent="1"/>
    </xf>
    <xf numFmtId="0" fontId="4" fillId="0" borderId="1" xfId="0" applyFont="1" applyBorder="1" applyAlignment="1" applyProtection="1">
      <alignment horizontal="left" indent="1"/>
    </xf>
    <xf numFmtId="10" fontId="0" fillId="3" borderId="0" xfId="2" applyNumberFormat="1" applyFont="1" applyFill="1" applyAlignment="1" applyProtection="1">
      <alignment horizontal="left"/>
    </xf>
    <xf numFmtId="165" fontId="0" fillId="0" borderId="0" xfId="1" applyNumberFormat="1" applyFont="1" applyProtection="1">
      <protection locked="0"/>
    </xf>
    <xf numFmtId="0" fontId="1" fillId="0" borderId="0" xfId="5"/>
    <xf numFmtId="0" fontId="1" fillId="0" borderId="4" xfId="5" applyBorder="1" applyAlignment="1" applyProtection="1">
      <alignment horizontal="left" vertical="center" indent="1"/>
    </xf>
    <xf numFmtId="0" fontId="9" fillId="7" borderId="4" xfId="0" applyFont="1" applyFill="1" applyBorder="1"/>
    <xf numFmtId="0" fontId="10" fillId="0" borderId="6" xfId="0" applyFont="1" applyBorder="1"/>
    <xf numFmtId="0" fontId="10" fillId="0" borderId="0" xfId="0" applyFont="1" applyFill="1" applyBorder="1"/>
    <xf numFmtId="9" fontId="9" fillId="0" borderId="0" xfId="2" applyFont="1" applyBorder="1" applyAlignment="1">
      <alignment horizontal="right"/>
    </xf>
    <xf numFmtId="0" fontId="9" fillId="0" borderId="0" xfId="0" applyFont="1" applyFill="1" applyBorder="1"/>
    <xf numFmtId="168" fontId="11" fillId="0" borderId="0" xfId="1" applyNumberFormat="1" applyFont="1"/>
    <xf numFmtId="3" fontId="8" fillId="0" borderId="0" xfId="4" applyNumberFormat="1" applyFill="1" applyBorder="1" applyAlignment="1">
      <alignment horizontal="right"/>
    </xf>
    <xf numFmtId="0" fontId="10" fillId="0" borderId="4" xfId="0" applyFont="1" applyFill="1" applyBorder="1"/>
    <xf numFmtId="3" fontId="9" fillId="0" borderId="0" xfId="2" applyNumberFormat="1" applyFont="1" applyFill="1" applyBorder="1" applyAlignment="1">
      <alignment horizontal="right"/>
    </xf>
    <xf numFmtId="0" fontId="10" fillId="0" borderId="4" xfId="0" applyFont="1" applyBorder="1"/>
    <xf numFmtId="165" fontId="10" fillId="4" borderId="4" xfId="1" applyNumberFormat="1" applyFont="1" applyFill="1" applyBorder="1" applyAlignment="1">
      <alignment horizontal="right"/>
    </xf>
    <xf numFmtId="10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9" fontId="1" fillId="0" borderId="4" xfId="2" applyNumberFormat="1" applyBorder="1" applyAlignment="1" applyProtection="1">
      <alignment horizontal="left" vertical="center" indent="1"/>
    </xf>
    <xf numFmtId="0" fontId="0" fillId="8" borderId="0" xfId="0" applyFill="1" applyProtection="1"/>
    <xf numFmtId="0" fontId="9" fillId="9" borderId="4" xfId="0" applyFont="1" applyFill="1" applyBorder="1"/>
    <xf numFmtId="0" fontId="10" fillId="8" borderId="4" xfId="0" applyFont="1" applyFill="1" applyBorder="1" applyAlignment="1">
      <alignment horizontal="right"/>
    </xf>
    <xf numFmtId="3" fontId="10" fillId="8" borderId="4" xfId="0" applyNumberFormat="1" applyFont="1" applyFill="1" applyBorder="1" applyAlignment="1">
      <alignment horizontal="right"/>
    </xf>
    <xf numFmtId="9" fontId="9" fillId="8" borderId="4" xfId="2" applyFont="1" applyFill="1" applyBorder="1" applyAlignment="1">
      <alignment horizontal="right"/>
    </xf>
    <xf numFmtId="3" fontId="9" fillId="8" borderId="4" xfId="2" applyNumberFormat="1" applyFont="1" applyFill="1" applyBorder="1" applyAlignment="1">
      <alignment horizontal="right"/>
    </xf>
    <xf numFmtId="0" fontId="0" fillId="8" borderId="0" xfId="0" applyFill="1"/>
    <xf numFmtId="0" fontId="0" fillId="10" borderId="0" xfId="0" applyFill="1" applyProtection="1"/>
    <xf numFmtId="3" fontId="7" fillId="10" borderId="4" xfId="3" applyNumberFormat="1" applyFill="1" applyBorder="1" applyAlignment="1">
      <alignment horizontal="right"/>
    </xf>
    <xf numFmtId="0" fontId="2" fillId="8" borderId="0" xfId="0" applyFont="1" applyFill="1"/>
    <xf numFmtId="0" fontId="2" fillId="2" borderId="0" xfId="0" applyFont="1" applyFill="1" applyProtection="1"/>
    <xf numFmtId="0" fontId="9" fillId="8" borderId="4" xfId="0" applyFont="1" applyFill="1" applyBorder="1"/>
    <xf numFmtId="165" fontId="0" fillId="11" borderId="0" xfId="1" applyNumberFormat="1" applyFont="1" applyFill="1" applyAlignment="1" applyProtection="1">
      <alignment horizontal="left" vertical="top"/>
      <protection locked="0"/>
    </xf>
    <xf numFmtId="165" fontId="0" fillId="11" borderId="0" xfId="1" applyNumberFormat="1" applyFont="1" applyFill="1" applyAlignment="1" applyProtection="1">
      <protection locked="0"/>
    </xf>
    <xf numFmtId="9" fontId="0" fillId="11" borderId="4" xfId="2" applyFont="1" applyFill="1" applyBorder="1" applyAlignment="1" applyProtection="1">
      <protection locked="0"/>
    </xf>
    <xf numFmtId="0" fontId="6" fillId="0" borderId="2" xfId="0" applyFont="1" applyFill="1" applyBorder="1" applyAlignment="1" applyProtection="1"/>
    <xf numFmtId="0" fontId="0" fillId="0" borderId="1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0" borderId="3" xfId="0" applyFont="1" applyFill="1" applyBorder="1" applyAlignment="1" applyProtection="1"/>
    <xf numFmtId="0" fontId="4" fillId="0" borderId="1" xfId="0" applyFont="1" applyFill="1" applyBorder="1" applyAlignment="1" applyProtection="1"/>
    <xf numFmtId="0" fontId="6" fillId="0" borderId="0" xfId="0" applyFont="1" applyProtection="1"/>
    <xf numFmtId="165" fontId="0" fillId="0" borderId="0" xfId="0" applyNumberFormat="1" applyProtection="1">
      <protection locked="0"/>
    </xf>
    <xf numFmtId="0" fontId="0" fillId="0" borderId="0" xfId="0" applyFont="1" applyProtection="1"/>
    <xf numFmtId="0" fontId="0" fillId="0" borderId="3" xfId="0" applyFont="1" applyFill="1" applyBorder="1" applyAlignment="1" applyProtection="1">
      <alignment horizontal="left" indent="1"/>
    </xf>
    <xf numFmtId="0" fontId="0" fillId="0" borderId="0" xfId="0" applyFill="1" applyAlignment="1" applyProtection="1">
      <alignment horizontal="right"/>
    </xf>
    <xf numFmtId="0" fontId="3" fillId="0" borderId="0" xfId="0" applyFont="1" applyFill="1" applyProtection="1"/>
    <xf numFmtId="0" fontId="0" fillId="0" borderId="1" xfId="0" applyFill="1" applyBorder="1" applyAlignment="1" applyProtection="1"/>
    <xf numFmtId="0" fontId="0" fillId="0" borderId="0" xfId="0" applyFill="1" applyBorder="1" applyAlignment="1" applyProtection="1"/>
    <xf numFmtId="0" fontId="0" fillId="0" borderId="3" xfId="0" applyFill="1" applyBorder="1" applyAlignment="1" applyProtection="1"/>
    <xf numFmtId="0" fontId="0" fillId="0" borderId="0" xfId="0" applyFont="1" applyFill="1" applyAlignment="1" applyProtection="1"/>
    <xf numFmtId="0" fontId="4" fillId="4" borderId="1" xfId="0" applyFont="1" applyFill="1" applyBorder="1" applyAlignment="1" applyProtection="1">
      <alignment horizontal="left" indent="1"/>
    </xf>
    <xf numFmtId="10" fontId="4" fillId="4" borderId="1" xfId="0" applyNumberFormat="1" applyFont="1" applyFill="1" applyBorder="1" applyAlignment="1" applyProtection="1">
      <alignment horizontal="right" indent="1"/>
    </xf>
    <xf numFmtId="0" fontId="3" fillId="12" borderId="0" xfId="0" applyFont="1" applyFill="1" applyProtection="1"/>
    <xf numFmtId="0" fontId="3" fillId="13" borderId="0" xfId="0" applyFont="1" applyFill="1" applyProtection="1"/>
    <xf numFmtId="0" fontId="3" fillId="15" borderId="0" xfId="0" applyFont="1" applyFill="1" applyProtection="1"/>
    <xf numFmtId="0" fontId="3" fillId="16" borderId="0" xfId="0" applyFont="1" applyFill="1" applyProtection="1"/>
    <xf numFmtId="0" fontId="3" fillId="17" borderId="0" xfId="0" applyFont="1" applyFill="1" applyProtection="1"/>
    <xf numFmtId="0" fontId="3" fillId="3" borderId="0" xfId="0" applyFont="1" applyFill="1" applyProtection="1"/>
    <xf numFmtId="0" fontId="0" fillId="0" borderId="3" xfId="0" applyBorder="1"/>
    <xf numFmtId="0" fontId="10" fillId="0" borderId="8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7" fillId="11" borderId="9" xfId="3" applyFill="1" applyBorder="1" applyAlignment="1">
      <alignment wrapText="1"/>
    </xf>
    <xf numFmtId="0" fontId="7" fillId="11" borderId="1" xfId="3" applyFill="1" applyBorder="1" applyAlignment="1">
      <alignment wrapText="1"/>
    </xf>
    <xf numFmtId="0" fontId="7" fillId="11" borderId="10" xfId="3" applyFill="1" applyBorder="1" applyAlignment="1">
      <alignment wrapText="1"/>
    </xf>
    <xf numFmtId="0" fontId="7" fillId="11" borderId="7" xfId="3" applyFill="1" applyBorder="1" applyAlignment="1">
      <alignment wrapText="1"/>
    </xf>
    <xf numFmtId="0" fontId="7" fillId="11" borderId="0" xfId="3" applyFill="1" applyBorder="1" applyAlignment="1">
      <alignment wrapText="1"/>
    </xf>
    <xf numFmtId="0" fontId="7" fillId="11" borderId="5" xfId="3" applyFill="1" applyBorder="1" applyAlignment="1">
      <alignment wrapText="1"/>
    </xf>
    <xf numFmtId="0" fontId="7" fillId="11" borderId="13" xfId="3" applyFill="1" applyBorder="1" applyAlignment="1">
      <alignment wrapText="1"/>
    </xf>
    <xf numFmtId="0" fontId="7" fillId="11" borderId="3" xfId="3" applyFill="1" applyBorder="1" applyAlignment="1">
      <alignment wrapText="1"/>
    </xf>
    <xf numFmtId="0" fontId="7" fillId="11" borderId="14" xfId="3" applyFill="1" applyBorder="1" applyAlignment="1">
      <alignment wrapText="1"/>
    </xf>
    <xf numFmtId="0" fontId="10" fillId="0" borderId="8" xfId="0" applyFont="1" applyFill="1" applyBorder="1" applyAlignment="1"/>
    <xf numFmtId="165" fontId="0" fillId="11" borderId="0" xfId="1" applyNumberFormat="1" applyFont="1" applyFill="1" applyAlignment="1" applyProtection="1">
      <alignment horizontal="left"/>
      <protection locked="0"/>
    </xf>
    <xf numFmtId="0" fontId="0" fillId="11" borderId="0" xfId="0" applyFill="1" applyAlignment="1"/>
    <xf numFmtId="0" fontId="3" fillId="14" borderId="0" xfId="0" applyFont="1" applyFill="1"/>
    <xf numFmtId="0" fontId="0" fillId="0" borderId="1" xfId="0" applyBorder="1" applyAlignment="1">
      <alignment horizontal="left"/>
    </xf>
    <xf numFmtId="0" fontId="0" fillId="0" borderId="1" xfId="0" applyBorder="1"/>
    <xf numFmtId="0" fontId="4" fillId="4" borderId="0" xfId="0" applyFont="1" applyFill="1" applyAlignment="1">
      <alignment horizontal="left" indent="1"/>
    </xf>
    <xf numFmtId="10" fontId="4" fillId="4" borderId="0" xfId="0" applyNumberFormat="1" applyFont="1" applyFill="1" applyAlignment="1">
      <alignment horizontal="right" inden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4" fillId="4" borderId="3" xfId="0" applyFont="1" applyFill="1" applyBorder="1" applyAlignment="1">
      <alignment horizontal="left" indent="1"/>
    </xf>
    <xf numFmtId="10" fontId="4" fillId="4" borderId="3" xfId="0" applyNumberFormat="1" applyFont="1" applyFill="1" applyBorder="1" applyAlignment="1">
      <alignment horizontal="right" indent="1"/>
    </xf>
    <xf numFmtId="0" fontId="4" fillId="0" borderId="1" xfId="0" applyFont="1" applyBorder="1" applyAlignment="1">
      <alignment horizontal="left" indent="1"/>
    </xf>
    <xf numFmtId="10" fontId="4" fillId="0" borderId="1" xfId="0" applyNumberFormat="1" applyFont="1" applyBorder="1" applyAlignment="1">
      <alignment horizontal="right" indent="1"/>
    </xf>
    <xf numFmtId="0" fontId="4" fillId="0" borderId="0" xfId="0" applyFont="1" applyAlignment="1">
      <alignment horizontal="left" indent="1"/>
    </xf>
    <xf numFmtId="10" fontId="4" fillId="0" borderId="0" xfId="0" applyNumberFormat="1" applyFont="1" applyAlignment="1">
      <alignment horizontal="right" indent="1"/>
    </xf>
    <xf numFmtId="0" fontId="4" fillId="0" borderId="3" xfId="0" applyFont="1" applyBorder="1" applyAlignment="1">
      <alignment horizontal="left" indent="1"/>
    </xf>
    <xf numFmtId="10" fontId="4" fillId="0" borderId="3" xfId="0" applyNumberFormat="1" applyFont="1" applyBorder="1" applyAlignment="1">
      <alignment horizontal="right" indent="1"/>
    </xf>
  </cellXfs>
  <cellStyles count="6">
    <cellStyle name="Bra" xfId="3" builtinId="26"/>
    <cellStyle name="Dekorfärg6" xfId="4" builtinId="49"/>
    <cellStyle name="Normal" xfId="0" builtinId="0"/>
    <cellStyle name="Normal_Finansiering ext" xfId="5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DDEBF7"/>
      <color rgb="FF9BC2E6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unden/Documents/Eva%20jobb/Projektblankett%20anso&#776;kan_uppla&#776;gg%20av%20nytt%20kontrakt%20IT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M Blankett till Agresso"/>
      <sheetName val="ITM Projektbudget till Agresso"/>
      <sheetName val="ITM Avskrivningar"/>
      <sheetName val="ITM Bemanning "/>
      <sheetName val="Version 1 lön i procentsats"/>
      <sheetName val="Version 2 lön i manmånader"/>
      <sheetName val="Grunddata"/>
      <sheetName val="Läs mig"/>
      <sheetName val="_options"/>
      <sheetName val="Lokal"/>
      <sheetName val="_par"/>
      <sheetName val="_control"/>
      <sheetName val="tb"/>
      <sheetName val="visprojgr"/>
      <sheetName val="projled"/>
      <sheetName val="org"/>
      <sheetName val="institutioner"/>
      <sheetName val="avtalsmail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C5" t="str">
            <v>Verksamhetsgren</v>
          </cell>
        </row>
        <row r="6">
          <cell r="C6" t="str">
            <v>1 Grundutbildning</v>
          </cell>
        </row>
        <row r="7">
          <cell r="C7" t="str">
            <v>2 Uppdragsutbildning</v>
          </cell>
        </row>
        <row r="8">
          <cell r="C8" t="str">
            <v>21 Beställd utbildning</v>
          </cell>
        </row>
        <row r="9">
          <cell r="C9" t="str">
            <v>3 Forskning / forskarutbildning</v>
          </cell>
        </row>
        <row r="10">
          <cell r="C10" t="str">
            <v>4 Uppdragsforskning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G17" sqref="G17"/>
    </sheetView>
  </sheetViews>
  <sheetFormatPr defaultColWidth="8.88671875" defaultRowHeight="14.4" x14ac:dyDescent="0.3"/>
  <cols>
    <col min="1" max="1" width="20.44140625" style="2" customWidth="1"/>
    <col min="2" max="2" width="14.109375" style="1" customWidth="1"/>
    <col min="3" max="3" width="12.6640625" style="2" customWidth="1"/>
    <col min="4" max="4" width="11.88671875" style="2" customWidth="1"/>
    <col min="5" max="5" width="13.6640625" style="2" customWidth="1"/>
    <col min="6" max="6" width="14.109375" style="2" customWidth="1"/>
    <col min="7" max="7" width="11" style="2" customWidth="1"/>
    <col min="8" max="8" width="13.6640625" style="2" customWidth="1"/>
    <col min="9" max="9" width="10.5546875" style="2" bestFit="1" customWidth="1"/>
    <col min="10" max="16384" width="8.88671875" style="2"/>
  </cols>
  <sheetData>
    <row r="1" spans="1:13" x14ac:dyDescent="0.3">
      <c r="A1" s="3" t="s">
        <v>131</v>
      </c>
      <c r="B1" s="4"/>
      <c r="C1" s="5"/>
    </row>
    <row r="2" spans="1:13" x14ac:dyDescent="0.3">
      <c r="A2" s="3" t="s">
        <v>107</v>
      </c>
      <c r="B2" s="4"/>
      <c r="C2" s="5"/>
      <c r="F2" s="5"/>
      <c r="G2" s="5"/>
      <c r="H2" s="5"/>
      <c r="I2" s="5"/>
    </row>
    <row r="3" spans="1:13" x14ac:dyDescent="0.3">
      <c r="A3" s="5"/>
      <c r="B3" s="4"/>
      <c r="C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76" t="s">
        <v>2</v>
      </c>
      <c r="B4" s="6"/>
      <c r="C4" s="7"/>
      <c r="D4" s="66"/>
      <c r="G4" s="5"/>
      <c r="H4" s="5"/>
      <c r="I4" s="5"/>
      <c r="J4" s="5"/>
      <c r="K4" s="5"/>
      <c r="L4" s="5"/>
      <c r="M4" s="5"/>
    </row>
    <row r="5" spans="1:13" x14ac:dyDescent="0.3">
      <c r="A5" s="8" t="s">
        <v>85</v>
      </c>
      <c r="B5" s="78">
        <v>33000</v>
      </c>
      <c r="C5" s="79"/>
      <c r="D5" s="79"/>
      <c r="F5" s="3" t="s">
        <v>86</v>
      </c>
      <c r="G5" s="5"/>
      <c r="H5" s="5"/>
      <c r="I5" s="5"/>
      <c r="J5" s="5"/>
      <c r="K5" s="5"/>
      <c r="L5" s="5"/>
      <c r="M5" s="5"/>
    </row>
    <row r="6" spans="1:13" x14ac:dyDescent="0.3">
      <c r="A6" s="8" t="s">
        <v>8</v>
      </c>
      <c r="B6" s="120" t="s">
        <v>8</v>
      </c>
      <c r="C6" s="121"/>
      <c r="D6" s="121"/>
      <c r="F6" s="2" t="s">
        <v>90</v>
      </c>
      <c r="G6" s="49">
        <v>33000</v>
      </c>
    </row>
    <row r="7" spans="1:13" x14ac:dyDescent="0.3">
      <c r="A7" s="8" t="s">
        <v>54</v>
      </c>
      <c r="B7" s="120" t="s">
        <v>62</v>
      </c>
      <c r="C7" s="121"/>
      <c r="D7" s="121"/>
      <c r="F7" s="2" t="s">
        <v>88</v>
      </c>
      <c r="G7" s="49">
        <v>33600</v>
      </c>
    </row>
    <row r="8" spans="1:13" x14ac:dyDescent="0.3">
      <c r="A8" s="8" t="s">
        <v>0</v>
      </c>
      <c r="B8" s="48">
        <v>0.59599999999999997</v>
      </c>
      <c r="C8" s="8"/>
      <c r="D8" s="8"/>
      <c r="F8" s="2" t="s">
        <v>87</v>
      </c>
      <c r="G8" s="49">
        <v>36000</v>
      </c>
    </row>
    <row r="9" spans="1:13" x14ac:dyDescent="0.3">
      <c r="A9" s="8" t="s">
        <v>82</v>
      </c>
      <c r="B9" s="48">
        <f>SUMIFS(Grunddata!E:E,Grunddata!$B:$B,$B$6,Grunddata!$C:$C,$B$7,Grunddata!$D:$D,"TBK")</f>
        <v>0</v>
      </c>
      <c r="C9" s="8"/>
      <c r="D9" s="8"/>
      <c r="F9" s="2" t="s">
        <v>89</v>
      </c>
      <c r="G9" s="49">
        <v>37100</v>
      </c>
    </row>
    <row r="10" spans="1:13" x14ac:dyDescent="0.3">
      <c r="A10" s="8" t="s">
        <v>83</v>
      </c>
      <c r="B10" s="48">
        <f>SUMIFS(Grunddata!E:E,Grunddata!$B:$B,$B$6,Grunddata!$C:$C,$B$7,Grunddata!$D:$D,"TBS")</f>
        <v>0</v>
      </c>
      <c r="C10" s="8"/>
      <c r="D10" s="73"/>
    </row>
    <row r="11" spans="1:13" x14ac:dyDescent="0.3">
      <c r="A11" s="8" t="s">
        <v>84</v>
      </c>
      <c r="B11" s="48">
        <f>SUMIFS(Grunddata!E:E,Grunddata!$B:$B,$B$6,Grunddata!$C:$C,$B$7,Grunddata!$D:$D,"TBA")</f>
        <v>0</v>
      </c>
      <c r="C11" s="8"/>
      <c r="D11" s="8"/>
      <c r="F11" s="50" t="s">
        <v>91</v>
      </c>
      <c r="G11" s="50"/>
      <c r="H11" s="50"/>
      <c r="I11" s="50"/>
      <c r="J11" s="50"/>
    </row>
    <row r="12" spans="1:13" x14ac:dyDescent="0.3">
      <c r="A12" s="8" t="s">
        <v>1</v>
      </c>
      <c r="B12" s="48">
        <f>SUMIFS(Grunddata!E:E,Grunddata!$B:$B,$B$6,Grunddata!$C:$C,$B$7,Grunddata!$D:$D,"Lokaler")</f>
        <v>0</v>
      </c>
      <c r="C12" s="8"/>
      <c r="D12" s="8"/>
      <c r="F12" s="51" t="s">
        <v>92</v>
      </c>
      <c r="G12" s="51" t="s">
        <v>93</v>
      </c>
      <c r="H12" s="51" t="s">
        <v>94</v>
      </c>
      <c r="I12" s="51" t="s">
        <v>95</v>
      </c>
    </row>
    <row r="13" spans="1:13" x14ac:dyDescent="0.3">
      <c r="F13" s="65">
        <v>2.5600000000000001E-2</v>
      </c>
      <c r="G13" s="65">
        <v>7.0000000000000007E-2</v>
      </c>
      <c r="H13" s="65">
        <v>6.7699999999999996E-2</v>
      </c>
      <c r="I13" s="65">
        <v>6.7699999999999996E-2</v>
      </c>
    </row>
    <row r="14" spans="1:13" x14ac:dyDescent="0.3">
      <c r="F14" s="64"/>
      <c r="G14" s="64"/>
      <c r="H14" s="64"/>
      <c r="I14" s="64"/>
    </row>
    <row r="17" spans="1:9" x14ac:dyDescent="0.3">
      <c r="A17" s="67" t="s">
        <v>96</v>
      </c>
      <c r="B17" s="68" t="s">
        <v>97</v>
      </c>
      <c r="C17" s="68" t="s">
        <v>92</v>
      </c>
      <c r="D17" s="68" t="s">
        <v>93</v>
      </c>
      <c r="E17" s="68" t="s">
        <v>94</v>
      </c>
      <c r="F17" s="69" t="s">
        <v>95</v>
      </c>
      <c r="G17"/>
    </row>
    <row r="18" spans="1:9" x14ac:dyDescent="0.3">
      <c r="A18" s="59" t="s">
        <v>98</v>
      </c>
      <c r="B18" s="80">
        <v>0</v>
      </c>
      <c r="C18" s="80">
        <f>B18</f>
        <v>0</v>
      </c>
      <c r="D18" s="80">
        <f>C18</f>
        <v>0</v>
      </c>
      <c r="E18" s="80">
        <f>D18</f>
        <v>0</v>
      </c>
      <c r="F18" s="80">
        <f>E18</f>
        <v>0</v>
      </c>
      <c r="I18" s="63"/>
    </row>
    <row r="19" spans="1:9" x14ac:dyDescent="0.3">
      <c r="A19" s="59" t="s">
        <v>99</v>
      </c>
      <c r="B19" s="80">
        <v>0</v>
      </c>
      <c r="C19" s="80">
        <f t="shared" ref="C19:F19" si="0">B19</f>
        <v>0</v>
      </c>
      <c r="D19" s="80">
        <f t="shared" si="0"/>
        <v>0</v>
      </c>
      <c r="E19" s="80">
        <f t="shared" si="0"/>
        <v>0</v>
      </c>
      <c r="F19" s="80">
        <f t="shared" si="0"/>
        <v>0</v>
      </c>
      <c r="I19" s="63"/>
    </row>
    <row r="20" spans="1:9" x14ac:dyDescent="0.3">
      <c r="A20" s="61" t="s">
        <v>100</v>
      </c>
      <c r="B20" s="80">
        <v>0</v>
      </c>
      <c r="C20" s="80">
        <f t="shared" ref="C20:F20" si="1">B20</f>
        <v>0</v>
      </c>
      <c r="D20" s="80">
        <f t="shared" si="1"/>
        <v>0</v>
      </c>
      <c r="E20" s="80">
        <f t="shared" si="1"/>
        <v>0</v>
      </c>
      <c r="F20" s="80">
        <f t="shared" si="1"/>
        <v>0</v>
      </c>
      <c r="I20" s="89"/>
    </row>
    <row r="21" spans="1:9" x14ac:dyDescent="0.3">
      <c r="A21" s="59" t="s">
        <v>101</v>
      </c>
      <c r="B21" s="80">
        <v>0</v>
      </c>
      <c r="C21" s="80">
        <f t="shared" ref="C21:F21" si="2">B21</f>
        <v>0</v>
      </c>
      <c r="D21" s="80">
        <f t="shared" si="2"/>
        <v>0</v>
      </c>
      <c r="E21" s="80">
        <f t="shared" si="2"/>
        <v>0</v>
      </c>
      <c r="F21" s="80">
        <f t="shared" si="2"/>
        <v>0</v>
      </c>
      <c r="I21" s="89"/>
    </row>
    <row r="22" spans="1:9" x14ac:dyDescent="0.3">
      <c r="A22" s="77" t="s">
        <v>102</v>
      </c>
      <c r="B22" s="70">
        <f>SUM(B18:B21)</f>
        <v>0</v>
      </c>
      <c r="C22" s="70">
        <f>SUM(C18:C21)</f>
        <v>0</v>
      </c>
      <c r="D22" s="70">
        <f>SUM(D18:D21)</f>
        <v>0</v>
      </c>
      <c r="E22" s="70">
        <f>SUM(E18:E21)</f>
        <v>0</v>
      </c>
      <c r="F22" s="70">
        <f>SUM(F18:F21)</f>
        <v>0</v>
      </c>
      <c r="G22"/>
      <c r="H22" s="89"/>
      <c r="I22" s="89"/>
    </row>
    <row r="23" spans="1:9" x14ac:dyDescent="0.3">
      <c r="A23" s="54"/>
      <c r="B23" s="55"/>
      <c r="C23" s="55"/>
      <c r="D23" s="55"/>
      <c r="E23" s="55"/>
      <c r="F23" s="55"/>
      <c r="G23"/>
    </row>
    <row r="24" spans="1:9" x14ac:dyDescent="0.3">
      <c r="A24" s="56"/>
      <c r="B24" s="57">
        <f>K17*12*J18*J19</f>
        <v>0</v>
      </c>
      <c r="C24" s="57">
        <f>B24*J23</f>
        <v>0</v>
      </c>
      <c r="D24" s="57">
        <f>C24*K23</f>
        <v>0</v>
      </c>
      <c r="E24" s="57">
        <f>D24*L23</f>
        <v>0</v>
      </c>
      <c r="F24" s="57">
        <f>E24*M23</f>
        <v>0</v>
      </c>
      <c r="G24" s="58"/>
    </row>
    <row r="25" spans="1:9" x14ac:dyDescent="0.3">
      <c r="A25" s="67" t="s">
        <v>103</v>
      </c>
      <c r="B25" s="68" t="s">
        <v>97</v>
      </c>
      <c r="C25" s="68" t="s">
        <v>92</v>
      </c>
      <c r="D25" s="68" t="s">
        <v>93</v>
      </c>
      <c r="E25" s="68" t="s">
        <v>94</v>
      </c>
      <c r="F25" s="69" t="s">
        <v>95</v>
      </c>
      <c r="G25"/>
    </row>
    <row r="26" spans="1:9" hidden="1" x14ac:dyDescent="0.3">
      <c r="A26" s="52" t="s">
        <v>106</v>
      </c>
      <c r="B26" s="62">
        <f>B5*(1+B8)*12</f>
        <v>632016</v>
      </c>
      <c r="C26" s="62">
        <f>B26*(1+F13)</f>
        <v>648195.60960000008</v>
      </c>
      <c r="D26" s="62">
        <f t="shared" ref="D26:F26" si="3">C26*(1+G13)</f>
        <v>693569.30227200012</v>
      </c>
      <c r="E26" s="62">
        <f t="shared" si="3"/>
        <v>740523.94403581461</v>
      </c>
      <c r="F26" s="62">
        <f t="shared" si="3"/>
        <v>790657.41504703928</v>
      </c>
      <c r="G26"/>
    </row>
    <row r="27" spans="1:9" hidden="1" x14ac:dyDescent="0.3">
      <c r="A27" s="52" t="s">
        <v>105</v>
      </c>
      <c r="B27" s="62">
        <f>B26*(1+SUM(B9:B12))</f>
        <v>632016</v>
      </c>
      <c r="C27" s="62">
        <f>C26*(1+SUM(B9:B12))</f>
        <v>648195.60960000008</v>
      </c>
      <c r="D27" s="62">
        <f>D26*(1+SUM(B9:B12))</f>
        <v>693569.30227200012</v>
      </c>
      <c r="E27" s="62">
        <f>E26*(1+SUM(B9:B12))</f>
        <v>740523.94403581461</v>
      </c>
      <c r="F27" s="62">
        <f>F26*(1+SUM(B9:B12))</f>
        <v>790657.41504703928</v>
      </c>
      <c r="G27"/>
    </row>
    <row r="28" spans="1:9" x14ac:dyDescent="0.3">
      <c r="A28" s="59" t="s">
        <v>98</v>
      </c>
      <c r="B28" s="74">
        <f>B18*B27</f>
        <v>0</v>
      </c>
      <c r="C28" s="74">
        <f t="shared" ref="C28:F28" si="4">C18*C27</f>
        <v>0</v>
      </c>
      <c r="D28" s="74">
        <f t="shared" si="4"/>
        <v>0</v>
      </c>
      <c r="E28" s="74">
        <f t="shared" si="4"/>
        <v>0</v>
      </c>
      <c r="F28" s="74">
        <f t="shared" si="4"/>
        <v>0</v>
      </c>
    </row>
    <row r="29" spans="1:9" x14ac:dyDescent="0.3">
      <c r="A29" s="59" t="s">
        <v>99</v>
      </c>
      <c r="B29" s="74">
        <f>B19*B27</f>
        <v>0</v>
      </c>
      <c r="C29" s="74">
        <f t="shared" ref="C29:F29" si="5">C19*C27</f>
        <v>0</v>
      </c>
      <c r="D29" s="74">
        <f t="shared" si="5"/>
        <v>0</v>
      </c>
      <c r="E29" s="74">
        <f t="shared" si="5"/>
        <v>0</v>
      </c>
      <c r="F29" s="74">
        <f t="shared" si="5"/>
        <v>0</v>
      </c>
    </row>
    <row r="30" spans="1:9" x14ac:dyDescent="0.3">
      <c r="A30" s="53" t="s">
        <v>100</v>
      </c>
      <c r="B30" s="74">
        <f>B27*B20</f>
        <v>0</v>
      </c>
      <c r="C30" s="74">
        <f t="shared" ref="C30:E30" si="6">C27*C20</f>
        <v>0</v>
      </c>
      <c r="D30" s="74">
        <f t="shared" si="6"/>
        <v>0</v>
      </c>
      <c r="E30" s="74">
        <f t="shared" si="6"/>
        <v>0</v>
      </c>
      <c r="F30" s="74">
        <f>F27*F20</f>
        <v>0</v>
      </c>
    </row>
    <row r="31" spans="1:9" x14ac:dyDescent="0.3">
      <c r="A31" s="59" t="s">
        <v>101</v>
      </c>
      <c r="B31" s="74">
        <f>B21*B27</f>
        <v>0</v>
      </c>
      <c r="C31" s="74">
        <f t="shared" ref="C31:F31" si="7">C21*C27</f>
        <v>0</v>
      </c>
      <c r="D31" s="74">
        <f t="shared" si="7"/>
        <v>0</v>
      </c>
      <c r="E31" s="74">
        <f t="shared" si="7"/>
        <v>0</v>
      </c>
      <c r="F31" s="74">
        <f t="shared" si="7"/>
        <v>0</v>
      </c>
    </row>
    <row r="32" spans="1:9" x14ac:dyDescent="0.3">
      <c r="A32" s="77" t="s">
        <v>102</v>
      </c>
      <c r="B32" s="71">
        <f>SUM(B28:B31)</f>
        <v>0</v>
      </c>
      <c r="C32" s="71">
        <f>SUM(C28:C31)</f>
        <v>0</v>
      </c>
      <c r="D32" s="71">
        <f>SUM(D28:D31)</f>
        <v>0</v>
      </c>
      <c r="E32" s="71">
        <f>SUM(E28:E31)</f>
        <v>0</v>
      </c>
      <c r="F32" s="71">
        <f>SUM(F28:F31)</f>
        <v>0</v>
      </c>
      <c r="G32"/>
    </row>
    <row r="33" spans="1:7" x14ac:dyDescent="0.3">
      <c r="A33" s="54"/>
      <c r="B33" s="60"/>
      <c r="C33" s="60"/>
      <c r="D33" s="60"/>
      <c r="E33" s="60"/>
      <c r="F33" s="60"/>
      <c r="G33"/>
    </row>
    <row r="34" spans="1:7" x14ac:dyDescent="0.3">
      <c r="A34" s="75" t="s">
        <v>104</v>
      </c>
      <c r="B34" s="72"/>
      <c r="C34" s="72"/>
      <c r="D34" s="72"/>
      <c r="E34" s="72"/>
      <c r="F34" s="72"/>
      <c r="G34"/>
    </row>
    <row r="35" spans="1:7" x14ac:dyDescent="0.3">
      <c r="A35" s="119" t="s">
        <v>98</v>
      </c>
      <c r="B35" s="110"/>
      <c r="C35" s="111"/>
      <c r="D35" s="111"/>
      <c r="E35" s="111"/>
      <c r="F35" s="112"/>
    </row>
    <row r="36" spans="1:7" x14ac:dyDescent="0.3">
      <c r="A36" s="108"/>
      <c r="B36" s="113"/>
      <c r="C36" s="114"/>
      <c r="D36" s="114"/>
      <c r="E36" s="114"/>
      <c r="F36" s="115"/>
    </row>
    <row r="37" spans="1:7" x14ac:dyDescent="0.3">
      <c r="A37" s="109"/>
      <c r="B37" s="116"/>
      <c r="C37" s="117"/>
      <c r="D37" s="117"/>
      <c r="E37" s="117"/>
      <c r="F37" s="118"/>
    </row>
    <row r="38" spans="1:7" x14ac:dyDescent="0.3">
      <c r="A38" s="119" t="s">
        <v>99</v>
      </c>
      <c r="B38" s="110"/>
      <c r="C38" s="111"/>
      <c r="D38" s="111"/>
      <c r="E38" s="111"/>
      <c r="F38" s="112"/>
    </row>
    <row r="39" spans="1:7" x14ac:dyDescent="0.3">
      <c r="A39" s="108"/>
      <c r="B39" s="113"/>
      <c r="C39" s="114"/>
      <c r="D39" s="114"/>
      <c r="E39" s="114"/>
      <c r="F39" s="115"/>
    </row>
    <row r="40" spans="1:7" x14ac:dyDescent="0.3">
      <c r="A40" s="109"/>
      <c r="B40" s="116"/>
      <c r="C40" s="117"/>
      <c r="D40" s="117"/>
      <c r="E40" s="117"/>
      <c r="F40" s="118"/>
    </row>
    <row r="41" spans="1:7" x14ac:dyDescent="0.3">
      <c r="A41" s="107" t="s">
        <v>100</v>
      </c>
      <c r="B41" s="110"/>
      <c r="C41" s="111"/>
      <c r="D41" s="111"/>
      <c r="E41" s="111"/>
      <c r="F41" s="112"/>
    </row>
    <row r="42" spans="1:7" x14ac:dyDescent="0.3">
      <c r="A42" s="108"/>
      <c r="B42" s="113"/>
      <c r="C42" s="114"/>
      <c r="D42" s="114"/>
      <c r="E42" s="114"/>
      <c r="F42" s="115"/>
    </row>
    <row r="43" spans="1:7" x14ac:dyDescent="0.3">
      <c r="A43" s="109"/>
      <c r="B43" s="116"/>
      <c r="C43" s="117"/>
      <c r="D43" s="117"/>
      <c r="E43" s="117"/>
      <c r="F43" s="118"/>
    </row>
    <row r="44" spans="1:7" x14ac:dyDescent="0.3">
      <c r="A44" s="119" t="s">
        <v>101</v>
      </c>
      <c r="B44" s="110"/>
      <c r="C44" s="111"/>
      <c r="D44" s="111"/>
      <c r="E44" s="111"/>
      <c r="F44" s="112"/>
    </row>
    <row r="45" spans="1:7" x14ac:dyDescent="0.3">
      <c r="A45" s="108"/>
      <c r="B45" s="113"/>
      <c r="C45" s="114"/>
      <c r="D45" s="114"/>
      <c r="E45" s="114"/>
      <c r="F45" s="115"/>
    </row>
    <row r="46" spans="1:7" x14ac:dyDescent="0.3">
      <c r="A46" s="109"/>
      <c r="B46" s="116"/>
      <c r="C46" s="117"/>
      <c r="D46" s="117"/>
      <c r="E46" s="117"/>
      <c r="F46" s="118"/>
    </row>
  </sheetData>
  <sheetProtection sheet="1" objects="1" scenarios="1"/>
  <protectedRanges>
    <protectedRange sqref="B5:D7 B18:F21 B28 B35:F46" name="Område1"/>
  </protectedRanges>
  <mergeCells count="10">
    <mergeCell ref="A41:A43"/>
    <mergeCell ref="B41:F43"/>
    <mergeCell ref="A44:A46"/>
    <mergeCell ref="B44:F46"/>
    <mergeCell ref="B6:D6"/>
    <mergeCell ref="B7:D7"/>
    <mergeCell ref="A35:A37"/>
    <mergeCell ref="B35:F37"/>
    <mergeCell ref="A38:A40"/>
    <mergeCell ref="B38:F40"/>
  </mergeCells>
  <pageMargins left="0.7" right="0.7" top="0.75" bottom="0.75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vh!$C$5:$C$10</xm:f>
          </x14:formula1>
          <xm:sqref>B7:D7</xm:sqref>
        </x14:dataValidation>
        <x14:dataValidation type="list" allowBlank="1" showInputMessage="1" showErrorMessage="1">
          <x14:formula1>
            <xm:f>Enheter!$B$5:$B$58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10"/>
  <sheetViews>
    <sheetView workbookViewId="0">
      <selection activeCell="R10" sqref="R10"/>
    </sheetView>
  </sheetViews>
  <sheetFormatPr defaultColWidth="8.6640625" defaultRowHeight="15" x14ac:dyDescent="0.25"/>
  <cols>
    <col min="1" max="1" width="9" style="14" bestFit="1" customWidth="1"/>
    <col min="2" max="2" width="29.5546875" style="36" customWidth="1"/>
    <col min="3" max="3" width="26.44140625" style="15" bestFit="1" customWidth="1"/>
    <col min="4" max="5" width="11.44140625" style="18" customWidth="1"/>
    <col min="6" max="9" width="11.44140625" style="18" hidden="1" customWidth="1"/>
    <col min="10" max="11" width="0" style="18" hidden="1" customWidth="1"/>
    <col min="12" max="13" width="8.6640625" style="18"/>
    <col min="14" max="14" width="11.5546875" style="18" customWidth="1"/>
    <col min="15" max="16384" width="8.6640625" style="18"/>
  </cols>
  <sheetData>
    <row r="2" spans="1:18" ht="15.6" x14ac:dyDescent="0.3">
      <c r="B2" s="45" t="s">
        <v>65</v>
      </c>
      <c r="C2" s="16" t="s">
        <v>66</v>
      </c>
      <c r="D2" s="17" t="s">
        <v>67</v>
      </c>
      <c r="L2" s="90" t="s">
        <v>135</v>
      </c>
      <c r="P2" s="88">
        <v>2025</v>
      </c>
    </row>
    <row r="3" spans="1:18" x14ac:dyDescent="0.25">
      <c r="P3" s="88" t="s">
        <v>108</v>
      </c>
    </row>
    <row r="4" spans="1:18" x14ac:dyDescent="0.25">
      <c r="B4" s="81" t="s">
        <v>68</v>
      </c>
      <c r="C4" s="20"/>
      <c r="D4" s="20" t="s">
        <v>132</v>
      </c>
      <c r="E4" s="20"/>
      <c r="P4" s="18" t="s">
        <v>134</v>
      </c>
    </row>
    <row r="5" spans="1:18" x14ac:dyDescent="0.25">
      <c r="B5" s="36" t="s">
        <v>69</v>
      </c>
      <c r="C5" s="22"/>
      <c r="D5" s="22">
        <v>0.59599999999999997</v>
      </c>
      <c r="E5" s="22"/>
      <c r="P5" s="88"/>
    </row>
    <row r="6" spans="1:18" ht="15.6" x14ac:dyDescent="0.3">
      <c r="C6" s="23"/>
      <c r="D6" s="23">
        <f t="shared" ref="D6" si="0">1+D5</f>
        <v>1.5960000000000001</v>
      </c>
      <c r="E6" s="23"/>
      <c r="R6" s="90"/>
    </row>
    <row r="7" spans="1:18" x14ac:dyDescent="0.25">
      <c r="C7" s="18"/>
    </row>
    <row r="8" spans="1:18" x14ac:dyDescent="0.25">
      <c r="B8" s="36" t="s">
        <v>70</v>
      </c>
      <c r="C8" s="18"/>
    </row>
    <row r="9" spans="1:18" ht="15.6" x14ac:dyDescent="0.3">
      <c r="C9" s="22"/>
      <c r="D9" s="22">
        <v>3.5000000000000003E-2</v>
      </c>
      <c r="E9" s="22"/>
      <c r="L9" s="90"/>
    </row>
    <row r="10" spans="1:18" x14ac:dyDescent="0.25">
      <c r="C10" s="23"/>
      <c r="D10" s="23">
        <f t="shared" ref="D10" si="1">1+D9</f>
        <v>1.0349999999999999</v>
      </c>
      <c r="E10" s="23"/>
    </row>
    <row r="11" spans="1:18" ht="15.6" x14ac:dyDescent="0.3">
      <c r="C11" s="18"/>
      <c r="L11" s="90"/>
      <c r="Q11" s="90"/>
      <c r="R11" s="90"/>
    </row>
    <row r="12" spans="1:18" ht="15.6" x14ac:dyDescent="0.3">
      <c r="Q12" s="90"/>
    </row>
    <row r="13" spans="1:18" x14ac:dyDescent="0.25">
      <c r="B13" s="81" t="s">
        <v>71</v>
      </c>
      <c r="C13" s="19"/>
      <c r="D13" s="20"/>
      <c r="E13" s="20"/>
    </row>
    <row r="14" spans="1:18" ht="15.6" x14ac:dyDescent="0.3">
      <c r="A14" s="93" t="s">
        <v>130</v>
      </c>
      <c r="B14" s="24" t="s">
        <v>72</v>
      </c>
      <c r="C14" s="24" t="s">
        <v>73</v>
      </c>
      <c r="D14" s="24" t="s">
        <v>74</v>
      </c>
      <c r="E14" s="91" t="s">
        <v>132</v>
      </c>
    </row>
    <row r="15" spans="1:18" ht="15.6" x14ac:dyDescent="0.3">
      <c r="A15" s="100" t="s">
        <v>109</v>
      </c>
      <c r="B15" s="11" t="s">
        <v>110</v>
      </c>
      <c r="C15" s="94" t="s">
        <v>56</v>
      </c>
      <c r="D15" s="27" t="s">
        <v>76</v>
      </c>
      <c r="E15" s="28">
        <v>0</v>
      </c>
    </row>
    <row r="16" spans="1:18" ht="15.6" x14ac:dyDescent="0.3">
      <c r="A16" s="100" t="s">
        <v>109</v>
      </c>
      <c r="B16" s="83" t="str">
        <f>B15</f>
        <v>MA ITM Industriell Teknik och Management</v>
      </c>
      <c r="C16" s="95" t="s">
        <v>56</v>
      </c>
      <c r="D16" s="27" t="s">
        <v>77</v>
      </c>
      <c r="E16" s="28">
        <v>0.6109</v>
      </c>
    </row>
    <row r="17" spans="1:5" ht="15.6" x14ac:dyDescent="0.3">
      <c r="A17" s="100" t="s">
        <v>109</v>
      </c>
      <c r="B17" s="83" t="str">
        <f t="shared" ref="B17:B38" si="2">B16</f>
        <v>MA ITM Industriell Teknik och Management</v>
      </c>
      <c r="C17" s="95" t="s">
        <v>56</v>
      </c>
      <c r="D17" s="27" t="s">
        <v>78</v>
      </c>
      <c r="E17" s="28">
        <v>9.1499999999999998E-2</v>
      </c>
    </row>
    <row r="18" spans="1:5" ht="15.6" x14ac:dyDescent="0.3">
      <c r="A18" s="100" t="s">
        <v>109</v>
      </c>
      <c r="B18" s="84" t="str">
        <f t="shared" si="2"/>
        <v>MA ITM Industriell Teknik och Management</v>
      </c>
      <c r="C18" s="96" t="s">
        <v>56</v>
      </c>
      <c r="D18" s="31" t="s">
        <v>79</v>
      </c>
      <c r="E18" s="32">
        <v>0</v>
      </c>
    </row>
    <row r="19" spans="1:5" ht="15.6" x14ac:dyDescent="0.3">
      <c r="A19" s="100" t="s">
        <v>109</v>
      </c>
      <c r="B19" s="85" t="str">
        <f t="shared" si="2"/>
        <v>MA ITM Industriell Teknik och Management</v>
      </c>
      <c r="C19" s="97" t="s">
        <v>58</v>
      </c>
      <c r="D19" s="34" t="s">
        <v>76</v>
      </c>
      <c r="E19" s="35">
        <f t="shared" ref="E19:E22" si="3">E15</f>
        <v>0</v>
      </c>
    </row>
    <row r="20" spans="1:5" ht="15.6" x14ac:dyDescent="0.3">
      <c r="A20" s="100" t="s">
        <v>109</v>
      </c>
      <c r="B20" s="85" t="str">
        <f t="shared" si="2"/>
        <v>MA ITM Industriell Teknik och Management</v>
      </c>
      <c r="C20" s="97" t="s">
        <v>58</v>
      </c>
      <c r="D20" s="36" t="s">
        <v>77</v>
      </c>
      <c r="E20" s="37">
        <v>0.35</v>
      </c>
    </row>
    <row r="21" spans="1:5" ht="15.6" x14ac:dyDescent="0.3">
      <c r="A21" s="100" t="s">
        <v>109</v>
      </c>
      <c r="B21" s="85" t="str">
        <f t="shared" si="2"/>
        <v>MA ITM Industriell Teknik och Management</v>
      </c>
      <c r="C21" s="97" t="s">
        <v>58</v>
      </c>
      <c r="D21" s="36" t="s">
        <v>78</v>
      </c>
      <c r="E21" s="37">
        <f t="shared" si="3"/>
        <v>9.1499999999999998E-2</v>
      </c>
    </row>
    <row r="22" spans="1:5" ht="15.6" x14ac:dyDescent="0.3">
      <c r="A22" s="100" t="s">
        <v>109</v>
      </c>
      <c r="B22" s="85" t="str">
        <f t="shared" si="2"/>
        <v>MA ITM Industriell Teknik och Management</v>
      </c>
      <c r="C22" s="97" t="s">
        <v>58</v>
      </c>
      <c r="D22" s="25" t="s">
        <v>79</v>
      </c>
      <c r="E22" s="38">
        <f t="shared" si="3"/>
        <v>0</v>
      </c>
    </row>
    <row r="23" spans="1:5" ht="15.6" x14ac:dyDescent="0.3">
      <c r="A23" s="100" t="s">
        <v>109</v>
      </c>
      <c r="B23" s="82" t="str">
        <f t="shared" si="2"/>
        <v>MA ITM Industriell Teknik och Management</v>
      </c>
      <c r="C23" s="42" t="s">
        <v>60</v>
      </c>
      <c r="D23" s="34" t="s">
        <v>76</v>
      </c>
      <c r="E23" s="35">
        <f t="shared" ref="E23:E26" si="4">E15</f>
        <v>0</v>
      </c>
    </row>
    <row r="24" spans="1:5" ht="15.6" x14ac:dyDescent="0.3">
      <c r="A24" s="100" t="s">
        <v>109</v>
      </c>
      <c r="B24" s="83" t="str">
        <f t="shared" si="2"/>
        <v>MA ITM Industriell Teknik och Management</v>
      </c>
      <c r="C24" s="43" t="s">
        <v>60</v>
      </c>
      <c r="D24" s="36" t="s">
        <v>77</v>
      </c>
      <c r="E24" s="37">
        <f>$E$20</f>
        <v>0.35</v>
      </c>
    </row>
    <row r="25" spans="1:5" ht="15.6" x14ac:dyDescent="0.3">
      <c r="A25" s="100" t="s">
        <v>109</v>
      </c>
      <c r="B25" s="83" t="str">
        <f t="shared" si="2"/>
        <v>MA ITM Industriell Teknik och Management</v>
      </c>
      <c r="C25" s="43" t="s">
        <v>60</v>
      </c>
      <c r="D25" s="36" t="s">
        <v>78</v>
      </c>
      <c r="E25" s="37">
        <f t="shared" si="4"/>
        <v>9.1499999999999998E-2</v>
      </c>
    </row>
    <row r="26" spans="1:5" ht="15.6" x14ac:dyDescent="0.3">
      <c r="A26" s="100" t="s">
        <v>109</v>
      </c>
      <c r="B26" s="84" t="str">
        <f t="shared" si="2"/>
        <v>MA ITM Industriell Teknik och Management</v>
      </c>
      <c r="C26" s="44" t="s">
        <v>60</v>
      </c>
      <c r="D26" s="25" t="s">
        <v>79</v>
      </c>
      <c r="E26" s="38">
        <f t="shared" si="4"/>
        <v>0</v>
      </c>
    </row>
    <row r="27" spans="1:5" ht="15.6" x14ac:dyDescent="0.3">
      <c r="A27" s="100" t="s">
        <v>109</v>
      </c>
      <c r="B27" s="85" t="str">
        <f t="shared" si="2"/>
        <v>MA ITM Industriell Teknik och Management</v>
      </c>
      <c r="C27" s="97" t="s">
        <v>62</v>
      </c>
      <c r="D27" s="98" t="s">
        <v>76</v>
      </c>
      <c r="E27" s="99">
        <v>0</v>
      </c>
    </row>
    <row r="28" spans="1:5" ht="15.6" x14ac:dyDescent="0.3">
      <c r="A28" s="100" t="s">
        <v>109</v>
      </c>
      <c r="B28" s="85" t="str">
        <f t="shared" si="2"/>
        <v>MA ITM Industriell Teknik och Management</v>
      </c>
      <c r="C28" s="97" t="s">
        <v>62</v>
      </c>
      <c r="D28" s="27" t="s">
        <v>77</v>
      </c>
      <c r="E28" s="28">
        <v>0.32050000000000001</v>
      </c>
    </row>
    <row r="29" spans="1:5" ht="15.6" x14ac:dyDescent="0.3">
      <c r="A29" s="100" t="s">
        <v>109</v>
      </c>
      <c r="B29" s="85" t="str">
        <f t="shared" si="2"/>
        <v>MA ITM Industriell Teknik och Management</v>
      </c>
      <c r="C29" s="43" t="s">
        <v>62</v>
      </c>
      <c r="D29" s="27" t="s">
        <v>78</v>
      </c>
      <c r="E29" s="28">
        <v>4.1000000000000002E-2</v>
      </c>
    </row>
    <row r="30" spans="1:5" ht="15.6" x14ac:dyDescent="0.3">
      <c r="A30" s="100" t="s">
        <v>109</v>
      </c>
      <c r="B30" s="85" t="str">
        <f t="shared" si="2"/>
        <v>MA ITM Industriell Teknik och Management</v>
      </c>
      <c r="C30" s="43" t="s">
        <v>62</v>
      </c>
      <c r="D30" s="31" t="s">
        <v>79</v>
      </c>
      <c r="E30" s="32">
        <v>0</v>
      </c>
    </row>
    <row r="31" spans="1:5" ht="15.6" x14ac:dyDescent="0.3">
      <c r="A31" s="100" t="s">
        <v>109</v>
      </c>
      <c r="B31" s="82" t="str">
        <f t="shared" si="2"/>
        <v>MA ITM Industriell Teknik och Management</v>
      </c>
      <c r="C31" s="42" t="s">
        <v>64</v>
      </c>
      <c r="D31" s="34" t="s">
        <v>76</v>
      </c>
      <c r="E31" s="35">
        <f>E15</f>
        <v>0</v>
      </c>
    </row>
    <row r="32" spans="1:5" ht="15.6" x14ac:dyDescent="0.3">
      <c r="A32" s="100" t="s">
        <v>109</v>
      </c>
      <c r="B32" s="83" t="str">
        <f t="shared" si="2"/>
        <v>MA ITM Industriell Teknik och Management</v>
      </c>
      <c r="C32" s="43" t="s">
        <v>64</v>
      </c>
      <c r="D32" s="36" t="s">
        <v>77</v>
      </c>
      <c r="E32" s="37">
        <f>E28</f>
        <v>0.32050000000000001</v>
      </c>
    </row>
    <row r="33" spans="1:5" ht="15.6" x14ac:dyDescent="0.3">
      <c r="A33" s="100" t="s">
        <v>109</v>
      </c>
      <c r="B33" s="83" t="str">
        <f t="shared" si="2"/>
        <v>MA ITM Industriell Teknik och Management</v>
      </c>
      <c r="C33" s="43" t="s">
        <v>64</v>
      </c>
      <c r="D33" s="36" t="s">
        <v>78</v>
      </c>
      <c r="E33" s="37">
        <f>E29</f>
        <v>4.1000000000000002E-2</v>
      </c>
    </row>
    <row r="34" spans="1:5" ht="15.6" x14ac:dyDescent="0.3">
      <c r="A34" s="100" t="s">
        <v>109</v>
      </c>
      <c r="B34" s="84" t="str">
        <f t="shared" si="2"/>
        <v>MA ITM Industriell Teknik och Management</v>
      </c>
      <c r="C34" s="44" t="s">
        <v>64</v>
      </c>
      <c r="D34" s="25" t="s">
        <v>79</v>
      </c>
      <c r="E34" s="38">
        <f>E30</f>
        <v>0</v>
      </c>
    </row>
    <row r="35" spans="1:5" ht="15.6" x14ac:dyDescent="0.3">
      <c r="A35" s="100" t="s">
        <v>109</v>
      </c>
      <c r="B35" s="82" t="str">
        <f t="shared" si="2"/>
        <v>MA ITM Industriell Teknik och Management</v>
      </c>
      <c r="C35" s="42" t="s">
        <v>80</v>
      </c>
      <c r="D35" s="34" t="s">
        <v>76</v>
      </c>
      <c r="E35" s="35">
        <v>0</v>
      </c>
    </row>
    <row r="36" spans="1:5" ht="15.6" x14ac:dyDescent="0.3">
      <c r="A36" s="100" t="s">
        <v>109</v>
      </c>
      <c r="B36" s="83" t="str">
        <f t="shared" si="2"/>
        <v>MA ITM Industriell Teknik och Management</v>
      </c>
      <c r="C36" s="43" t="s">
        <v>80</v>
      </c>
      <c r="D36" s="36" t="s">
        <v>77</v>
      </c>
      <c r="E36" s="37">
        <v>0</v>
      </c>
    </row>
    <row r="37" spans="1:5" ht="15.6" x14ac:dyDescent="0.3">
      <c r="A37" s="100" t="s">
        <v>109</v>
      </c>
      <c r="B37" s="83" t="str">
        <f t="shared" si="2"/>
        <v>MA ITM Industriell Teknik och Management</v>
      </c>
      <c r="C37" s="43" t="s">
        <v>80</v>
      </c>
      <c r="D37" s="36" t="s">
        <v>78</v>
      </c>
      <c r="E37" s="37">
        <v>0</v>
      </c>
    </row>
    <row r="38" spans="1:5" ht="15.6" x14ac:dyDescent="0.3">
      <c r="A38" s="100" t="s">
        <v>109</v>
      </c>
      <c r="B38" s="84" t="str">
        <f t="shared" si="2"/>
        <v>MA ITM Industriell Teknik och Management</v>
      </c>
      <c r="C38" s="44" t="s">
        <v>80</v>
      </c>
      <c r="D38" s="25" t="s">
        <v>79</v>
      </c>
      <c r="E38" s="38">
        <v>0</v>
      </c>
    </row>
    <row r="39" spans="1:5" ht="15.6" x14ac:dyDescent="0.3">
      <c r="A39" s="101" t="s">
        <v>75</v>
      </c>
      <c r="B39" s="82" t="s">
        <v>10</v>
      </c>
      <c r="C39" s="26" t="s">
        <v>56</v>
      </c>
      <c r="D39" s="27" t="s">
        <v>76</v>
      </c>
      <c r="E39" s="28">
        <v>0.16</v>
      </c>
    </row>
    <row r="40" spans="1:5" ht="15.6" x14ac:dyDescent="0.3">
      <c r="A40" s="101" t="s">
        <v>75</v>
      </c>
      <c r="B40" s="83" t="str">
        <f>B39</f>
        <v>MEA Industriell ekonomi, Administration</v>
      </c>
      <c r="C40" s="29" t="s">
        <v>56</v>
      </c>
      <c r="D40" s="27" t="s">
        <v>77</v>
      </c>
      <c r="E40" s="28">
        <v>0.62760000000000005</v>
      </c>
    </row>
    <row r="41" spans="1:5" ht="15.6" x14ac:dyDescent="0.3">
      <c r="A41" s="101" t="s">
        <v>75</v>
      </c>
      <c r="B41" s="83" t="str">
        <f t="shared" ref="B41:B62" si="5">B40</f>
        <v>MEA Industriell ekonomi, Administration</v>
      </c>
      <c r="C41" s="29" t="s">
        <v>56</v>
      </c>
      <c r="D41" s="27" t="s">
        <v>78</v>
      </c>
      <c r="E41" s="28">
        <v>9.4E-2</v>
      </c>
    </row>
    <row r="42" spans="1:5" ht="15.6" x14ac:dyDescent="0.3">
      <c r="A42" s="101" t="s">
        <v>75</v>
      </c>
      <c r="B42" s="84" t="str">
        <f t="shared" si="5"/>
        <v>MEA Industriell ekonomi, Administration</v>
      </c>
      <c r="C42" s="30" t="s">
        <v>56</v>
      </c>
      <c r="D42" s="31" t="s">
        <v>79</v>
      </c>
      <c r="E42" s="32">
        <v>3.2800000000000003E-2</v>
      </c>
    </row>
    <row r="43" spans="1:5" ht="15.6" x14ac:dyDescent="0.3">
      <c r="A43" s="101" t="s">
        <v>75</v>
      </c>
      <c r="B43" s="85" t="str">
        <f t="shared" si="5"/>
        <v>MEA Industriell ekonomi, Administration</v>
      </c>
      <c r="C43" s="33" t="s">
        <v>58</v>
      </c>
      <c r="D43" s="34" t="s">
        <v>76</v>
      </c>
      <c r="E43" s="35">
        <f t="shared" ref="E43:E46" si="6">E39</f>
        <v>0.16</v>
      </c>
    </row>
    <row r="44" spans="1:5" ht="15.6" x14ac:dyDescent="0.3">
      <c r="A44" s="101" t="s">
        <v>75</v>
      </c>
      <c r="B44" s="85" t="str">
        <f t="shared" si="5"/>
        <v>MEA Industriell ekonomi, Administration</v>
      </c>
      <c r="C44" s="33" t="s">
        <v>58</v>
      </c>
      <c r="D44" s="36" t="s">
        <v>77</v>
      </c>
      <c r="E44" s="37">
        <f>$E$20</f>
        <v>0.35</v>
      </c>
    </row>
    <row r="45" spans="1:5" ht="15.6" x14ac:dyDescent="0.3">
      <c r="A45" s="101" t="s">
        <v>75</v>
      </c>
      <c r="B45" s="85" t="str">
        <f t="shared" si="5"/>
        <v>MEA Industriell ekonomi, Administration</v>
      </c>
      <c r="C45" s="33" t="s">
        <v>58</v>
      </c>
      <c r="D45" s="36" t="s">
        <v>78</v>
      </c>
      <c r="E45" s="37">
        <f t="shared" si="6"/>
        <v>9.4E-2</v>
      </c>
    </row>
    <row r="46" spans="1:5" ht="15.6" x14ac:dyDescent="0.3">
      <c r="A46" s="101" t="s">
        <v>75</v>
      </c>
      <c r="B46" s="85" t="str">
        <f t="shared" si="5"/>
        <v>MEA Industriell ekonomi, Administration</v>
      </c>
      <c r="C46" s="33" t="s">
        <v>58</v>
      </c>
      <c r="D46" s="25" t="s">
        <v>79</v>
      </c>
      <c r="E46" s="38">
        <f t="shared" si="6"/>
        <v>3.2800000000000003E-2</v>
      </c>
    </row>
    <row r="47" spans="1:5" ht="15.6" x14ac:dyDescent="0.3">
      <c r="A47" s="101" t="s">
        <v>75</v>
      </c>
      <c r="B47" s="82" t="str">
        <f t="shared" si="5"/>
        <v>MEA Industriell ekonomi, Administration</v>
      </c>
      <c r="C47" s="39" t="s">
        <v>60</v>
      </c>
      <c r="D47" s="34" t="s">
        <v>76</v>
      </c>
      <c r="E47" s="35">
        <f t="shared" ref="E47:E50" si="7">E39</f>
        <v>0.16</v>
      </c>
    </row>
    <row r="48" spans="1:5" ht="15.6" x14ac:dyDescent="0.3">
      <c r="A48" s="101" t="s">
        <v>75</v>
      </c>
      <c r="B48" s="83" t="str">
        <f t="shared" si="5"/>
        <v>MEA Industriell ekonomi, Administration</v>
      </c>
      <c r="C48" s="40" t="s">
        <v>60</v>
      </c>
      <c r="D48" s="36" t="s">
        <v>77</v>
      </c>
      <c r="E48" s="37">
        <f>$E$20</f>
        <v>0.35</v>
      </c>
    </row>
    <row r="49" spans="1:5" ht="15.6" x14ac:dyDescent="0.3">
      <c r="A49" s="101" t="s">
        <v>75</v>
      </c>
      <c r="B49" s="83" t="str">
        <f t="shared" si="5"/>
        <v>MEA Industriell ekonomi, Administration</v>
      </c>
      <c r="C49" s="40" t="s">
        <v>60</v>
      </c>
      <c r="D49" s="36" t="s">
        <v>78</v>
      </c>
      <c r="E49" s="37">
        <f t="shared" si="7"/>
        <v>9.4E-2</v>
      </c>
    </row>
    <row r="50" spans="1:5" ht="15.6" x14ac:dyDescent="0.3">
      <c r="A50" s="101" t="s">
        <v>75</v>
      </c>
      <c r="B50" s="84" t="str">
        <f t="shared" si="5"/>
        <v>MEA Industriell ekonomi, Administration</v>
      </c>
      <c r="C50" s="41" t="s">
        <v>60</v>
      </c>
      <c r="D50" s="25" t="s">
        <v>79</v>
      </c>
      <c r="E50" s="38">
        <f t="shared" si="7"/>
        <v>3.2800000000000003E-2</v>
      </c>
    </row>
    <row r="51" spans="1:5" ht="15.6" x14ac:dyDescent="0.3">
      <c r="A51" s="101" t="s">
        <v>75</v>
      </c>
      <c r="B51" s="85" t="str">
        <f t="shared" si="5"/>
        <v>MEA Industriell ekonomi, Administration</v>
      </c>
      <c r="C51" s="33" t="s">
        <v>62</v>
      </c>
      <c r="D51" s="34" t="s">
        <v>76</v>
      </c>
      <c r="E51" s="35">
        <f>E39</f>
        <v>0.16</v>
      </c>
    </row>
    <row r="52" spans="1:5" ht="15.6" x14ac:dyDescent="0.3">
      <c r="A52" s="101" t="s">
        <v>75</v>
      </c>
      <c r="B52" s="85" t="str">
        <f t="shared" si="5"/>
        <v>MEA Industriell ekonomi, Administration</v>
      </c>
      <c r="C52" s="33" t="s">
        <v>62</v>
      </c>
      <c r="D52" s="27" t="s">
        <v>77</v>
      </c>
      <c r="E52" s="28">
        <v>0.33960000000000001</v>
      </c>
    </row>
    <row r="53" spans="1:5" ht="15.6" x14ac:dyDescent="0.3">
      <c r="A53" s="101" t="s">
        <v>75</v>
      </c>
      <c r="B53" s="85" t="str">
        <f t="shared" si="5"/>
        <v>MEA Industriell ekonomi, Administration</v>
      </c>
      <c r="C53" s="40" t="s">
        <v>62</v>
      </c>
      <c r="D53" s="27" t="s">
        <v>78</v>
      </c>
      <c r="E53" s="28">
        <v>4.3499999999999997E-2</v>
      </c>
    </row>
    <row r="54" spans="1:5" ht="15.6" x14ac:dyDescent="0.3">
      <c r="A54" s="101" t="s">
        <v>75</v>
      </c>
      <c r="B54" s="85" t="str">
        <f t="shared" si="5"/>
        <v>MEA Industriell ekonomi, Administration</v>
      </c>
      <c r="C54" s="40" t="s">
        <v>62</v>
      </c>
      <c r="D54" s="31" t="s">
        <v>79</v>
      </c>
      <c r="E54" s="32">
        <v>7.5300000000000006E-2</v>
      </c>
    </row>
    <row r="55" spans="1:5" ht="15.6" x14ac:dyDescent="0.3">
      <c r="A55" s="101" t="s">
        <v>75</v>
      </c>
      <c r="B55" s="82" t="str">
        <f t="shared" si="5"/>
        <v>MEA Industriell ekonomi, Administration</v>
      </c>
      <c r="C55" s="39" t="s">
        <v>64</v>
      </c>
      <c r="D55" s="34" t="s">
        <v>76</v>
      </c>
      <c r="E55" s="35">
        <f>E39</f>
        <v>0.16</v>
      </c>
    </row>
    <row r="56" spans="1:5" ht="15.6" x14ac:dyDescent="0.3">
      <c r="A56" s="101" t="s">
        <v>75</v>
      </c>
      <c r="B56" s="83" t="str">
        <f t="shared" si="5"/>
        <v>MEA Industriell ekonomi, Administration</v>
      </c>
      <c r="C56" s="40" t="s">
        <v>64</v>
      </c>
      <c r="D56" s="36" t="s">
        <v>77</v>
      </c>
      <c r="E56" s="37">
        <f>E52</f>
        <v>0.33960000000000001</v>
      </c>
    </row>
    <row r="57" spans="1:5" ht="15.6" x14ac:dyDescent="0.3">
      <c r="A57" s="101" t="s">
        <v>75</v>
      </c>
      <c r="B57" s="83" t="str">
        <f t="shared" si="5"/>
        <v>MEA Industriell ekonomi, Administration</v>
      </c>
      <c r="C57" s="40" t="s">
        <v>64</v>
      </c>
      <c r="D57" s="36" t="s">
        <v>78</v>
      </c>
      <c r="E57" s="37">
        <f>E53</f>
        <v>4.3499999999999997E-2</v>
      </c>
    </row>
    <row r="58" spans="1:5" ht="15.6" x14ac:dyDescent="0.3">
      <c r="A58" s="101" t="s">
        <v>75</v>
      </c>
      <c r="B58" s="84" t="str">
        <f t="shared" si="5"/>
        <v>MEA Industriell ekonomi, Administration</v>
      </c>
      <c r="C58" s="41" t="s">
        <v>64</v>
      </c>
      <c r="D58" s="25" t="s">
        <v>79</v>
      </c>
      <c r="E58" s="38">
        <f>E54</f>
        <v>7.5300000000000006E-2</v>
      </c>
    </row>
    <row r="59" spans="1:5" ht="15.6" x14ac:dyDescent="0.3">
      <c r="A59" s="101" t="s">
        <v>75</v>
      </c>
      <c r="B59" s="82" t="str">
        <f t="shared" si="5"/>
        <v>MEA Industriell ekonomi, Administration</v>
      </c>
      <c r="C59" s="42" t="s">
        <v>80</v>
      </c>
      <c r="D59" s="34" t="s">
        <v>76</v>
      </c>
      <c r="E59" s="35">
        <v>0</v>
      </c>
    </row>
    <row r="60" spans="1:5" ht="15.6" x14ac:dyDescent="0.3">
      <c r="A60" s="101" t="s">
        <v>75</v>
      </c>
      <c r="B60" s="83" t="str">
        <f t="shared" si="5"/>
        <v>MEA Industriell ekonomi, Administration</v>
      </c>
      <c r="C60" s="43" t="s">
        <v>80</v>
      </c>
      <c r="D60" s="36" t="s">
        <v>77</v>
      </c>
      <c r="E60" s="37">
        <v>0</v>
      </c>
    </row>
    <row r="61" spans="1:5" ht="15.6" x14ac:dyDescent="0.3">
      <c r="A61" s="101" t="s">
        <v>75</v>
      </c>
      <c r="B61" s="83" t="str">
        <f t="shared" si="5"/>
        <v>MEA Industriell ekonomi, Administration</v>
      </c>
      <c r="C61" s="43" t="s">
        <v>80</v>
      </c>
      <c r="D61" s="36" t="s">
        <v>78</v>
      </c>
      <c r="E61" s="37">
        <v>0</v>
      </c>
    </row>
    <row r="62" spans="1:5" ht="15.6" x14ac:dyDescent="0.3">
      <c r="A62" s="101" t="s">
        <v>75</v>
      </c>
      <c r="B62" s="84" t="str">
        <f t="shared" si="5"/>
        <v>MEA Industriell ekonomi, Administration</v>
      </c>
      <c r="C62" s="44" t="s">
        <v>80</v>
      </c>
      <c r="D62" s="25" t="s">
        <v>79</v>
      </c>
      <c r="E62" s="38">
        <v>0</v>
      </c>
    </row>
    <row r="63" spans="1:5" ht="15.6" x14ac:dyDescent="0.3">
      <c r="A63" s="101" t="s">
        <v>75</v>
      </c>
      <c r="B63" s="82" t="s">
        <v>11</v>
      </c>
      <c r="C63" s="26" t="s">
        <v>56</v>
      </c>
      <c r="D63" s="36" t="s">
        <v>76</v>
      </c>
      <c r="E63" s="35">
        <f>E39</f>
        <v>0.16</v>
      </c>
    </row>
    <row r="64" spans="1:5" ht="15.6" x14ac:dyDescent="0.3">
      <c r="A64" s="101" t="s">
        <v>75</v>
      </c>
      <c r="B64" s="83" t="str">
        <f>B63</f>
        <v>MEB Administration</v>
      </c>
      <c r="C64" s="29" t="s">
        <v>56</v>
      </c>
      <c r="D64" s="36" t="s">
        <v>77</v>
      </c>
      <c r="E64" s="37">
        <f>E40</f>
        <v>0.62760000000000005</v>
      </c>
    </row>
    <row r="65" spans="1:5" ht="15.6" x14ac:dyDescent="0.3">
      <c r="A65" s="101" t="s">
        <v>75</v>
      </c>
      <c r="B65" s="83" t="str">
        <f t="shared" ref="B65:B86" si="8">B64</f>
        <v>MEB Administration</v>
      </c>
      <c r="C65" s="29" t="s">
        <v>56</v>
      </c>
      <c r="D65" s="36" t="s">
        <v>78</v>
      </c>
      <c r="E65" s="37">
        <f>E41</f>
        <v>9.4E-2</v>
      </c>
    </row>
    <row r="66" spans="1:5" ht="15.6" x14ac:dyDescent="0.3">
      <c r="A66" s="101" t="s">
        <v>75</v>
      </c>
      <c r="B66" s="84" t="str">
        <f t="shared" si="8"/>
        <v>MEB Administration</v>
      </c>
      <c r="C66" s="30" t="s">
        <v>56</v>
      </c>
      <c r="D66" s="25" t="s">
        <v>79</v>
      </c>
      <c r="E66" s="38">
        <f>E42</f>
        <v>3.2800000000000003E-2</v>
      </c>
    </row>
    <row r="67" spans="1:5" ht="15.6" x14ac:dyDescent="0.3">
      <c r="A67" s="101" t="s">
        <v>75</v>
      </c>
      <c r="B67" s="85" t="str">
        <f t="shared" si="8"/>
        <v>MEB Administration</v>
      </c>
      <c r="C67" s="33" t="s">
        <v>58</v>
      </c>
      <c r="D67" s="34" t="s">
        <v>76</v>
      </c>
      <c r="E67" s="35">
        <f t="shared" ref="E67:E70" si="9">E39</f>
        <v>0.16</v>
      </c>
    </row>
    <row r="68" spans="1:5" ht="15.6" x14ac:dyDescent="0.3">
      <c r="A68" s="101" t="s">
        <v>75</v>
      </c>
      <c r="B68" s="85" t="str">
        <f t="shared" si="8"/>
        <v>MEB Administration</v>
      </c>
      <c r="C68" s="33" t="s">
        <v>58</v>
      </c>
      <c r="D68" s="36" t="s">
        <v>77</v>
      </c>
      <c r="E68" s="37">
        <f>$E$20</f>
        <v>0.35</v>
      </c>
    </row>
    <row r="69" spans="1:5" ht="15.6" x14ac:dyDescent="0.3">
      <c r="A69" s="101" t="s">
        <v>75</v>
      </c>
      <c r="B69" s="85" t="str">
        <f t="shared" si="8"/>
        <v>MEB Administration</v>
      </c>
      <c r="C69" s="33" t="s">
        <v>58</v>
      </c>
      <c r="D69" s="36" t="s">
        <v>78</v>
      </c>
      <c r="E69" s="37">
        <f t="shared" si="9"/>
        <v>9.4E-2</v>
      </c>
    </row>
    <row r="70" spans="1:5" ht="15.6" x14ac:dyDescent="0.3">
      <c r="A70" s="101" t="s">
        <v>75</v>
      </c>
      <c r="B70" s="85" t="str">
        <f t="shared" si="8"/>
        <v>MEB Administration</v>
      </c>
      <c r="C70" s="33" t="s">
        <v>58</v>
      </c>
      <c r="D70" s="25" t="s">
        <v>79</v>
      </c>
      <c r="E70" s="38">
        <f t="shared" si="9"/>
        <v>3.2800000000000003E-2</v>
      </c>
    </row>
    <row r="71" spans="1:5" ht="15.6" x14ac:dyDescent="0.3">
      <c r="A71" s="101" t="s">
        <v>75</v>
      </c>
      <c r="B71" s="82" t="str">
        <f t="shared" si="8"/>
        <v>MEB Administration</v>
      </c>
      <c r="C71" s="39" t="s">
        <v>60</v>
      </c>
      <c r="D71" s="34" t="s">
        <v>76</v>
      </c>
      <c r="E71" s="35">
        <f t="shared" ref="E71:E74" si="10">E39</f>
        <v>0.16</v>
      </c>
    </row>
    <row r="72" spans="1:5" ht="15.6" x14ac:dyDescent="0.3">
      <c r="A72" s="101" t="s">
        <v>75</v>
      </c>
      <c r="B72" s="83" t="str">
        <f t="shared" si="8"/>
        <v>MEB Administration</v>
      </c>
      <c r="C72" s="40" t="s">
        <v>60</v>
      </c>
      <c r="D72" s="36" t="s">
        <v>77</v>
      </c>
      <c r="E72" s="37">
        <f>$E$20</f>
        <v>0.35</v>
      </c>
    </row>
    <row r="73" spans="1:5" ht="15.6" x14ac:dyDescent="0.3">
      <c r="A73" s="101" t="s">
        <v>75</v>
      </c>
      <c r="B73" s="83" t="str">
        <f t="shared" si="8"/>
        <v>MEB Administration</v>
      </c>
      <c r="C73" s="40" t="s">
        <v>60</v>
      </c>
      <c r="D73" s="36" t="s">
        <v>78</v>
      </c>
      <c r="E73" s="37">
        <f t="shared" si="10"/>
        <v>9.4E-2</v>
      </c>
    </row>
    <row r="74" spans="1:5" ht="15.6" x14ac:dyDescent="0.3">
      <c r="A74" s="101" t="s">
        <v>75</v>
      </c>
      <c r="B74" s="84" t="str">
        <f t="shared" si="8"/>
        <v>MEB Administration</v>
      </c>
      <c r="C74" s="41" t="s">
        <v>60</v>
      </c>
      <c r="D74" s="25" t="s">
        <v>79</v>
      </c>
      <c r="E74" s="38">
        <f t="shared" si="10"/>
        <v>3.2800000000000003E-2</v>
      </c>
    </row>
    <row r="75" spans="1:5" ht="15.6" x14ac:dyDescent="0.3">
      <c r="A75" s="101" t="s">
        <v>75</v>
      </c>
      <c r="B75" s="85" t="str">
        <f t="shared" si="8"/>
        <v>MEB Administration</v>
      </c>
      <c r="C75" s="33" t="s">
        <v>62</v>
      </c>
      <c r="D75" s="34" t="s">
        <v>76</v>
      </c>
      <c r="E75" s="35">
        <f>E63</f>
        <v>0.16</v>
      </c>
    </row>
    <row r="76" spans="1:5" ht="15.6" x14ac:dyDescent="0.3">
      <c r="A76" s="101" t="s">
        <v>75</v>
      </c>
      <c r="B76" s="85" t="str">
        <f t="shared" si="8"/>
        <v>MEB Administration</v>
      </c>
      <c r="C76" s="33" t="s">
        <v>62</v>
      </c>
      <c r="D76" s="36" t="s">
        <v>77</v>
      </c>
      <c r="E76" s="37">
        <f>E52</f>
        <v>0.33960000000000001</v>
      </c>
    </row>
    <row r="77" spans="1:5" ht="15.6" x14ac:dyDescent="0.3">
      <c r="A77" s="101" t="s">
        <v>75</v>
      </c>
      <c r="B77" s="85" t="str">
        <f t="shared" si="8"/>
        <v>MEB Administration</v>
      </c>
      <c r="C77" s="40" t="s">
        <v>62</v>
      </c>
      <c r="D77" s="36" t="s">
        <v>78</v>
      </c>
      <c r="E77" s="37">
        <f>E53</f>
        <v>4.3499999999999997E-2</v>
      </c>
    </row>
    <row r="78" spans="1:5" ht="15.6" x14ac:dyDescent="0.3">
      <c r="A78" s="101" t="s">
        <v>75</v>
      </c>
      <c r="B78" s="85" t="str">
        <f t="shared" si="8"/>
        <v>MEB Administration</v>
      </c>
      <c r="C78" s="40" t="s">
        <v>62</v>
      </c>
      <c r="D78" s="25" t="s">
        <v>79</v>
      </c>
      <c r="E78" s="38">
        <f>E54</f>
        <v>7.5300000000000006E-2</v>
      </c>
    </row>
    <row r="79" spans="1:5" ht="15.6" x14ac:dyDescent="0.3">
      <c r="A79" s="101" t="s">
        <v>75</v>
      </c>
      <c r="B79" s="82" t="str">
        <f t="shared" si="8"/>
        <v>MEB Administration</v>
      </c>
      <c r="C79" s="39" t="s">
        <v>64</v>
      </c>
      <c r="D79" s="34" t="s">
        <v>76</v>
      </c>
      <c r="E79" s="35">
        <f>E63</f>
        <v>0.16</v>
      </c>
    </row>
    <row r="80" spans="1:5" ht="15.6" x14ac:dyDescent="0.3">
      <c r="A80" s="101" t="s">
        <v>75</v>
      </c>
      <c r="B80" s="83" t="str">
        <f t="shared" si="8"/>
        <v>MEB Administration</v>
      </c>
      <c r="C80" s="40" t="s">
        <v>64</v>
      </c>
      <c r="D80" s="36" t="s">
        <v>77</v>
      </c>
      <c r="E80" s="37">
        <f>E52</f>
        <v>0.33960000000000001</v>
      </c>
    </row>
    <row r="81" spans="1:5" ht="15.6" x14ac:dyDescent="0.3">
      <c r="A81" s="101" t="s">
        <v>75</v>
      </c>
      <c r="B81" s="83" t="str">
        <f t="shared" si="8"/>
        <v>MEB Administration</v>
      </c>
      <c r="C81" s="40" t="s">
        <v>64</v>
      </c>
      <c r="D81" s="36" t="s">
        <v>78</v>
      </c>
      <c r="E81" s="37">
        <f>E53</f>
        <v>4.3499999999999997E-2</v>
      </c>
    </row>
    <row r="82" spans="1:5" ht="15.6" x14ac:dyDescent="0.3">
      <c r="A82" s="101" t="s">
        <v>75</v>
      </c>
      <c r="B82" s="84" t="str">
        <f t="shared" si="8"/>
        <v>MEB Administration</v>
      </c>
      <c r="C82" s="41" t="s">
        <v>64</v>
      </c>
      <c r="D82" s="25" t="s">
        <v>79</v>
      </c>
      <c r="E82" s="38">
        <f>E54</f>
        <v>7.5300000000000006E-2</v>
      </c>
    </row>
    <row r="83" spans="1:5" ht="15.6" x14ac:dyDescent="0.3">
      <c r="A83" s="101" t="s">
        <v>75</v>
      </c>
      <c r="B83" s="82" t="str">
        <f t="shared" si="8"/>
        <v>MEB Administration</v>
      </c>
      <c r="C83" s="42" t="s">
        <v>80</v>
      </c>
      <c r="D83" s="34" t="s">
        <v>76</v>
      </c>
      <c r="E83" s="35">
        <v>0</v>
      </c>
    </row>
    <row r="84" spans="1:5" ht="15.6" x14ac:dyDescent="0.3">
      <c r="A84" s="101" t="s">
        <v>75</v>
      </c>
      <c r="B84" s="83" t="str">
        <f t="shared" si="8"/>
        <v>MEB Administration</v>
      </c>
      <c r="C84" s="43" t="s">
        <v>80</v>
      </c>
      <c r="D84" s="36" t="s">
        <v>77</v>
      </c>
      <c r="E84" s="37">
        <v>0</v>
      </c>
    </row>
    <row r="85" spans="1:5" ht="15.6" x14ac:dyDescent="0.3">
      <c r="A85" s="101" t="s">
        <v>75</v>
      </c>
      <c r="B85" s="83" t="str">
        <f t="shared" si="8"/>
        <v>MEB Administration</v>
      </c>
      <c r="C85" s="43" t="s">
        <v>80</v>
      </c>
      <c r="D85" s="36" t="s">
        <v>78</v>
      </c>
      <c r="E85" s="37">
        <v>0</v>
      </c>
    </row>
    <row r="86" spans="1:5" ht="15.6" x14ac:dyDescent="0.3">
      <c r="A86" s="101" t="s">
        <v>75</v>
      </c>
      <c r="B86" s="84" t="str">
        <f t="shared" si="8"/>
        <v>MEB Administration</v>
      </c>
      <c r="C86" s="44" t="s">
        <v>80</v>
      </c>
      <c r="D86" s="25" t="s">
        <v>79</v>
      </c>
      <c r="E86" s="38">
        <v>0</v>
      </c>
    </row>
    <row r="87" spans="1:5" ht="15.6" x14ac:dyDescent="0.3">
      <c r="A87" s="101" t="s">
        <v>75</v>
      </c>
      <c r="B87" s="82" t="s">
        <v>12</v>
      </c>
      <c r="C87" s="26" t="s">
        <v>56</v>
      </c>
      <c r="D87" s="36" t="s">
        <v>76</v>
      </c>
      <c r="E87" s="35">
        <f>E63</f>
        <v>0.16</v>
      </c>
    </row>
    <row r="88" spans="1:5" ht="15.6" x14ac:dyDescent="0.3">
      <c r="A88" s="101" t="s">
        <v>75</v>
      </c>
      <c r="B88" s="83" t="str">
        <f>B87</f>
        <v>MEC Institutionsövergripande</v>
      </c>
      <c r="C88" s="29" t="s">
        <v>56</v>
      </c>
      <c r="D88" s="36" t="s">
        <v>77</v>
      </c>
      <c r="E88" s="37">
        <f>E64</f>
        <v>0.62760000000000005</v>
      </c>
    </row>
    <row r="89" spans="1:5" ht="15.6" x14ac:dyDescent="0.3">
      <c r="A89" s="101" t="s">
        <v>75</v>
      </c>
      <c r="B89" s="83" t="str">
        <f t="shared" ref="B89:B110" si="11">B88</f>
        <v>MEC Institutionsövergripande</v>
      </c>
      <c r="C89" s="29" t="s">
        <v>56</v>
      </c>
      <c r="D89" s="36" t="s">
        <v>78</v>
      </c>
      <c r="E89" s="37">
        <f>E65</f>
        <v>9.4E-2</v>
      </c>
    </row>
    <row r="90" spans="1:5" ht="15.6" x14ac:dyDescent="0.3">
      <c r="A90" s="101" t="s">
        <v>75</v>
      </c>
      <c r="B90" s="84" t="str">
        <f t="shared" si="11"/>
        <v>MEC Institutionsövergripande</v>
      </c>
      <c r="C90" s="30" t="s">
        <v>56</v>
      </c>
      <c r="D90" s="25" t="s">
        <v>79</v>
      </c>
      <c r="E90" s="38">
        <f>E66</f>
        <v>3.2800000000000003E-2</v>
      </c>
    </row>
    <row r="91" spans="1:5" ht="15.6" x14ac:dyDescent="0.3">
      <c r="A91" s="101" t="s">
        <v>75</v>
      </c>
      <c r="B91" s="85" t="str">
        <f t="shared" si="11"/>
        <v>MEC Institutionsövergripande</v>
      </c>
      <c r="C91" s="33" t="s">
        <v>58</v>
      </c>
      <c r="D91" s="34" t="s">
        <v>76</v>
      </c>
      <c r="E91" s="35">
        <f t="shared" ref="E91:E94" si="12">E39</f>
        <v>0.16</v>
      </c>
    </row>
    <row r="92" spans="1:5" ht="15.6" x14ac:dyDescent="0.3">
      <c r="A92" s="101" t="s">
        <v>75</v>
      </c>
      <c r="B92" s="85" t="str">
        <f t="shared" si="11"/>
        <v>MEC Institutionsövergripande</v>
      </c>
      <c r="C92" s="33" t="s">
        <v>58</v>
      </c>
      <c r="D92" s="36" t="s">
        <v>77</v>
      </c>
      <c r="E92" s="37">
        <f>$E$20</f>
        <v>0.35</v>
      </c>
    </row>
    <row r="93" spans="1:5" ht="15.6" x14ac:dyDescent="0.3">
      <c r="A93" s="101" t="s">
        <v>75</v>
      </c>
      <c r="B93" s="85" t="str">
        <f t="shared" si="11"/>
        <v>MEC Institutionsövergripande</v>
      </c>
      <c r="C93" s="33" t="s">
        <v>58</v>
      </c>
      <c r="D93" s="36" t="s">
        <v>78</v>
      </c>
      <c r="E93" s="37">
        <f t="shared" si="12"/>
        <v>9.4E-2</v>
      </c>
    </row>
    <row r="94" spans="1:5" ht="15.6" x14ac:dyDescent="0.3">
      <c r="A94" s="101" t="s">
        <v>75</v>
      </c>
      <c r="B94" s="85" t="str">
        <f t="shared" si="11"/>
        <v>MEC Institutionsövergripande</v>
      </c>
      <c r="C94" s="33" t="s">
        <v>58</v>
      </c>
      <c r="D94" s="25" t="s">
        <v>79</v>
      </c>
      <c r="E94" s="38">
        <f t="shared" si="12"/>
        <v>3.2800000000000003E-2</v>
      </c>
    </row>
    <row r="95" spans="1:5" ht="15.6" x14ac:dyDescent="0.3">
      <c r="A95" s="101" t="s">
        <v>75</v>
      </c>
      <c r="B95" s="82" t="str">
        <f t="shared" si="11"/>
        <v>MEC Institutionsövergripande</v>
      </c>
      <c r="C95" s="39" t="s">
        <v>60</v>
      </c>
      <c r="D95" s="34" t="s">
        <v>76</v>
      </c>
      <c r="E95" s="35">
        <f t="shared" ref="E95:E98" si="13">E39</f>
        <v>0.16</v>
      </c>
    </row>
    <row r="96" spans="1:5" ht="15.6" x14ac:dyDescent="0.3">
      <c r="A96" s="101" t="s">
        <v>75</v>
      </c>
      <c r="B96" s="83" t="str">
        <f t="shared" si="11"/>
        <v>MEC Institutionsövergripande</v>
      </c>
      <c r="C96" s="40" t="s">
        <v>60</v>
      </c>
      <c r="D96" s="36" t="s">
        <v>77</v>
      </c>
      <c r="E96" s="37">
        <f>$E$20</f>
        <v>0.35</v>
      </c>
    </row>
    <row r="97" spans="1:5" ht="15.6" x14ac:dyDescent="0.3">
      <c r="A97" s="101" t="s">
        <v>75</v>
      </c>
      <c r="B97" s="83" t="str">
        <f t="shared" si="11"/>
        <v>MEC Institutionsövergripande</v>
      </c>
      <c r="C97" s="40" t="s">
        <v>60</v>
      </c>
      <c r="D97" s="36" t="s">
        <v>78</v>
      </c>
      <c r="E97" s="37">
        <f t="shared" si="13"/>
        <v>9.4E-2</v>
      </c>
    </row>
    <row r="98" spans="1:5" ht="15.6" x14ac:dyDescent="0.3">
      <c r="A98" s="101" t="s">
        <v>75</v>
      </c>
      <c r="B98" s="84" t="str">
        <f t="shared" si="11"/>
        <v>MEC Institutionsövergripande</v>
      </c>
      <c r="C98" s="41" t="s">
        <v>60</v>
      </c>
      <c r="D98" s="25" t="s">
        <v>79</v>
      </c>
      <c r="E98" s="38">
        <f t="shared" si="13"/>
        <v>3.2800000000000003E-2</v>
      </c>
    </row>
    <row r="99" spans="1:5" ht="15.6" x14ac:dyDescent="0.3">
      <c r="A99" s="101" t="s">
        <v>75</v>
      </c>
      <c r="B99" s="85" t="str">
        <f t="shared" si="11"/>
        <v>MEC Institutionsövergripande</v>
      </c>
      <c r="C99" s="33" t="s">
        <v>62</v>
      </c>
      <c r="D99" s="34" t="s">
        <v>76</v>
      </c>
      <c r="E99" s="35">
        <f>E87</f>
        <v>0.16</v>
      </c>
    </row>
    <row r="100" spans="1:5" ht="15.6" x14ac:dyDescent="0.3">
      <c r="A100" s="101" t="s">
        <v>75</v>
      </c>
      <c r="B100" s="85" t="str">
        <f t="shared" si="11"/>
        <v>MEC Institutionsövergripande</v>
      </c>
      <c r="C100" s="33" t="s">
        <v>62</v>
      </c>
      <c r="D100" s="36" t="s">
        <v>77</v>
      </c>
      <c r="E100" s="37">
        <f>E76</f>
        <v>0.33960000000000001</v>
      </c>
    </row>
    <row r="101" spans="1:5" ht="15.6" x14ac:dyDescent="0.3">
      <c r="A101" s="101" t="s">
        <v>75</v>
      </c>
      <c r="B101" s="85" t="str">
        <f t="shared" si="11"/>
        <v>MEC Institutionsövergripande</v>
      </c>
      <c r="C101" s="40" t="s">
        <v>62</v>
      </c>
      <c r="D101" s="36" t="s">
        <v>78</v>
      </c>
      <c r="E101" s="37">
        <f>E77</f>
        <v>4.3499999999999997E-2</v>
      </c>
    </row>
    <row r="102" spans="1:5" ht="15.6" x14ac:dyDescent="0.3">
      <c r="A102" s="101" t="s">
        <v>75</v>
      </c>
      <c r="B102" s="85" t="str">
        <f t="shared" si="11"/>
        <v>MEC Institutionsövergripande</v>
      </c>
      <c r="C102" s="40" t="s">
        <v>62</v>
      </c>
      <c r="D102" s="25" t="s">
        <v>79</v>
      </c>
      <c r="E102" s="38">
        <f>E78</f>
        <v>7.5300000000000006E-2</v>
      </c>
    </row>
    <row r="103" spans="1:5" ht="15.6" x14ac:dyDescent="0.3">
      <c r="A103" s="101" t="s">
        <v>75</v>
      </c>
      <c r="B103" s="82" t="str">
        <f t="shared" si="11"/>
        <v>MEC Institutionsövergripande</v>
      </c>
      <c r="C103" s="39" t="s">
        <v>64</v>
      </c>
      <c r="D103" s="34" t="s">
        <v>76</v>
      </c>
      <c r="E103" s="35">
        <f>E87</f>
        <v>0.16</v>
      </c>
    </row>
    <row r="104" spans="1:5" ht="15.6" x14ac:dyDescent="0.3">
      <c r="A104" s="101" t="s">
        <v>75</v>
      </c>
      <c r="B104" s="83" t="str">
        <f t="shared" si="11"/>
        <v>MEC Institutionsövergripande</v>
      </c>
      <c r="C104" s="40" t="s">
        <v>64</v>
      </c>
      <c r="D104" s="36" t="s">
        <v>77</v>
      </c>
      <c r="E104" s="37">
        <f>E76</f>
        <v>0.33960000000000001</v>
      </c>
    </row>
    <row r="105" spans="1:5" ht="15.6" x14ac:dyDescent="0.3">
      <c r="A105" s="101" t="s">
        <v>75</v>
      </c>
      <c r="B105" s="83" t="str">
        <f t="shared" si="11"/>
        <v>MEC Institutionsövergripande</v>
      </c>
      <c r="C105" s="40" t="s">
        <v>64</v>
      </c>
      <c r="D105" s="36" t="s">
        <v>78</v>
      </c>
      <c r="E105" s="37">
        <f>E77</f>
        <v>4.3499999999999997E-2</v>
      </c>
    </row>
    <row r="106" spans="1:5" ht="15.6" x14ac:dyDescent="0.3">
      <c r="A106" s="101" t="s">
        <v>75</v>
      </c>
      <c r="B106" s="84" t="str">
        <f t="shared" si="11"/>
        <v>MEC Institutionsövergripande</v>
      </c>
      <c r="C106" s="41" t="s">
        <v>64</v>
      </c>
      <c r="D106" s="25" t="s">
        <v>79</v>
      </c>
      <c r="E106" s="38">
        <f>E78</f>
        <v>7.5300000000000006E-2</v>
      </c>
    </row>
    <row r="107" spans="1:5" ht="15.6" x14ac:dyDescent="0.3">
      <c r="A107" s="101" t="s">
        <v>75</v>
      </c>
      <c r="B107" s="82" t="str">
        <f t="shared" si="11"/>
        <v>MEC Institutionsövergripande</v>
      </c>
      <c r="C107" s="42" t="s">
        <v>80</v>
      </c>
      <c r="D107" s="34" t="s">
        <v>76</v>
      </c>
      <c r="E107" s="35">
        <v>0</v>
      </c>
    </row>
    <row r="108" spans="1:5" ht="15.6" x14ac:dyDescent="0.3">
      <c r="A108" s="101" t="s">
        <v>75</v>
      </c>
      <c r="B108" s="83" t="str">
        <f t="shared" si="11"/>
        <v>MEC Institutionsövergripande</v>
      </c>
      <c r="C108" s="43" t="s">
        <v>80</v>
      </c>
      <c r="D108" s="36" t="s">
        <v>77</v>
      </c>
      <c r="E108" s="37">
        <v>0</v>
      </c>
    </row>
    <row r="109" spans="1:5" ht="15.6" x14ac:dyDescent="0.3">
      <c r="A109" s="101" t="s">
        <v>75</v>
      </c>
      <c r="B109" s="83" t="str">
        <f t="shared" si="11"/>
        <v>MEC Institutionsövergripande</v>
      </c>
      <c r="C109" s="43" t="s">
        <v>80</v>
      </c>
      <c r="D109" s="36" t="s">
        <v>78</v>
      </c>
      <c r="E109" s="37">
        <v>0</v>
      </c>
    </row>
    <row r="110" spans="1:5" ht="15.6" x14ac:dyDescent="0.3">
      <c r="A110" s="101" t="s">
        <v>75</v>
      </c>
      <c r="B110" s="84" t="str">
        <f t="shared" si="11"/>
        <v>MEC Institutionsövergripande</v>
      </c>
      <c r="C110" s="44" t="s">
        <v>80</v>
      </c>
      <c r="D110" s="25" t="s">
        <v>79</v>
      </c>
      <c r="E110" s="38">
        <v>0</v>
      </c>
    </row>
    <row r="111" spans="1:5" ht="15.6" x14ac:dyDescent="0.3">
      <c r="A111" s="101" t="s">
        <v>75</v>
      </c>
      <c r="B111" s="82" t="s">
        <v>13</v>
      </c>
      <c r="C111" s="26" t="s">
        <v>56</v>
      </c>
      <c r="D111" s="36" t="s">
        <v>76</v>
      </c>
      <c r="E111" s="35">
        <f>E87</f>
        <v>0.16</v>
      </c>
    </row>
    <row r="112" spans="1:5" ht="15.6" x14ac:dyDescent="0.3">
      <c r="A112" s="101" t="s">
        <v>75</v>
      </c>
      <c r="B112" s="83" t="str">
        <f>B111</f>
        <v>MEEA Industriell marknadsföring &amp; entreprenörskap</v>
      </c>
      <c r="C112" s="29" t="s">
        <v>56</v>
      </c>
      <c r="D112" s="36" t="s">
        <v>77</v>
      </c>
      <c r="E112" s="37">
        <f>E88</f>
        <v>0.62760000000000005</v>
      </c>
    </row>
    <row r="113" spans="1:5" ht="15.6" x14ac:dyDescent="0.3">
      <c r="A113" s="101" t="s">
        <v>75</v>
      </c>
      <c r="B113" s="83" t="str">
        <f t="shared" ref="B113:B134" si="14">B112</f>
        <v>MEEA Industriell marknadsföring &amp; entreprenörskap</v>
      </c>
      <c r="C113" s="29" t="s">
        <v>56</v>
      </c>
      <c r="D113" s="36" t="s">
        <v>78</v>
      </c>
      <c r="E113" s="37">
        <f>E89</f>
        <v>9.4E-2</v>
      </c>
    </row>
    <row r="114" spans="1:5" ht="15.6" x14ac:dyDescent="0.3">
      <c r="A114" s="101" t="s">
        <v>75</v>
      </c>
      <c r="B114" s="84" t="str">
        <f t="shared" si="14"/>
        <v>MEEA Industriell marknadsföring &amp; entreprenörskap</v>
      </c>
      <c r="C114" s="30" t="s">
        <v>56</v>
      </c>
      <c r="D114" s="25" t="s">
        <v>79</v>
      </c>
      <c r="E114" s="38">
        <f>E90</f>
        <v>3.2800000000000003E-2</v>
      </c>
    </row>
    <row r="115" spans="1:5" ht="15.6" x14ac:dyDescent="0.3">
      <c r="A115" s="101" t="s">
        <v>75</v>
      </c>
      <c r="B115" s="85" t="str">
        <f t="shared" si="14"/>
        <v>MEEA Industriell marknadsföring &amp; entreprenörskap</v>
      </c>
      <c r="C115" s="33" t="s">
        <v>58</v>
      </c>
      <c r="D115" s="34" t="s">
        <v>76</v>
      </c>
      <c r="E115" s="35">
        <f t="shared" ref="E115:E118" si="15">E39</f>
        <v>0.16</v>
      </c>
    </row>
    <row r="116" spans="1:5" ht="15.6" x14ac:dyDescent="0.3">
      <c r="A116" s="101" t="s">
        <v>75</v>
      </c>
      <c r="B116" s="85" t="str">
        <f t="shared" si="14"/>
        <v>MEEA Industriell marknadsföring &amp; entreprenörskap</v>
      </c>
      <c r="C116" s="33" t="s">
        <v>58</v>
      </c>
      <c r="D116" s="36" t="s">
        <v>77</v>
      </c>
      <c r="E116" s="37">
        <f>$E$20</f>
        <v>0.35</v>
      </c>
    </row>
    <row r="117" spans="1:5" ht="15.6" x14ac:dyDescent="0.3">
      <c r="A117" s="101" t="s">
        <v>75</v>
      </c>
      <c r="B117" s="85" t="str">
        <f t="shared" si="14"/>
        <v>MEEA Industriell marknadsföring &amp; entreprenörskap</v>
      </c>
      <c r="C117" s="33" t="s">
        <v>58</v>
      </c>
      <c r="D117" s="36" t="s">
        <v>78</v>
      </c>
      <c r="E117" s="37">
        <f t="shared" si="15"/>
        <v>9.4E-2</v>
      </c>
    </row>
    <row r="118" spans="1:5" ht="15.6" x14ac:dyDescent="0.3">
      <c r="A118" s="101" t="s">
        <v>75</v>
      </c>
      <c r="B118" s="85" t="str">
        <f t="shared" si="14"/>
        <v>MEEA Industriell marknadsföring &amp; entreprenörskap</v>
      </c>
      <c r="C118" s="33" t="s">
        <v>58</v>
      </c>
      <c r="D118" s="25" t="s">
        <v>79</v>
      </c>
      <c r="E118" s="38">
        <f t="shared" si="15"/>
        <v>3.2800000000000003E-2</v>
      </c>
    </row>
    <row r="119" spans="1:5" ht="15.6" x14ac:dyDescent="0.3">
      <c r="A119" s="101" t="s">
        <v>75</v>
      </c>
      <c r="B119" s="82" t="str">
        <f t="shared" si="14"/>
        <v>MEEA Industriell marknadsföring &amp; entreprenörskap</v>
      </c>
      <c r="C119" s="39" t="s">
        <v>60</v>
      </c>
      <c r="D119" s="34" t="s">
        <v>76</v>
      </c>
      <c r="E119" s="35">
        <f t="shared" ref="E119:E122" si="16">E39</f>
        <v>0.16</v>
      </c>
    </row>
    <row r="120" spans="1:5" ht="15.6" x14ac:dyDescent="0.3">
      <c r="A120" s="101" t="s">
        <v>75</v>
      </c>
      <c r="B120" s="83" t="str">
        <f t="shared" si="14"/>
        <v>MEEA Industriell marknadsföring &amp; entreprenörskap</v>
      </c>
      <c r="C120" s="40" t="s">
        <v>60</v>
      </c>
      <c r="D120" s="36" t="s">
        <v>77</v>
      </c>
      <c r="E120" s="37">
        <f>$E$20</f>
        <v>0.35</v>
      </c>
    </row>
    <row r="121" spans="1:5" ht="15.6" x14ac:dyDescent="0.3">
      <c r="A121" s="101" t="s">
        <v>75</v>
      </c>
      <c r="B121" s="83" t="str">
        <f t="shared" si="14"/>
        <v>MEEA Industriell marknadsföring &amp; entreprenörskap</v>
      </c>
      <c r="C121" s="40" t="s">
        <v>60</v>
      </c>
      <c r="D121" s="36" t="s">
        <v>78</v>
      </c>
      <c r="E121" s="37">
        <f t="shared" si="16"/>
        <v>9.4E-2</v>
      </c>
    </row>
    <row r="122" spans="1:5" ht="15.6" x14ac:dyDescent="0.3">
      <c r="A122" s="101" t="s">
        <v>75</v>
      </c>
      <c r="B122" s="84" t="str">
        <f t="shared" si="14"/>
        <v>MEEA Industriell marknadsföring &amp; entreprenörskap</v>
      </c>
      <c r="C122" s="41" t="s">
        <v>60</v>
      </c>
      <c r="D122" s="25" t="s">
        <v>79</v>
      </c>
      <c r="E122" s="38">
        <f t="shared" si="16"/>
        <v>3.2800000000000003E-2</v>
      </c>
    </row>
    <row r="123" spans="1:5" ht="15.6" x14ac:dyDescent="0.3">
      <c r="A123" s="101" t="s">
        <v>75</v>
      </c>
      <c r="B123" s="85" t="str">
        <f t="shared" si="14"/>
        <v>MEEA Industriell marknadsföring &amp; entreprenörskap</v>
      </c>
      <c r="C123" s="33" t="s">
        <v>62</v>
      </c>
      <c r="D123" s="34" t="s">
        <v>76</v>
      </c>
      <c r="E123" s="35">
        <f>E111</f>
        <v>0.16</v>
      </c>
    </row>
    <row r="124" spans="1:5" ht="15.6" x14ac:dyDescent="0.3">
      <c r="A124" s="101" t="s">
        <v>75</v>
      </c>
      <c r="B124" s="85" t="str">
        <f t="shared" si="14"/>
        <v>MEEA Industriell marknadsföring &amp; entreprenörskap</v>
      </c>
      <c r="C124" s="33" t="s">
        <v>62</v>
      </c>
      <c r="D124" s="36" t="s">
        <v>77</v>
      </c>
      <c r="E124" s="37">
        <f>E100</f>
        <v>0.33960000000000001</v>
      </c>
    </row>
    <row r="125" spans="1:5" ht="15.6" x14ac:dyDescent="0.3">
      <c r="A125" s="101" t="s">
        <v>75</v>
      </c>
      <c r="B125" s="85" t="str">
        <f t="shared" si="14"/>
        <v>MEEA Industriell marknadsföring &amp; entreprenörskap</v>
      </c>
      <c r="C125" s="40" t="s">
        <v>62</v>
      </c>
      <c r="D125" s="36" t="s">
        <v>78</v>
      </c>
      <c r="E125" s="37">
        <f>E101</f>
        <v>4.3499999999999997E-2</v>
      </c>
    </row>
    <row r="126" spans="1:5" ht="15.6" x14ac:dyDescent="0.3">
      <c r="A126" s="101" t="s">
        <v>75</v>
      </c>
      <c r="B126" s="85" t="str">
        <f t="shared" si="14"/>
        <v>MEEA Industriell marknadsföring &amp; entreprenörskap</v>
      </c>
      <c r="C126" s="40" t="s">
        <v>62</v>
      </c>
      <c r="D126" s="25" t="s">
        <v>79</v>
      </c>
      <c r="E126" s="38">
        <f>E102</f>
        <v>7.5300000000000006E-2</v>
      </c>
    </row>
    <row r="127" spans="1:5" ht="15.6" x14ac:dyDescent="0.3">
      <c r="A127" s="101" t="s">
        <v>75</v>
      </c>
      <c r="B127" s="82" t="str">
        <f t="shared" si="14"/>
        <v>MEEA Industriell marknadsföring &amp; entreprenörskap</v>
      </c>
      <c r="C127" s="39" t="s">
        <v>64</v>
      </c>
      <c r="D127" s="34" t="s">
        <v>76</v>
      </c>
      <c r="E127" s="35">
        <f>E111</f>
        <v>0.16</v>
      </c>
    </row>
    <row r="128" spans="1:5" ht="15.6" x14ac:dyDescent="0.3">
      <c r="A128" s="101" t="s">
        <v>75</v>
      </c>
      <c r="B128" s="83" t="str">
        <f t="shared" si="14"/>
        <v>MEEA Industriell marknadsföring &amp; entreprenörskap</v>
      </c>
      <c r="C128" s="40" t="s">
        <v>64</v>
      </c>
      <c r="D128" s="36" t="s">
        <v>77</v>
      </c>
      <c r="E128" s="37">
        <f>E100</f>
        <v>0.33960000000000001</v>
      </c>
    </row>
    <row r="129" spans="1:5" ht="15.6" x14ac:dyDescent="0.3">
      <c r="A129" s="101" t="s">
        <v>75</v>
      </c>
      <c r="B129" s="83" t="str">
        <f t="shared" si="14"/>
        <v>MEEA Industriell marknadsföring &amp; entreprenörskap</v>
      </c>
      <c r="C129" s="40" t="s">
        <v>64</v>
      </c>
      <c r="D129" s="36" t="s">
        <v>78</v>
      </c>
      <c r="E129" s="37">
        <f>E101</f>
        <v>4.3499999999999997E-2</v>
      </c>
    </row>
    <row r="130" spans="1:5" ht="15.6" x14ac:dyDescent="0.3">
      <c r="A130" s="101" t="s">
        <v>75</v>
      </c>
      <c r="B130" s="84" t="str">
        <f t="shared" si="14"/>
        <v>MEEA Industriell marknadsföring &amp; entreprenörskap</v>
      </c>
      <c r="C130" s="41" t="s">
        <v>64</v>
      </c>
      <c r="D130" s="25" t="s">
        <v>79</v>
      </c>
      <c r="E130" s="38">
        <f>E102</f>
        <v>7.5300000000000006E-2</v>
      </c>
    </row>
    <row r="131" spans="1:5" ht="15.6" x14ac:dyDescent="0.3">
      <c r="A131" s="101" t="s">
        <v>75</v>
      </c>
      <c r="B131" s="82" t="str">
        <f t="shared" si="14"/>
        <v>MEEA Industriell marknadsföring &amp; entreprenörskap</v>
      </c>
      <c r="C131" s="42" t="s">
        <v>80</v>
      </c>
      <c r="D131" s="34" t="s">
        <v>76</v>
      </c>
      <c r="E131" s="35">
        <v>0</v>
      </c>
    </row>
    <row r="132" spans="1:5" ht="15.6" x14ac:dyDescent="0.3">
      <c r="A132" s="101" t="s">
        <v>75</v>
      </c>
      <c r="B132" s="83" t="str">
        <f t="shared" si="14"/>
        <v>MEEA Industriell marknadsföring &amp; entreprenörskap</v>
      </c>
      <c r="C132" s="43" t="s">
        <v>80</v>
      </c>
      <c r="D132" s="36" t="s">
        <v>77</v>
      </c>
      <c r="E132" s="37">
        <v>0</v>
      </c>
    </row>
    <row r="133" spans="1:5" ht="15.6" x14ac:dyDescent="0.3">
      <c r="A133" s="101" t="s">
        <v>75</v>
      </c>
      <c r="B133" s="83" t="str">
        <f t="shared" si="14"/>
        <v>MEEA Industriell marknadsföring &amp; entreprenörskap</v>
      </c>
      <c r="C133" s="43" t="s">
        <v>80</v>
      </c>
      <c r="D133" s="36" t="s">
        <v>78</v>
      </c>
      <c r="E133" s="37">
        <v>0</v>
      </c>
    </row>
    <row r="134" spans="1:5" ht="15.6" x14ac:dyDescent="0.3">
      <c r="A134" s="101" t="s">
        <v>75</v>
      </c>
      <c r="B134" s="84" t="str">
        <f t="shared" si="14"/>
        <v>MEEA Industriell marknadsföring &amp; entreprenörskap</v>
      </c>
      <c r="C134" s="44" t="s">
        <v>80</v>
      </c>
      <c r="D134" s="25" t="s">
        <v>79</v>
      </c>
      <c r="E134" s="38">
        <v>0</v>
      </c>
    </row>
    <row r="135" spans="1:5" ht="15.6" x14ac:dyDescent="0.3">
      <c r="A135" s="101" t="s">
        <v>75</v>
      </c>
      <c r="B135" s="82" t="s">
        <v>14</v>
      </c>
      <c r="C135" s="26" t="s">
        <v>56</v>
      </c>
      <c r="D135" s="36" t="s">
        <v>76</v>
      </c>
      <c r="E135" s="35">
        <f>E111</f>
        <v>0.16</v>
      </c>
    </row>
    <row r="136" spans="1:5" ht="15.6" x14ac:dyDescent="0.3">
      <c r="A136" s="101" t="s">
        <v>75</v>
      </c>
      <c r="B136" s="83" t="str">
        <f>B135</f>
        <v>MEW Redovisning, Finansiering &amp; Förändring</v>
      </c>
      <c r="C136" s="29" t="s">
        <v>56</v>
      </c>
      <c r="D136" s="36" t="s">
        <v>77</v>
      </c>
      <c r="E136" s="37">
        <f>E112</f>
        <v>0.62760000000000005</v>
      </c>
    </row>
    <row r="137" spans="1:5" ht="15.6" x14ac:dyDescent="0.3">
      <c r="A137" s="101" t="s">
        <v>75</v>
      </c>
      <c r="B137" s="83" t="str">
        <f t="shared" ref="B137:B158" si="17">B136</f>
        <v>MEW Redovisning, Finansiering &amp; Förändring</v>
      </c>
      <c r="C137" s="29" t="s">
        <v>56</v>
      </c>
      <c r="D137" s="36" t="s">
        <v>78</v>
      </c>
      <c r="E137" s="37">
        <f>E113</f>
        <v>9.4E-2</v>
      </c>
    </row>
    <row r="138" spans="1:5" ht="15.6" x14ac:dyDescent="0.3">
      <c r="A138" s="101" t="s">
        <v>75</v>
      </c>
      <c r="B138" s="84" t="str">
        <f t="shared" si="17"/>
        <v>MEW Redovisning, Finansiering &amp; Förändring</v>
      </c>
      <c r="C138" s="30" t="s">
        <v>56</v>
      </c>
      <c r="D138" s="25" t="s">
        <v>79</v>
      </c>
      <c r="E138" s="38">
        <f>E114</f>
        <v>3.2800000000000003E-2</v>
      </c>
    </row>
    <row r="139" spans="1:5" ht="15.6" x14ac:dyDescent="0.3">
      <c r="A139" s="101" t="s">
        <v>75</v>
      </c>
      <c r="B139" s="85" t="str">
        <f t="shared" si="17"/>
        <v>MEW Redovisning, Finansiering &amp; Förändring</v>
      </c>
      <c r="C139" s="33" t="s">
        <v>58</v>
      </c>
      <c r="D139" s="34" t="s">
        <v>76</v>
      </c>
      <c r="E139" s="35">
        <f t="shared" ref="E139:E142" si="18">E39</f>
        <v>0.16</v>
      </c>
    </row>
    <row r="140" spans="1:5" ht="15.6" x14ac:dyDescent="0.3">
      <c r="A140" s="101" t="s">
        <v>75</v>
      </c>
      <c r="B140" s="85" t="str">
        <f t="shared" si="17"/>
        <v>MEW Redovisning, Finansiering &amp; Förändring</v>
      </c>
      <c r="C140" s="33" t="s">
        <v>58</v>
      </c>
      <c r="D140" s="36" t="s">
        <v>77</v>
      </c>
      <c r="E140" s="37">
        <f>$E$20</f>
        <v>0.35</v>
      </c>
    </row>
    <row r="141" spans="1:5" ht="15.6" x14ac:dyDescent="0.3">
      <c r="A141" s="101" t="s">
        <v>75</v>
      </c>
      <c r="B141" s="85" t="str">
        <f t="shared" si="17"/>
        <v>MEW Redovisning, Finansiering &amp; Förändring</v>
      </c>
      <c r="C141" s="33" t="s">
        <v>58</v>
      </c>
      <c r="D141" s="36" t="s">
        <v>78</v>
      </c>
      <c r="E141" s="37">
        <f t="shared" si="18"/>
        <v>9.4E-2</v>
      </c>
    </row>
    <row r="142" spans="1:5" ht="15.6" x14ac:dyDescent="0.3">
      <c r="A142" s="101" t="s">
        <v>75</v>
      </c>
      <c r="B142" s="85" t="str">
        <f t="shared" si="17"/>
        <v>MEW Redovisning, Finansiering &amp; Förändring</v>
      </c>
      <c r="C142" s="33" t="s">
        <v>58</v>
      </c>
      <c r="D142" s="25" t="s">
        <v>79</v>
      </c>
      <c r="E142" s="38">
        <f t="shared" si="18"/>
        <v>3.2800000000000003E-2</v>
      </c>
    </row>
    <row r="143" spans="1:5" ht="15.6" x14ac:dyDescent="0.3">
      <c r="A143" s="101" t="s">
        <v>75</v>
      </c>
      <c r="B143" s="82" t="str">
        <f t="shared" si="17"/>
        <v>MEW Redovisning, Finansiering &amp; Förändring</v>
      </c>
      <c r="C143" s="39" t="s">
        <v>60</v>
      </c>
      <c r="D143" s="34" t="s">
        <v>76</v>
      </c>
      <c r="E143" s="35">
        <f t="shared" ref="E143:E146" si="19">E39</f>
        <v>0.16</v>
      </c>
    </row>
    <row r="144" spans="1:5" ht="15.6" x14ac:dyDescent="0.3">
      <c r="A144" s="101" t="s">
        <v>75</v>
      </c>
      <c r="B144" s="83" t="str">
        <f t="shared" si="17"/>
        <v>MEW Redovisning, Finansiering &amp; Förändring</v>
      </c>
      <c r="C144" s="40" t="s">
        <v>60</v>
      </c>
      <c r="D144" s="36" t="s">
        <v>77</v>
      </c>
      <c r="E144" s="37">
        <f>$E$20</f>
        <v>0.35</v>
      </c>
    </row>
    <row r="145" spans="1:5" ht="15.6" x14ac:dyDescent="0.3">
      <c r="A145" s="101" t="s">
        <v>75</v>
      </c>
      <c r="B145" s="83" t="str">
        <f t="shared" si="17"/>
        <v>MEW Redovisning, Finansiering &amp; Förändring</v>
      </c>
      <c r="C145" s="40" t="s">
        <v>60</v>
      </c>
      <c r="D145" s="36" t="s">
        <v>78</v>
      </c>
      <c r="E145" s="37">
        <f t="shared" si="19"/>
        <v>9.4E-2</v>
      </c>
    </row>
    <row r="146" spans="1:5" ht="15.6" x14ac:dyDescent="0.3">
      <c r="A146" s="101" t="s">
        <v>75</v>
      </c>
      <c r="B146" s="84" t="str">
        <f t="shared" si="17"/>
        <v>MEW Redovisning, Finansiering &amp; Förändring</v>
      </c>
      <c r="C146" s="41" t="s">
        <v>60</v>
      </c>
      <c r="D146" s="25" t="s">
        <v>79</v>
      </c>
      <c r="E146" s="38">
        <f t="shared" si="19"/>
        <v>3.2800000000000003E-2</v>
      </c>
    </row>
    <row r="147" spans="1:5" ht="15.6" x14ac:dyDescent="0.3">
      <c r="A147" s="101" t="s">
        <v>75</v>
      </c>
      <c r="B147" s="85" t="str">
        <f t="shared" si="17"/>
        <v>MEW Redovisning, Finansiering &amp; Förändring</v>
      </c>
      <c r="C147" s="33" t="s">
        <v>62</v>
      </c>
      <c r="D147" s="34" t="s">
        <v>76</v>
      </c>
      <c r="E147" s="35">
        <f>E135</f>
        <v>0.16</v>
      </c>
    </row>
    <row r="148" spans="1:5" ht="15.6" x14ac:dyDescent="0.3">
      <c r="A148" s="101" t="s">
        <v>75</v>
      </c>
      <c r="B148" s="85" t="str">
        <f t="shared" si="17"/>
        <v>MEW Redovisning, Finansiering &amp; Förändring</v>
      </c>
      <c r="C148" s="33" t="s">
        <v>62</v>
      </c>
      <c r="D148" s="36" t="s">
        <v>77</v>
      </c>
      <c r="E148" s="37">
        <f>E124</f>
        <v>0.33960000000000001</v>
      </c>
    </row>
    <row r="149" spans="1:5" ht="15.6" x14ac:dyDescent="0.3">
      <c r="A149" s="101" t="s">
        <v>75</v>
      </c>
      <c r="B149" s="85" t="str">
        <f t="shared" si="17"/>
        <v>MEW Redovisning, Finansiering &amp; Förändring</v>
      </c>
      <c r="C149" s="40" t="s">
        <v>62</v>
      </c>
      <c r="D149" s="36" t="s">
        <v>78</v>
      </c>
      <c r="E149" s="37">
        <f>E125</f>
        <v>4.3499999999999997E-2</v>
      </c>
    </row>
    <row r="150" spans="1:5" ht="15.6" x14ac:dyDescent="0.3">
      <c r="A150" s="101" t="s">
        <v>75</v>
      </c>
      <c r="B150" s="85" t="str">
        <f t="shared" si="17"/>
        <v>MEW Redovisning, Finansiering &amp; Förändring</v>
      </c>
      <c r="C150" s="40" t="s">
        <v>62</v>
      </c>
      <c r="D150" s="25" t="s">
        <v>79</v>
      </c>
      <c r="E150" s="38">
        <f>E126</f>
        <v>7.5300000000000006E-2</v>
      </c>
    </row>
    <row r="151" spans="1:5" ht="15.6" x14ac:dyDescent="0.3">
      <c r="A151" s="101" t="s">
        <v>75</v>
      </c>
      <c r="B151" s="82" t="str">
        <f t="shared" si="17"/>
        <v>MEW Redovisning, Finansiering &amp; Förändring</v>
      </c>
      <c r="C151" s="39" t="s">
        <v>64</v>
      </c>
      <c r="D151" s="34" t="s">
        <v>76</v>
      </c>
      <c r="E151" s="35">
        <f>E135</f>
        <v>0.16</v>
      </c>
    </row>
    <row r="152" spans="1:5" ht="15.6" x14ac:dyDescent="0.3">
      <c r="A152" s="101" t="s">
        <v>75</v>
      </c>
      <c r="B152" s="83" t="str">
        <f t="shared" si="17"/>
        <v>MEW Redovisning, Finansiering &amp; Förändring</v>
      </c>
      <c r="C152" s="40" t="s">
        <v>64</v>
      </c>
      <c r="D152" s="36" t="s">
        <v>77</v>
      </c>
      <c r="E152" s="37">
        <f>E124</f>
        <v>0.33960000000000001</v>
      </c>
    </row>
    <row r="153" spans="1:5" ht="15.6" x14ac:dyDescent="0.3">
      <c r="A153" s="101" t="s">
        <v>75</v>
      </c>
      <c r="B153" s="83" t="str">
        <f t="shared" si="17"/>
        <v>MEW Redovisning, Finansiering &amp; Förändring</v>
      </c>
      <c r="C153" s="40" t="s">
        <v>64</v>
      </c>
      <c r="D153" s="36" t="s">
        <v>78</v>
      </c>
      <c r="E153" s="37">
        <f>E125</f>
        <v>4.3499999999999997E-2</v>
      </c>
    </row>
    <row r="154" spans="1:5" ht="15.6" x14ac:dyDescent="0.3">
      <c r="A154" s="101" t="s">
        <v>75</v>
      </c>
      <c r="B154" s="84" t="str">
        <f t="shared" si="17"/>
        <v>MEW Redovisning, Finansiering &amp; Förändring</v>
      </c>
      <c r="C154" s="41" t="s">
        <v>64</v>
      </c>
      <c r="D154" s="25" t="s">
        <v>79</v>
      </c>
      <c r="E154" s="38">
        <f>E126</f>
        <v>7.5300000000000006E-2</v>
      </c>
    </row>
    <row r="155" spans="1:5" ht="15.6" x14ac:dyDescent="0.3">
      <c r="A155" s="101" t="s">
        <v>75</v>
      </c>
      <c r="B155" s="82" t="str">
        <f t="shared" si="17"/>
        <v>MEW Redovisning, Finansiering &amp; Förändring</v>
      </c>
      <c r="C155" s="42" t="s">
        <v>80</v>
      </c>
      <c r="D155" s="34" t="s">
        <v>76</v>
      </c>
      <c r="E155" s="35">
        <v>0</v>
      </c>
    </row>
    <row r="156" spans="1:5" ht="15.6" x14ac:dyDescent="0.3">
      <c r="A156" s="101" t="s">
        <v>75</v>
      </c>
      <c r="B156" s="83" t="str">
        <f t="shared" si="17"/>
        <v>MEW Redovisning, Finansiering &amp; Förändring</v>
      </c>
      <c r="C156" s="43" t="s">
        <v>80</v>
      </c>
      <c r="D156" s="36" t="s">
        <v>77</v>
      </c>
      <c r="E156" s="37">
        <v>0</v>
      </c>
    </row>
    <row r="157" spans="1:5" ht="15.6" x14ac:dyDescent="0.3">
      <c r="A157" s="101" t="s">
        <v>75</v>
      </c>
      <c r="B157" s="83" t="str">
        <f t="shared" si="17"/>
        <v>MEW Redovisning, Finansiering &amp; Förändring</v>
      </c>
      <c r="C157" s="43" t="s">
        <v>80</v>
      </c>
      <c r="D157" s="36" t="s">
        <v>78</v>
      </c>
      <c r="E157" s="37">
        <v>0</v>
      </c>
    </row>
    <row r="158" spans="1:5" ht="15.6" x14ac:dyDescent="0.3">
      <c r="A158" s="101" t="s">
        <v>75</v>
      </c>
      <c r="B158" s="84" t="str">
        <f t="shared" si="17"/>
        <v>MEW Redovisning, Finansiering &amp; Förändring</v>
      </c>
      <c r="C158" s="44" t="s">
        <v>80</v>
      </c>
      <c r="D158" s="25" t="s">
        <v>79</v>
      </c>
      <c r="E158" s="38">
        <v>0</v>
      </c>
    </row>
    <row r="159" spans="1:5" ht="15.6" x14ac:dyDescent="0.3">
      <c r="A159" s="101" t="s">
        <v>75</v>
      </c>
      <c r="B159" s="82" t="s">
        <v>15</v>
      </c>
      <c r="C159" s="26" t="s">
        <v>56</v>
      </c>
      <c r="D159" s="36" t="s">
        <v>76</v>
      </c>
      <c r="E159" s="35">
        <f>E135</f>
        <v>0.16</v>
      </c>
    </row>
    <row r="160" spans="1:5" ht="15.6" x14ac:dyDescent="0.3">
      <c r="A160" s="101" t="s">
        <v>75</v>
      </c>
      <c r="B160" s="83" t="str">
        <f>B159</f>
        <v>MEY Management &amp; Teknologi</v>
      </c>
      <c r="C160" s="29" t="s">
        <v>56</v>
      </c>
      <c r="D160" s="36" t="s">
        <v>77</v>
      </c>
      <c r="E160" s="37">
        <f>E136</f>
        <v>0.62760000000000005</v>
      </c>
    </row>
    <row r="161" spans="1:5" ht="15.6" x14ac:dyDescent="0.3">
      <c r="A161" s="101" t="s">
        <v>75</v>
      </c>
      <c r="B161" s="83" t="str">
        <f t="shared" ref="B161:B182" si="20">B160</f>
        <v>MEY Management &amp; Teknologi</v>
      </c>
      <c r="C161" s="29" t="s">
        <v>56</v>
      </c>
      <c r="D161" s="36" t="s">
        <v>78</v>
      </c>
      <c r="E161" s="37">
        <f>E137</f>
        <v>9.4E-2</v>
      </c>
    </row>
    <row r="162" spans="1:5" ht="15.6" x14ac:dyDescent="0.3">
      <c r="A162" s="101" t="s">
        <v>75</v>
      </c>
      <c r="B162" s="84" t="str">
        <f t="shared" si="20"/>
        <v>MEY Management &amp; Teknologi</v>
      </c>
      <c r="C162" s="30" t="s">
        <v>56</v>
      </c>
      <c r="D162" s="25" t="s">
        <v>79</v>
      </c>
      <c r="E162" s="38">
        <f>E138</f>
        <v>3.2800000000000003E-2</v>
      </c>
    </row>
    <row r="163" spans="1:5" ht="15.6" x14ac:dyDescent="0.3">
      <c r="A163" s="101" t="s">
        <v>75</v>
      </c>
      <c r="B163" s="85" t="str">
        <f t="shared" si="20"/>
        <v>MEY Management &amp; Teknologi</v>
      </c>
      <c r="C163" s="33" t="s">
        <v>58</v>
      </c>
      <c r="D163" s="34" t="s">
        <v>76</v>
      </c>
      <c r="E163" s="35">
        <f t="shared" ref="E163:E166" si="21">E39</f>
        <v>0.16</v>
      </c>
    </row>
    <row r="164" spans="1:5" ht="15.6" x14ac:dyDescent="0.3">
      <c r="A164" s="101" t="s">
        <v>75</v>
      </c>
      <c r="B164" s="85" t="str">
        <f t="shared" si="20"/>
        <v>MEY Management &amp; Teknologi</v>
      </c>
      <c r="C164" s="33" t="s">
        <v>58</v>
      </c>
      <c r="D164" s="36" t="s">
        <v>77</v>
      </c>
      <c r="E164" s="37">
        <f>$E$20</f>
        <v>0.35</v>
      </c>
    </row>
    <row r="165" spans="1:5" ht="15.6" x14ac:dyDescent="0.3">
      <c r="A165" s="101" t="s">
        <v>75</v>
      </c>
      <c r="B165" s="85" t="str">
        <f t="shared" si="20"/>
        <v>MEY Management &amp; Teknologi</v>
      </c>
      <c r="C165" s="33" t="s">
        <v>58</v>
      </c>
      <c r="D165" s="36" t="s">
        <v>78</v>
      </c>
      <c r="E165" s="37">
        <f t="shared" si="21"/>
        <v>9.4E-2</v>
      </c>
    </row>
    <row r="166" spans="1:5" ht="15.6" x14ac:dyDescent="0.3">
      <c r="A166" s="101" t="s">
        <v>75</v>
      </c>
      <c r="B166" s="85" t="str">
        <f t="shared" si="20"/>
        <v>MEY Management &amp; Teknologi</v>
      </c>
      <c r="C166" s="33" t="s">
        <v>58</v>
      </c>
      <c r="D166" s="25" t="s">
        <v>79</v>
      </c>
      <c r="E166" s="38">
        <f t="shared" si="21"/>
        <v>3.2800000000000003E-2</v>
      </c>
    </row>
    <row r="167" spans="1:5" ht="15.6" x14ac:dyDescent="0.3">
      <c r="A167" s="101" t="s">
        <v>75</v>
      </c>
      <c r="B167" s="82" t="str">
        <f t="shared" si="20"/>
        <v>MEY Management &amp; Teknologi</v>
      </c>
      <c r="C167" s="39" t="s">
        <v>60</v>
      </c>
      <c r="D167" s="34" t="s">
        <v>76</v>
      </c>
      <c r="E167" s="35">
        <f t="shared" ref="E167:E170" si="22">E39</f>
        <v>0.16</v>
      </c>
    </row>
    <row r="168" spans="1:5" ht="15.6" x14ac:dyDescent="0.3">
      <c r="A168" s="101" t="s">
        <v>75</v>
      </c>
      <c r="B168" s="83" t="str">
        <f t="shared" si="20"/>
        <v>MEY Management &amp; Teknologi</v>
      </c>
      <c r="C168" s="40" t="s">
        <v>60</v>
      </c>
      <c r="D168" s="36" t="s">
        <v>77</v>
      </c>
      <c r="E168" s="37">
        <f>$E$20</f>
        <v>0.35</v>
      </c>
    </row>
    <row r="169" spans="1:5" ht="15.6" x14ac:dyDescent="0.3">
      <c r="A169" s="101" t="s">
        <v>75</v>
      </c>
      <c r="B169" s="83" t="str">
        <f t="shared" si="20"/>
        <v>MEY Management &amp; Teknologi</v>
      </c>
      <c r="C169" s="40" t="s">
        <v>60</v>
      </c>
      <c r="D169" s="36" t="s">
        <v>78</v>
      </c>
      <c r="E169" s="37">
        <f t="shared" si="22"/>
        <v>9.4E-2</v>
      </c>
    </row>
    <row r="170" spans="1:5" ht="15.6" x14ac:dyDescent="0.3">
      <c r="A170" s="101" t="s">
        <v>75</v>
      </c>
      <c r="B170" s="84" t="str">
        <f t="shared" si="20"/>
        <v>MEY Management &amp; Teknologi</v>
      </c>
      <c r="C170" s="41" t="s">
        <v>60</v>
      </c>
      <c r="D170" s="25" t="s">
        <v>79</v>
      </c>
      <c r="E170" s="38">
        <f t="shared" si="22"/>
        <v>3.2800000000000003E-2</v>
      </c>
    </row>
    <row r="171" spans="1:5" ht="15.6" x14ac:dyDescent="0.3">
      <c r="A171" s="101" t="s">
        <v>75</v>
      </c>
      <c r="B171" s="85" t="str">
        <f t="shared" si="20"/>
        <v>MEY Management &amp; Teknologi</v>
      </c>
      <c r="C171" s="33" t="s">
        <v>62</v>
      </c>
      <c r="D171" s="34" t="s">
        <v>76</v>
      </c>
      <c r="E171" s="35">
        <f>E159</f>
        <v>0.16</v>
      </c>
    </row>
    <row r="172" spans="1:5" ht="15.6" x14ac:dyDescent="0.3">
      <c r="A172" s="101" t="s">
        <v>75</v>
      </c>
      <c r="B172" s="85" t="str">
        <f t="shared" si="20"/>
        <v>MEY Management &amp; Teknologi</v>
      </c>
      <c r="C172" s="33" t="s">
        <v>62</v>
      </c>
      <c r="D172" s="36" t="s">
        <v>77</v>
      </c>
      <c r="E172" s="37">
        <f>E148</f>
        <v>0.33960000000000001</v>
      </c>
    </row>
    <row r="173" spans="1:5" ht="15.6" x14ac:dyDescent="0.3">
      <c r="A173" s="101" t="s">
        <v>75</v>
      </c>
      <c r="B173" s="85" t="str">
        <f t="shared" si="20"/>
        <v>MEY Management &amp; Teknologi</v>
      </c>
      <c r="C173" s="40" t="s">
        <v>62</v>
      </c>
      <c r="D173" s="36" t="s">
        <v>78</v>
      </c>
      <c r="E173" s="37">
        <f>E149</f>
        <v>4.3499999999999997E-2</v>
      </c>
    </row>
    <row r="174" spans="1:5" ht="15.6" x14ac:dyDescent="0.3">
      <c r="A174" s="101" t="s">
        <v>75</v>
      </c>
      <c r="B174" s="85" t="str">
        <f t="shared" si="20"/>
        <v>MEY Management &amp; Teknologi</v>
      </c>
      <c r="C174" s="40" t="s">
        <v>62</v>
      </c>
      <c r="D174" s="25" t="s">
        <v>79</v>
      </c>
      <c r="E174" s="38">
        <f>E150</f>
        <v>7.5300000000000006E-2</v>
      </c>
    </row>
    <row r="175" spans="1:5" ht="15.6" x14ac:dyDescent="0.3">
      <c r="A175" s="101" t="s">
        <v>75</v>
      </c>
      <c r="B175" s="82" t="str">
        <f t="shared" si="20"/>
        <v>MEY Management &amp; Teknologi</v>
      </c>
      <c r="C175" s="39" t="s">
        <v>64</v>
      </c>
      <c r="D175" s="34" t="s">
        <v>76</v>
      </c>
      <c r="E175" s="35">
        <f>E159</f>
        <v>0.16</v>
      </c>
    </row>
    <row r="176" spans="1:5" ht="15.6" x14ac:dyDescent="0.3">
      <c r="A176" s="101" t="s">
        <v>75</v>
      </c>
      <c r="B176" s="83" t="str">
        <f t="shared" si="20"/>
        <v>MEY Management &amp; Teknologi</v>
      </c>
      <c r="C176" s="40" t="s">
        <v>64</v>
      </c>
      <c r="D176" s="36" t="s">
        <v>77</v>
      </c>
      <c r="E176" s="37">
        <f>E148</f>
        <v>0.33960000000000001</v>
      </c>
    </row>
    <row r="177" spans="1:5" ht="15.6" x14ac:dyDescent="0.3">
      <c r="A177" s="101" t="s">
        <v>75</v>
      </c>
      <c r="B177" s="83" t="str">
        <f t="shared" si="20"/>
        <v>MEY Management &amp; Teknologi</v>
      </c>
      <c r="C177" s="40" t="s">
        <v>64</v>
      </c>
      <c r="D177" s="36" t="s">
        <v>78</v>
      </c>
      <c r="E177" s="37">
        <f>E149</f>
        <v>4.3499999999999997E-2</v>
      </c>
    </row>
    <row r="178" spans="1:5" ht="15.6" x14ac:dyDescent="0.3">
      <c r="A178" s="101" t="s">
        <v>75</v>
      </c>
      <c r="B178" s="84" t="str">
        <f t="shared" si="20"/>
        <v>MEY Management &amp; Teknologi</v>
      </c>
      <c r="C178" s="41" t="s">
        <v>64</v>
      </c>
      <c r="D178" s="25" t="s">
        <v>79</v>
      </c>
      <c r="E178" s="38">
        <f>E150</f>
        <v>7.5300000000000006E-2</v>
      </c>
    </row>
    <row r="179" spans="1:5" ht="15.6" x14ac:dyDescent="0.3">
      <c r="A179" s="101" t="s">
        <v>75</v>
      </c>
      <c r="B179" s="82" t="str">
        <f t="shared" si="20"/>
        <v>MEY Management &amp; Teknologi</v>
      </c>
      <c r="C179" s="42" t="s">
        <v>80</v>
      </c>
      <c r="D179" s="34" t="s">
        <v>76</v>
      </c>
      <c r="E179" s="35">
        <v>0</v>
      </c>
    </row>
    <row r="180" spans="1:5" ht="15.6" x14ac:dyDescent="0.3">
      <c r="A180" s="101" t="s">
        <v>75</v>
      </c>
      <c r="B180" s="83" t="str">
        <f t="shared" si="20"/>
        <v>MEY Management &amp; Teknologi</v>
      </c>
      <c r="C180" s="43" t="s">
        <v>80</v>
      </c>
      <c r="D180" s="36" t="s">
        <v>77</v>
      </c>
      <c r="E180" s="37">
        <v>0</v>
      </c>
    </row>
    <row r="181" spans="1:5" ht="15.6" x14ac:dyDescent="0.3">
      <c r="A181" s="101" t="s">
        <v>75</v>
      </c>
      <c r="B181" s="83" t="str">
        <f t="shared" si="20"/>
        <v>MEY Management &amp; Teknologi</v>
      </c>
      <c r="C181" s="43" t="s">
        <v>80</v>
      </c>
      <c r="D181" s="36" t="s">
        <v>78</v>
      </c>
      <c r="E181" s="37">
        <v>0</v>
      </c>
    </row>
    <row r="182" spans="1:5" ht="15.6" x14ac:dyDescent="0.3">
      <c r="A182" s="101" t="s">
        <v>75</v>
      </c>
      <c r="B182" s="84" t="str">
        <f t="shared" si="20"/>
        <v>MEY Management &amp; Teknologi</v>
      </c>
      <c r="C182" s="44" t="s">
        <v>80</v>
      </c>
      <c r="D182" s="25" t="s">
        <v>79</v>
      </c>
      <c r="E182" s="38">
        <v>0</v>
      </c>
    </row>
    <row r="183" spans="1:5" ht="15.6" x14ac:dyDescent="0.3">
      <c r="A183" s="101" t="s">
        <v>75</v>
      </c>
      <c r="B183" s="11" t="s">
        <v>16</v>
      </c>
      <c r="C183" s="26" t="s">
        <v>56</v>
      </c>
      <c r="D183" s="36" t="s">
        <v>76</v>
      </c>
      <c r="E183" s="35">
        <f>E159</f>
        <v>0.16</v>
      </c>
    </row>
    <row r="184" spans="1:5" ht="15.6" x14ac:dyDescent="0.3">
      <c r="A184" s="101" t="s">
        <v>75</v>
      </c>
      <c r="B184" s="45" t="str">
        <f>B183</f>
        <v>MEZ Hållbarhet,  Industriell dynamik &amp; entrepenörskap</v>
      </c>
      <c r="C184" s="29" t="s">
        <v>56</v>
      </c>
      <c r="D184" s="36" t="s">
        <v>77</v>
      </c>
      <c r="E184" s="37">
        <f>E160</f>
        <v>0.62760000000000005</v>
      </c>
    </row>
    <row r="185" spans="1:5" ht="15.6" x14ac:dyDescent="0.3">
      <c r="A185" s="101" t="s">
        <v>75</v>
      </c>
      <c r="B185" s="45" t="str">
        <f t="shared" ref="B185:B206" si="23">B184</f>
        <v>MEZ Hållbarhet,  Industriell dynamik &amp; entrepenörskap</v>
      </c>
      <c r="C185" s="29" t="s">
        <v>56</v>
      </c>
      <c r="D185" s="36" t="s">
        <v>78</v>
      </c>
      <c r="E185" s="37">
        <f>E161</f>
        <v>9.4E-2</v>
      </c>
    </row>
    <row r="186" spans="1:5" ht="15.6" x14ac:dyDescent="0.3">
      <c r="A186" s="101" t="s">
        <v>75</v>
      </c>
      <c r="B186" s="86" t="str">
        <f t="shared" si="23"/>
        <v>MEZ Hållbarhet,  Industriell dynamik &amp; entrepenörskap</v>
      </c>
      <c r="C186" s="30" t="s">
        <v>56</v>
      </c>
      <c r="D186" s="25" t="s">
        <v>79</v>
      </c>
      <c r="E186" s="38">
        <f>E162</f>
        <v>3.2800000000000003E-2</v>
      </c>
    </row>
    <row r="187" spans="1:5" ht="15.6" x14ac:dyDescent="0.3">
      <c r="A187" s="101" t="s">
        <v>75</v>
      </c>
      <c r="B187" s="87" t="str">
        <f t="shared" si="23"/>
        <v>MEZ Hållbarhet,  Industriell dynamik &amp; entrepenörskap</v>
      </c>
      <c r="C187" s="33" t="s">
        <v>58</v>
      </c>
      <c r="D187" s="34" t="s">
        <v>76</v>
      </c>
      <c r="E187" s="35">
        <f t="shared" ref="E187:E190" si="24">E39</f>
        <v>0.16</v>
      </c>
    </row>
    <row r="188" spans="1:5" ht="15.6" x14ac:dyDescent="0.3">
      <c r="A188" s="101" t="s">
        <v>75</v>
      </c>
      <c r="B188" s="45" t="str">
        <f t="shared" si="23"/>
        <v>MEZ Hållbarhet,  Industriell dynamik &amp; entrepenörskap</v>
      </c>
      <c r="C188" s="33" t="s">
        <v>58</v>
      </c>
      <c r="D188" s="36" t="s">
        <v>77</v>
      </c>
      <c r="E188" s="37">
        <f>$E$20</f>
        <v>0.35</v>
      </c>
    </row>
    <row r="189" spans="1:5" ht="15.6" x14ac:dyDescent="0.3">
      <c r="A189" s="101" t="s">
        <v>75</v>
      </c>
      <c r="B189" s="45" t="str">
        <f t="shared" si="23"/>
        <v>MEZ Hållbarhet,  Industriell dynamik &amp; entrepenörskap</v>
      </c>
      <c r="C189" s="33" t="s">
        <v>58</v>
      </c>
      <c r="D189" s="36" t="s">
        <v>78</v>
      </c>
      <c r="E189" s="37">
        <f t="shared" si="24"/>
        <v>9.4E-2</v>
      </c>
    </row>
    <row r="190" spans="1:5" ht="15.6" x14ac:dyDescent="0.3">
      <c r="A190" s="101" t="s">
        <v>75</v>
      </c>
      <c r="B190" s="86" t="str">
        <f t="shared" si="23"/>
        <v>MEZ Hållbarhet,  Industriell dynamik &amp; entrepenörskap</v>
      </c>
      <c r="C190" s="33" t="s">
        <v>58</v>
      </c>
      <c r="D190" s="25" t="s">
        <v>79</v>
      </c>
      <c r="E190" s="38">
        <f t="shared" si="24"/>
        <v>3.2800000000000003E-2</v>
      </c>
    </row>
    <row r="191" spans="1:5" ht="15.6" x14ac:dyDescent="0.3">
      <c r="A191" s="101" t="s">
        <v>75</v>
      </c>
      <c r="B191" s="87" t="str">
        <f t="shared" si="23"/>
        <v>MEZ Hållbarhet,  Industriell dynamik &amp; entrepenörskap</v>
      </c>
      <c r="C191" s="39" t="s">
        <v>60</v>
      </c>
      <c r="D191" s="34" t="s">
        <v>76</v>
      </c>
      <c r="E191" s="35">
        <f t="shared" ref="E191:E194" si="25">E39</f>
        <v>0.16</v>
      </c>
    </row>
    <row r="192" spans="1:5" ht="15.6" x14ac:dyDescent="0.3">
      <c r="A192" s="101" t="s">
        <v>75</v>
      </c>
      <c r="B192" s="45" t="str">
        <f t="shared" si="23"/>
        <v>MEZ Hållbarhet,  Industriell dynamik &amp; entrepenörskap</v>
      </c>
      <c r="C192" s="40" t="s">
        <v>60</v>
      </c>
      <c r="D192" s="36" t="s">
        <v>77</v>
      </c>
      <c r="E192" s="37">
        <f>$E$20</f>
        <v>0.35</v>
      </c>
    </row>
    <row r="193" spans="1:5" ht="15.6" x14ac:dyDescent="0.3">
      <c r="A193" s="101" t="s">
        <v>75</v>
      </c>
      <c r="B193" s="45" t="str">
        <f t="shared" si="23"/>
        <v>MEZ Hållbarhet,  Industriell dynamik &amp; entrepenörskap</v>
      </c>
      <c r="C193" s="40" t="s">
        <v>60</v>
      </c>
      <c r="D193" s="36" t="s">
        <v>78</v>
      </c>
      <c r="E193" s="37">
        <f t="shared" si="25"/>
        <v>9.4E-2</v>
      </c>
    </row>
    <row r="194" spans="1:5" ht="15.6" x14ac:dyDescent="0.3">
      <c r="A194" s="101" t="s">
        <v>75</v>
      </c>
      <c r="B194" s="86" t="str">
        <f t="shared" si="23"/>
        <v>MEZ Hållbarhet,  Industriell dynamik &amp; entrepenörskap</v>
      </c>
      <c r="C194" s="41" t="s">
        <v>60</v>
      </c>
      <c r="D194" s="25" t="s">
        <v>79</v>
      </c>
      <c r="E194" s="38">
        <f t="shared" si="25"/>
        <v>3.2800000000000003E-2</v>
      </c>
    </row>
    <row r="195" spans="1:5" ht="15.6" x14ac:dyDescent="0.3">
      <c r="A195" s="101" t="s">
        <v>75</v>
      </c>
      <c r="B195" s="87" t="str">
        <f t="shared" si="23"/>
        <v>MEZ Hållbarhet,  Industriell dynamik &amp; entrepenörskap</v>
      </c>
      <c r="C195" s="33" t="s">
        <v>62</v>
      </c>
      <c r="D195" s="34" t="s">
        <v>76</v>
      </c>
      <c r="E195" s="35">
        <f>E183</f>
        <v>0.16</v>
      </c>
    </row>
    <row r="196" spans="1:5" ht="15.6" x14ac:dyDescent="0.3">
      <c r="A196" s="101" t="s">
        <v>75</v>
      </c>
      <c r="B196" s="45" t="str">
        <f t="shared" si="23"/>
        <v>MEZ Hållbarhet,  Industriell dynamik &amp; entrepenörskap</v>
      </c>
      <c r="C196" s="33" t="s">
        <v>62</v>
      </c>
      <c r="D196" s="36" t="s">
        <v>77</v>
      </c>
      <c r="E196" s="37">
        <f>E172</f>
        <v>0.33960000000000001</v>
      </c>
    </row>
    <row r="197" spans="1:5" ht="15.6" x14ac:dyDescent="0.3">
      <c r="A197" s="101" t="s">
        <v>75</v>
      </c>
      <c r="B197" s="45" t="str">
        <f t="shared" si="23"/>
        <v>MEZ Hållbarhet,  Industriell dynamik &amp; entrepenörskap</v>
      </c>
      <c r="C197" s="40" t="s">
        <v>62</v>
      </c>
      <c r="D197" s="36" t="s">
        <v>78</v>
      </c>
      <c r="E197" s="37">
        <f>E173</f>
        <v>4.3499999999999997E-2</v>
      </c>
    </row>
    <row r="198" spans="1:5" ht="15.6" x14ac:dyDescent="0.3">
      <c r="A198" s="101" t="s">
        <v>75</v>
      </c>
      <c r="B198" s="86" t="str">
        <f t="shared" si="23"/>
        <v>MEZ Hållbarhet,  Industriell dynamik &amp; entrepenörskap</v>
      </c>
      <c r="C198" s="40" t="s">
        <v>62</v>
      </c>
      <c r="D198" s="25" t="s">
        <v>79</v>
      </c>
      <c r="E198" s="38">
        <f>E174</f>
        <v>7.5300000000000006E-2</v>
      </c>
    </row>
    <row r="199" spans="1:5" ht="15.6" x14ac:dyDescent="0.3">
      <c r="A199" s="101" t="s">
        <v>75</v>
      </c>
      <c r="B199" s="87" t="str">
        <f t="shared" si="23"/>
        <v>MEZ Hållbarhet,  Industriell dynamik &amp; entrepenörskap</v>
      </c>
      <c r="C199" s="39" t="s">
        <v>64</v>
      </c>
      <c r="D199" s="34" t="s">
        <v>76</v>
      </c>
      <c r="E199" s="35">
        <f>E183</f>
        <v>0.16</v>
      </c>
    </row>
    <row r="200" spans="1:5" ht="15.6" x14ac:dyDescent="0.3">
      <c r="A200" s="101" t="s">
        <v>75</v>
      </c>
      <c r="B200" s="45" t="str">
        <f t="shared" si="23"/>
        <v>MEZ Hållbarhet,  Industriell dynamik &amp; entrepenörskap</v>
      </c>
      <c r="C200" s="40" t="s">
        <v>64</v>
      </c>
      <c r="D200" s="36" t="s">
        <v>77</v>
      </c>
      <c r="E200" s="37">
        <f>E172</f>
        <v>0.33960000000000001</v>
      </c>
    </row>
    <row r="201" spans="1:5" ht="15.6" x14ac:dyDescent="0.3">
      <c r="A201" s="101" t="s">
        <v>75</v>
      </c>
      <c r="B201" s="45" t="str">
        <f t="shared" si="23"/>
        <v>MEZ Hållbarhet,  Industriell dynamik &amp; entrepenörskap</v>
      </c>
      <c r="C201" s="40" t="s">
        <v>64</v>
      </c>
      <c r="D201" s="36" t="s">
        <v>78</v>
      </c>
      <c r="E201" s="37">
        <f>E173</f>
        <v>4.3499999999999997E-2</v>
      </c>
    </row>
    <row r="202" spans="1:5" ht="15.6" x14ac:dyDescent="0.3">
      <c r="A202" s="101" t="s">
        <v>75</v>
      </c>
      <c r="B202" s="86" t="str">
        <f t="shared" si="23"/>
        <v>MEZ Hållbarhet,  Industriell dynamik &amp; entrepenörskap</v>
      </c>
      <c r="C202" s="41" t="s">
        <v>64</v>
      </c>
      <c r="D202" s="25" t="s">
        <v>79</v>
      </c>
      <c r="E202" s="38">
        <f>E174</f>
        <v>7.5300000000000006E-2</v>
      </c>
    </row>
    <row r="203" spans="1:5" ht="15.6" x14ac:dyDescent="0.3">
      <c r="A203" s="101" t="s">
        <v>75</v>
      </c>
      <c r="B203" s="87" t="str">
        <f t="shared" si="23"/>
        <v>MEZ Hållbarhet,  Industriell dynamik &amp; entrepenörskap</v>
      </c>
      <c r="C203" s="42" t="s">
        <v>80</v>
      </c>
      <c r="D203" s="34" t="s">
        <v>76</v>
      </c>
      <c r="E203" s="35">
        <v>0</v>
      </c>
    </row>
    <row r="204" spans="1:5" ht="15.6" x14ac:dyDescent="0.3">
      <c r="A204" s="101" t="s">
        <v>75</v>
      </c>
      <c r="B204" s="45" t="str">
        <f t="shared" si="23"/>
        <v>MEZ Hållbarhet,  Industriell dynamik &amp; entrepenörskap</v>
      </c>
      <c r="C204" s="43" t="s">
        <v>80</v>
      </c>
      <c r="D204" s="36" t="s">
        <v>77</v>
      </c>
      <c r="E204" s="37">
        <v>0</v>
      </c>
    </row>
    <row r="205" spans="1:5" ht="15.6" x14ac:dyDescent="0.3">
      <c r="A205" s="101" t="s">
        <v>75</v>
      </c>
      <c r="B205" s="45" t="str">
        <f t="shared" si="23"/>
        <v>MEZ Hållbarhet,  Industriell dynamik &amp; entrepenörskap</v>
      </c>
      <c r="C205" s="43" t="s">
        <v>80</v>
      </c>
      <c r="D205" s="36" t="s">
        <v>78</v>
      </c>
      <c r="E205" s="37">
        <v>0</v>
      </c>
    </row>
    <row r="206" spans="1:5" ht="15.6" x14ac:dyDescent="0.3">
      <c r="A206" s="101" t="s">
        <v>75</v>
      </c>
      <c r="B206" s="86" t="str">
        <f t="shared" si="23"/>
        <v>MEZ Hållbarhet,  Industriell dynamik &amp; entrepenörskap</v>
      </c>
      <c r="C206" s="44" t="s">
        <v>80</v>
      </c>
      <c r="D206" s="25" t="s">
        <v>79</v>
      </c>
      <c r="E206" s="38">
        <v>0</v>
      </c>
    </row>
    <row r="207" spans="1:5" s="127" customFormat="1" ht="15.6" x14ac:dyDescent="0.3">
      <c r="A207" s="122" t="s">
        <v>49</v>
      </c>
      <c r="B207" s="123" t="s">
        <v>17</v>
      </c>
      <c r="C207" s="124" t="s">
        <v>56</v>
      </c>
      <c r="D207" s="125" t="s">
        <v>76</v>
      </c>
      <c r="E207" s="126">
        <v>0.28000000000000003</v>
      </c>
    </row>
    <row r="208" spans="1:5" s="127" customFormat="1" ht="15.6" x14ac:dyDescent="0.3">
      <c r="A208" s="122" t="s">
        <v>49</v>
      </c>
      <c r="B208" s="128" t="str">
        <f>B207</f>
        <v>MFA Gemensam verksamhet</v>
      </c>
      <c r="C208" t="s">
        <v>56</v>
      </c>
      <c r="D208" s="125" t="s">
        <v>77</v>
      </c>
      <c r="E208" s="126">
        <v>0.66869999999999996</v>
      </c>
    </row>
    <row r="209" spans="1:5" s="127" customFormat="1" ht="15.6" x14ac:dyDescent="0.3">
      <c r="A209" s="122" t="s">
        <v>49</v>
      </c>
      <c r="B209" s="128" t="str">
        <f t="shared" ref="B209:B230" si="26">B208</f>
        <v>MFA Gemensam verksamhet</v>
      </c>
      <c r="C209" t="s">
        <v>56</v>
      </c>
      <c r="D209" s="125" t="s">
        <v>78</v>
      </c>
      <c r="E209" s="126">
        <v>0.1002</v>
      </c>
    </row>
    <row r="210" spans="1:5" s="127" customFormat="1" ht="15.6" x14ac:dyDescent="0.3">
      <c r="A210" s="122" t="s">
        <v>49</v>
      </c>
      <c r="B210" s="129" t="str">
        <f t="shared" si="26"/>
        <v>MFA Gemensam verksamhet</v>
      </c>
      <c r="C210" s="106" t="s">
        <v>56</v>
      </c>
      <c r="D210" s="130" t="s">
        <v>79</v>
      </c>
      <c r="E210" s="131">
        <v>9.64E-2</v>
      </c>
    </row>
    <row r="211" spans="1:5" s="127" customFormat="1" ht="15.6" x14ac:dyDescent="0.3">
      <c r="A211" s="122" t="s">
        <v>49</v>
      </c>
      <c r="B211" s="128" t="str">
        <f t="shared" si="26"/>
        <v>MFA Gemensam verksamhet</v>
      </c>
      <c r="C211" t="s">
        <v>58</v>
      </c>
      <c r="D211" s="132" t="s">
        <v>76</v>
      </c>
      <c r="E211" s="133">
        <f t="shared" ref="E211:E214" si="27">E207</f>
        <v>0.28000000000000003</v>
      </c>
    </row>
    <row r="212" spans="1:5" s="127" customFormat="1" ht="15.6" x14ac:dyDescent="0.3">
      <c r="A212" s="122" t="s">
        <v>49</v>
      </c>
      <c r="B212" s="128" t="str">
        <f t="shared" si="26"/>
        <v>MFA Gemensam verksamhet</v>
      </c>
      <c r="C212" t="s">
        <v>58</v>
      </c>
      <c r="D212" s="134" t="s">
        <v>77</v>
      </c>
      <c r="E212" s="135">
        <f>$E$20</f>
        <v>0.35</v>
      </c>
    </row>
    <row r="213" spans="1:5" s="127" customFormat="1" ht="15.6" x14ac:dyDescent="0.3">
      <c r="A213" s="122" t="s">
        <v>49</v>
      </c>
      <c r="B213" s="128" t="str">
        <f t="shared" si="26"/>
        <v>MFA Gemensam verksamhet</v>
      </c>
      <c r="C213" t="s">
        <v>58</v>
      </c>
      <c r="D213" s="134" t="s">
        <v>78</v>
      </c>
      <c r="E213" s="135">
        <f t="shared" si="27"/>
        <v>0.1002</v>
      </c>
    </row>
    <row r="214" spans="1:5" s="127" customFormat="1" ht="15.6" x14ac:dyDescent="0.3">
      <c r="A214" s="122" t="s">
        <v>49</v>
      </c>
      <c r="B214" s="128" t="str">
        <f t="shared" si="26"/>
        <v>MFA Gemensam verksamhet</v>
      </c>
      <c r="C214" t="s">
        <v>58</v>
      </c>
      <c r="D214" s="136" t="s">
        <v>79</v>
      </c>
      <c r="E214" s="137">
        <f t="shared" si="27"/>
        <v>9.64E-2</v>
      </c>
    </row>
    <row r="215" spans="1:5" s="127" customFormat="1" ht="15.6" x14ac:dyDescent="0.3">
      <c r="A215" s="122" t="s">
        <v>49</v>
      </c>
      <c r="B215" s="123" t="str">
        <f t="shared" si="26"/>
        <v>MFA Gemensam verksamhet</v>
      </c>
      <c r="C215" s="124" t="s">
        <v>60</v>
      </c>
      <c r="D215" s="132" t="s">
        <v>76</v>
      </c>
      <c r="E215" s="133">
        <f t="shared" ref="E215:E218" si="28">E207</f>
        <v>0.28000000000000003</v>
      </c>
    </row>
    <row r="216" spans="1:5" s="127" customFormat="1" ht="15.6" x14ac:dyDescent="0.3">
      <c r="A216" s="122" t="s">
        <v>49</v>
      </c>
      <c r="B216" s="128" t="str">
        <f t="shared" si="26"/>
        <v>MFA Gemensam verksamhet</v>
      </c>
      <c r="C216" t="s">
        <v>60</v>
      </c>
      <c r="D216" s="134" t="s">
        <v>77</v>
      </c>
      <c r="E216" s="135">
        <f>$E$20</f>
        <v>0.35</v>
      </c>
    </row>
    <row r="217" spans="1:5" s="127" customFormat="1" ht="15.6" x14ac:dyDescent="0.3">
      <c r="A217" s="122" t="s">
        <v>49</v>
      </c>
      <c r="B217" s="128" t="str">
        <f t="shared" si="26"/>
        <v>MFA Gemensam verksamhet</v>
      </c>
      <c r="C217" t="s">
        <v>60</v>
      </c>
      <c r="D217" s="134" t="s">
        <v>78</v>
      </c>
      <c r="E217" s="135">
        <f t="shared" si="28"/>
        <v>0.1002</v>
      </c>
    </row>
    <row r="218" spans="1:5" s="127" customFormat="1" ht="15.6" x14ac:dyDescent="0.3">
      <c r="A218" s="122" t="s">
        <v>49</v>
      </c>
      <c r="B218" s="129" t="str">
        <f t="shared" si="26"/>
        <v>MFA Gemensam verksamhet</v>
      </c>
      <c r="C218" s="106" t="s">
        <v>60</v>
      </c>
      <c r="D218" s="136" t="s">
        <v>79</v>
      </c>
      <c r="E218" s="137">
        <f t="shared" si="28"/>
        <v>9.64E-2</v>
      </c>
    </row>
    <row r="219" spans="1:5" s="127" customFormat="1" ht="15.6" x14ac:dyDescent="0.3">
      <c r="A219" s="122" t="s">
        <v>49</v>
      </c>
      <c r="B219" s="128" t="str">
        <f t="shared" si="26"/>
        <v>MFA Gemensam verksamhet</v>
      </c>
      <c r="C219" t="s">
        <v>62</v>
      </c>
      <c r="D219" s="132" t="s">
        <v>76</v>
      </c>
      <c r="E219" s="133">
        <f>E207</f>
        <v>0.28000000000000003</v>
      </c>
    </row>
    <row r="220" spans="1:5" s="127" customFormat="1" ht="15.6" x14ac:dyDescent="0.3">
      <c r="A220" s="122" t="s">
        <v>49</v>
      </c>
      <c r="B220" s="128" t="str">
        <f t="shared" si="26"/>
        <v>MFA Gemensam verksamhet</v>
      </c>
      <c r="C220" t="s">
        <v>62</v>
      </c>
      <c r="D220" s="125" t="s">
        <v>77</v>
      </c>
      <c r="E220" s="126">
        <v>0.34399999999999997</v>
      </c>
    </row>
    <row r="221" spans="1:5" s="127" customFormat="1" ht="15.6" x14ac:dyDescent="0.3">
      <c r="A221" s="122" t="s">
        <v>49</v>
      </c>
      <c r="B221" s="128" t="str">
        <f t="shared" si="26"/>
        <v>MFA Gemensam verksamhet</v>
      </c>
      <c r="C221" t="s">
        <v>62</v>
      </c>
      <c r="D221" s="125" t="s">
        <v>78</v>
      </c>
      <c r="E221" s="126">
        <v>4.3999999999999997E-2</v>
      </c>
    </row>
    <row r="222" spans="1:5" s="127" customFormat="1" ht="15.6" x14ac:dyDescent="0.3">
      <c r="A222" s="122" t="s">
        <v>49</v>
      </c>
      <c r="B222" s="128" t="str">
        <f t="shared" si="26"/>
        <v>MFA Gemensam verksamhet</v>
      </c>
      <c r="C222" t="s">
        <v>62</v>
      </c>
      <c r="D222" s="130" t="s">
        <v>79</v>
      </c>
      <c r="E222" s="131">
        <v>7.6200000000000004E-2</v>
      </c>
    </row>
    <row r="223" spans="1:5" s="127" customFormat="1" ht="15.6" x14ac:dyDescent="0.3">
      <c r="A223" s="122" t="s">
        <v>49</v>
      </c>
      <c r="B223" s="123" t="str">
        <f t="shared" si="26"/>
        <v>MFA Gemensam verksamhet</v>
      </c>
      <c r="C223" s="124" t="s">
        <v>64</v>
      </c>
      <c r="D223" s="132" t="s">
        <v>76</v>
      </c>
      <c r="E223" s="133">
        <f>E207</f>
        <v>0.28000000000000003</v>
      </c>
    </row>
    <row r="224" spans="1:5" s="127" customFormat="1" ht="15.6" x14ac:dyDescent="0.3">
      <c r="A224" s="122" t="s">
        <v>49</v>
      </c>
      <c r="B224" s="128" t="str">
        <f t="shared" si="26"/>
        <v>MFA Gemensam verksamhet</v>
      </c>
      <c r="C224" t="s">
        <v>64</v>
      </c>
      <c r="D224" s="134" t="s">
        <v>77</v>
      </c>
      <c r="E224" s="135">
        <f>E220</f>
        <v>0.34399999999999997</v>
      </c>
    </row>
    <row r="225" spans="1:5" s="127" customFormat="1" ht="15.6" x14ac:dyDescent="0.3">
      <c r="A225" s="122" t="s">
        <v>49</v>
      </c>
      <c r="B225" s="128" t="str">
        <f t="shared" si="26"/>
        <v>MFA Gemensam verksamhet</v>
      </c>
      <c r="C225" t="s">
        <v>64</v>
      </c>
      <c r="D225" s="134" t="s">
        <v>78</v>
      </c>
      <c r="E225" s="135">
        <f>E221</f>
        <v>4.3999999999999997E-2</v>
      </c>
    </row>
    <row r="226" spans="1:5" s="127" customFormat="1" ht="15.6" x14ac:dyDescent="0.3">
      <c r="A226" s="122" t="s">
        <v>49</v>
      </c>
      <c r="B226" s="129" t="str">
        <f t="shared" si="26"/>
        <v>MFA Gemensam verksamhet</v>
      </c>
      <c r="C226" s="106" t="s">
        <v>64</v>
      </c>
      <c r="D226" s="136" t="s">
        <v>79</v>
      </c>
      <c r="E226" s="137">
        <f>E222</f>
        <v>7.6200000000000004E-2</v>
      </c>
    </row>
    <row r="227" spans="1:5" s="127" customFormat="1" ht="15.6" x14ac:dyDescent="0.3">
      <c r="A227" s="122" t="s">
        <v>49</v>
      </c>
      <c r="B227" s="123" t="str">
        <f t="shared" si="26"/>
        <v>MFA Gemensam verksamhet</v>
      </c>
      <c r="C227" s="124" t="s">
        <v>80</v>
      </c>
      <c r="D227" s="132" t="s">
        <v>76</v>
      </c>
      <c r="E227" s="133">
        <v>0</v>
      </c>
    </row>
    <row r="228" spans="1:5" s="127" customFormat="1" ht="15.6" x14ac:dyDescent="0.3">
      <c r="A228" s="122" t="s">
        <v>49</v>
      </c>
      <c r="B228" s="128" t="str">
        <f t="shared" si="26"/>
        <v>MFA Gemensam verksamhet</v>
      </c>
      <c r="C228" t="s">
        <v>80</v>
      </c>
      <c r="D228" s="134" t="s">
        <v>77</v>
      </c>
      <c r="E228" s="135">
        <v>0</v>
      </c>
    </row>
    <row r="229" spans="1:5" s="127" customFormat="1" ht="15.6" x14ac:dyDescent="0.3">
      <c r="A229" s="122" t="s">
        <v>49</v>
      </c>
      <c r="B229" s="128" t="str">
        <f t="shared" si="26"/>
        <v>MFA Gemensam verksamhet</v>
      </c>
      <c r="C229" t="s">
        <v>80</v>
      </c>
      <c r="D229" s="134" t="s">
        <v>78</v>
      </c>
      <c r="E229" s="135">
        <v>0</v>
      </c>
    </row>
    <row r="230" spans="1:5" s="127" customFormat="1" ht="15.6" x14ac:dyDescent="0.3">
      <c r="A230" s="122" t="s">
        <v>49</v>
      </c>
      <c r="B230" s="129" t="str">
        <f t="shared" si="26"/>
        <v>MFA Gemensam verksamhet</v>
      </c>
      <c r="C230" s="106" t="s">
        <v>80</v>
      </c>
      <c r="D230" s="136" t="s">
        <v>79</v>
      </c>
      <c r="E230" s="137">
        <v>0</v>
      </c>
    </row>
    <row r="231" spans="1:5" s="127" customFormat="1" ht="15.6" x14ac:dyDescent="0.3">
      <c r="A231" s="122" t="s">
        <v>49</v>
      </c>
      <c r="B231" s="123" t="s">
        <v>125</v>
      </c>
      <c r="C231" s="124" t="s">
        <v>56</v>
      </c>
      <c r="D231" s="134" t="s">
        <v>76</v>
      </c>
      <c r="E231" s="135">
        <f t="shared" ref="E231:E234" si="29">E207</f>
        <v>0.28000000000000003</v>
      </c>
    </row>
    <row r="232" spans="1:5" s="127" customFormat="1" ht="15.6" x14ac:dyDescent="0.3">
      <c r="A232" s="122" t="s">
        <v>49</v>
      </c>
      <c r="B232" s="128" t="str">
        <f>B231</f>
        <v>MFAA Prototypverkstan</v>
      </c>
      <c r="C232" t="s">
        <v>56</v>
      </c>
      <c r="D232" s="134" t="s">
        <v>77</v>
      </c>
      <c r="E232" s="135">
        <f t="shared" si="29"/>
        <v>0.66869999999999996</v>
      </c>
    </row>
    <row r="233" spans="1:5" s="127" customFormat="1" ht="15.6" x14ac:dyDescent="0.3">
      <c r="A233" s="122" t="s">
        <v>49</v>
      </c>
      <c r="B233" s="128" t="str">
        <f t="shared" ref="B233:B254" si="30">B232</f>
        <v>MFAA Prototypverkstan</v>
      </c>
      <c r="C233" t="s">
        <v>56</v>
      </c>
      <c r="D233" s="134" t="s">
        <v>78</v>
      </c>
      <c r="E233" s="135">
        <f t="shared" si="29"/>
        <v>0.1002</v>
      </c>
    </row>
    <row r="234" spans="1:5" s="127" customFormat="1" ht="15.6" x14ac:dyDescent="0.3">
      <c r="A234" s="122" t="s">
        <v>49</v>
      </c>
      <c r="B234" s="129" t="str">
        <f t="shared" si="30"/>
        <v>MFAA Prototypverkstan</v>
      </c>
      <c r="C234" s="106" t="s">
        <v>56</v>
      </c>
      <c r="D234" s="136" t="s">
        <v>79</v>
      </c>
      <c r="E234" s="137">
        <f t="shared" si="29"/>
        <v>9.64E-2</v>
      </c>
    </row>
    <row r="235" spans="1:5" s="127" customFormat="1" ht="15.6" x14ac:dyDescent="0.3">
      <c r="A235" s="122" t="s">
        <v>49</v>
      </c>
      <c r="B235" s="128" t="str">
        <f t="shared" si="30"/>
        <v>MFAA Prototypverkstan</v>
      </c>
      <c r="C235" t="s">
        <v>58</v>
      </c>
      <c r="D235" s="132" t="s">
        <v>76</v>
      </c>
      <c r="E235" s="133">
        <f t="shared" ref="E235:E238" si="31">E207</f>
        <v>0.28000000000000003</v>
      </c>
    </row>
    <row r="236" spans="1:5" s="127" customFormat="1" ht="15.6" x14ac:dyDescent="0.3">
      <c r="A236" s="122" t="s">
        <v>49</v>
      </c>
      <c r="B236" s="128" t="str">
        <f t="shared" si="30"/>
        <v>MFAA Prototypverkstan</v>
      </c>
      <c r="C236" t="s">
        <v>58</v>
      </c>
      <c r="D236" s="134" t="s">
        <v>77</v>
      </c>
      <c r="E236" s="135">
        <f>$E$20</f>
        <v>0.35</v>
      </c>
    </row>
    <row r="237" spans="1:5" s="127" customFormat="1" ht="15.6" x14ac:dyDescent="0.3">
      <c r="A237" s="122" t="s">
        <v>49</v>
      </c>
      <c r="B237" s="128" t="str">
        <f t="shared" si="30"/>
        <v>MFAA Prototypverkstan</v>
      </c>
      <c r="C237" t="s">
        <v>58</v>
      </c>
      <c r="D237" s="134" t="s">
        <v>78</v>
      </c>
      <c r="E237" s="135">
        <f t="shared" si="31"/>
        <v>0.1002</v>
      </c>
    </row>
    <row r="238" spans="1:5" s="127" customFormat="1" ht="15.6" x14ac:dyDescent="0.3">
      <c r="A238" s="122" t="s">
        <v>49</v>
      </c>
      <c r="B238" s="128" t="str">
        <f t="shared" si="30"/>
        <v>MFAA Prototypverkstan</v>
      </c>
      <c r="C238" t="s">
        <v>58</v>
      </c>
      <c r="D238" s="136" t="s">
        <v>79</v>
      </c>
      <c r="E238" s="137">
        <f t="shared" si="31"/>
        <v>9.64E-2</v>
      </c>
    </row>
    <row r="239" spans="1:5" s="127" customFormat="1" ht="15.6" x14ac:dyDescent="0.3">
      <c r="A239" s="122" t="s">
        <v>49</v>
      </c>
      <c r="B239" s="123" t="str">
        <f t="shared" si="30"/>
        <v>MFAA Prototypverkstan</v>
      </c>
      <c r="C239" s="124" t="s">
        <v>60</v>
      </c>
      <c r="D239" s="132" t="s">
        <v>76</v>
      </c>
      <c r="E239" s="133">
        <f t="shared" ref="E239:E242" si="32">E207</f>
        <v>0.28000000000000003</v>
      </c>
    </row>
    <row r="240" spans="1:5" s="127" customFormat="1" ht="15.6" x14ac:dyDescent="0.3">
      <c r="A240" s="122" t="s">
        <v>49</v>
      </c>
      <c r="B240" s="128" t="str">
        <f t="shared" si="30"/>
        <v>MFAA Prototypverkstan</v>
      </c>
      <c r="C240" t="s">
        <v>60</v>
      </c>
      <c r="D240" s="134" t="s">
        <v>77</v>
      </c>
      <c r="E240" s="135">
        <f>$E$20</f>
        <v>0.35</v>
      </c>
    </row>
    <row r="241" spans="1:5" s="127" customFormat="1" ht="15.6" x14ac:dyDescent="0.3">
      <c r="A241" s="122" t="s">
        <v>49</v>
      </c>
      <c r="B241" s="128" t="str">
        <f t="shared" si="30"/>
        <v>MFAA Prototypverkstan</v>
      </c>
      <c r="C241" t="s">
        <v>60</v>
      </c>
      <c r="D241" s="134" t="s">
        <v>78</v>
      </c>
      <c r="E241" s="135">
        <f t="shared" si="32"/>
        <v>0.1002</v>
      </c>
    </row>
    <row r="242" spans="1:5" s="127" customFormat="1" ht="15.6" x14ac:dyDescent="0.3">
      <c r="A242" s="122" t="s">
        <v>49</v>
      </c>
      <c r="B242" s="129" t="str">
        <f t="shared" si="30"/>
        <v>MFAA Prototypverkstan</v>
      </c>
      <c r="C242" s="106" t="s">
        <v>60</v>
      </c>
      <c r="D242" s="136" t="s">
        <v>79</v>
      </c>
      <c r="E242" s="137">
        <f t="shared" si="32"/>
        <v>9.64E-2</v>
      </c>
    </row>
    <row r="243" spans="1:5" s="127" customFormat="1" ht="15.6" x14ac:dyDescent="0.3">
      <c r="A243" s="122" t="s">
        <v>49</v>
      </c>
      <c r="B243" s="128" t="str">
        <f t="shared" si="30"/>
        <v>MFAA Prototypverkstan</v>
      </c>
      <c r="C243" t="s">
        <v>62</v>
      </c>
      <c r="D243" s="132" t="s">
        <v>76</v>
      </c>
      <c r="E243" s="133">
        <f t="shared" ref="E243:E246" si="33">E219</f>
        <v>0.28000000000000003</v>
      </c>
    </row>
    <row r="244" spans="1:5" s="127" customFormat="1" ht="15.6" x14ac:dyDescent="0.3">
      <c r="A244" s="122" t="s">
        <v>49</v>
      </c>
      <c r="B244" s="128" t="str">
        <f t="shared" si="30"/>
        <v>MFAA Prototypverkstan</v>
      </c>
      <c r="C244" t="s">
        <v>62</v>
      </c>
      <c r="D244" s="134" t="s">
        <v>77</v>
      </c>
      <c r="E244" s="135">
        <f t="shared" si="33"/>
        <v>0.34399999999999997</v>
      </c>
    </row>
    <row r="245" spans="1:5" s="127" customFormat="1" ht="15.6" x14ac:dyDescent="0.3">
      <c r="A245" s="122" t="s">
        <v>49</v>
      </c>
      <c r="B245" s="128" t="str">
        <f t="shared" si="30"/>
        <v>MFAA Prototypverkstan</v>
      </c>
      <c r="C245" t="s">
        <v>62</v>
      </c>
      <c r="D245" s="134" t="s">
        <v>78</v>
      </c>
      <c r="E245" s="135">
        <f t="shared" si="33"/>
        <v>4.3999999999999997E-2</v>
      </c>
    </row>
    <row r="246" spans="1:5" s="127" customFormat="1" ht="15.6" x14ac:dyDescent="0.3">
      <c r="A246" s="122" t="s">
        <v>49</v>
      </c>
      <c r="B246" s="128" t="str">
        <f t="shared" si="30"/>
        <v>MFAA Prototypverkstan</v>
      </c>
      <c r="C246" t="s">
        <v>62</v>
      </c>
      <c r="D246" s="136" t="s">
        <v>79</v>
      </c>
      <c r="E246" s="137">
        <f t="shared" si="33"/>
        <v>7.6200000000000004E-2</v>
      </c>
    </row>
    <row r="247" spans="1:5" s="127" customFormat="1" ht="15.6" x14ac:dyDescent="0.3">
      <c r="A247" s="122" t="s">
        <v>49</v>
      </c>
      <c r="B247" s="123" t="str">
        <f t="shared" si="30"/>
        <v>MFAA Prototypverkstan</v>
      </c>
      <c r="C247" s="124" t="s">
        <v>64</v>
      </c>
      <c r="D247" s="132" t="s">
        <v>76</v>
      </c>
      <c r="E247" s="133">
        <f t="shared" ref="E247:E250" si="34">E219</f>
        <v>0.28000000000000003</v>
      </c>
    </row>
    <row r="248" spans="1:5" s="127" customFormat="1" ht="15.6" x14ac:dyDescent="0.3">
      <c r="A248" s="122" t="s">
        <v>49</v>
      </c>
      <c r="B248" s="128" t="str">
        <f t="shared" si="30"/>
        <v>MFAA Prototypverkstan</v>
      </c>
      <c r="C248" t="s">
        <v>64</v>
      </c>
      <c r="D248" s="134" t="s">
        <v>77</v>
      </c>
      <c r="E248" s="135">
        <f t="shared" si="34"/>
        <v>0.34399999999999997</v>
      </c>
    </row>
    <row r="249" spans="1:5" s="127" customFormat="1" ht="15.6" x14ac:dyDescent="0.3">
      <c r="A249" s="122" t="s">
        <v>49</v>
      </c>
      <c r="B249" s="128" t="str">
        <f t="shared" si="30"/>
        <v>MFAA Prototypverkstan</v>
      </c>
      <c r="C249" t="s">
        <v>64</v>
      </c>
      <c r="D249" s="134" t="s">
        <v>78</v>
      </c>
      <c r="E249" s="135">
        <f t="shared" si="34"/>
        <v>4.3999999999999997E-2</v>
      </c>
    </row>
    <row r="250" spans="1:5" s="127" customFormat="1" ht="15.6" x14ac:dyDescent="0.3">
      <c r="A250" s="122" t="s">
        <v>49</v>
      </c>
      <c r="B250" s="129" t="str">
        <f t="shared" si="30"/>
        <v>MFAA Prototypverkstan</v>
      </c>
      <c r="C250" s="106" t="s">
        <v>64</v>
      </c>
      <c r="D250" s="136" t="s">
        <v>79</v>
      </c>
      <c r="E250" s="137">
        <f t="shared" si="34"/>
        <v>7.6200000000000004E-2</v>
      </c>
    </row>
    <row r="251" spans="1:5" s="127" customFormat="1" ht="15.6" x14ac:dyDescent="0.3">
      <c r="A251" s="122" t="s">
        <v>49</v>
      </c>
      <c r="B251" s="123" t="str">
        <f t="shared" si="30"/>
        <v>MFAA Prototypverkstan</v>
      </c>
      <c r="C251" s="124" t="s">
        <v>80</v>
      </c>
      <c r="D251" s="132" t="s">
        <v>76</v>
      </c>
      <c r="E251" s="133">
        <v>0</v>
      </c>
    </row>
    <row r="252" spans="1:5" s="127" customFormat="1" ht="15.6" x14ac:dyDescent="0.3">
      <c r="A252" s="122" t="s">
        <v>49</v>
      </c>
      <c r="B252" s="128" t="str">
        <f t="shared" si="30"/>
        <v>MFAA Prototypverkstan</v>
      </c>
      <c r="C252" t="s">
        <v>80</v>
      </c>
      <c r="D252" s="134" t="s">
        <v>77</v>
      </c>
      <c r="E252" s="135">
        <v>0</v>
      </c>
    </row>
    <row r="253" spans="1:5" s="127" customFormat="1" ht="15.6" x14ac:dyDescent="0.3">
      <c r="A253" s="122" t="s">
        <v>49</v>
      </c>
      <c r="B253" s="128" t="str">
        <f t="shared" si="30"/>
        <v>MFAA Prototypverkstan</v>
      </c>
      <c r="C253" t="s">
        <v>80</v>
      </c>
      <c r="D253" s="134" t="s">
        <v>78</v>
      </c>
      <c r="E253" s="135">
        <v>0</v>
      </c>
    </row>
    <row r="254" spans="1:5" s="127" customFormat="1" ht="15.6" x14ac:dyDescent="0.3">
      <c r="A254" s="122" t="s">
        <v>49</v>
      </c>
      <c r="B254" s="129" t="str">
        <f t="shared" si="30"/>
        <v>MFAA Prototypverkstan</v>
      </c>
      <c r="C254" s="106" t="s">
        <v>80</v>
      </c>
      <c r="D254" s="136" t="s">
        <v>79</v>
      </c>
      <c r="E254" s="137">
        <v>0</v>
      </c>
    </row>
    <row r="255" spans="1:5" s="127" customFormat="1" ht="15.6" x14ac:dyDescent="0.3">
      <c r="A255" s="122" t="s">
        <v>49</v>
      </c>
      <c r="B255" s="123" t="s">
        <v>18</v>
      </c>
      <c r="C255" s="124" t="s">
        <v>56</v>
      </c>
      <c r="D255" s="134" t="s">
        <v>76</v>
      </c>
      <c r="E255" s="133">
        <f>E247</f>
        <v>0.28000000000000003</v>
      </c>
    </row>
    <row r="256" spans="1:5" s="127" customFormat="1" ht="15.6" x14ac:dyDescent="0.3">
      <c r="A256" s="122" t="s">
        <v>49</v>
      </c>
      <c r="B256" s="128" t="str">
        <f>B255</f>
        <v>MFC Mekatronik</v>
      </c>
      <c r="C256" t="s">
        <v>56</v>
      </c>
      <c r="D256" s="134" t="s">
        <v>77</v>
      </c>
      <c r="E256" s="135">
        <f>E232</f>
        <v>0.66869999999999996</v>
      </c>
    </row>
    <row r="257" spans="1:5" s="127" customFormat="1" ht="15.6" x14ac:dyDescent="0.3">
      <c r="A257" s="122" t="s">
        <v>49</v>
      </c>
      <c r="B257" s="128" t="str">
        <f t="shared" ref="B257:B278" si="35">B256</f>
        <v>MFC Mekatronik</v>
      </c>
      <c r="C257" t="s">
        <v>56</v>
      </c>
      <c r="D257" s="134" t="s">
        <v>78</v>
      </c>
      <c r="E257" s="135">
        <f>E241</f>
        <v>0.1002</v>
      </c>
    </row>
    <row r="258" spans="1:5" s="127" customFormat="1" ht="15.6" x14ac:dyDescent="0.3">
      <c r="A258" s="122" t="s">
        <v>49</v>
      </c>
      <c r="B258" s="129" t="str">
        <f t="shared" si="35"/>
        <v>MFC Mekatronik</v>
      </c>
      <c r="C258" s="106" t="s">
        <v>56</v>
      </c>
      <c r="D258" s="136" t="s">
        <v>79</v>
      </c>
      <c r="E258" s="137">
        <f>E242</f>
        <v>9.64E-2</v>
      </c>
    </row>
    <row r="259" spans="1:5" s="127" customFormat="1" ht="15.6" x14ac:dyDescent="0.3">
      <c r="A259" s="122" t="s">
        <v>49</v>
      </c>
      <c r="B259" s="128" t="str">
        <f t="shared" si="35"/>
        <v>MFC Mekatronik</v>
      </c>
      <c r="C259" t="s">
        <v>58</v>
      </c>
      <c r="D259" s="132" t="s">
        <v>76</v>
      </c>
      <c r="E259" s="133">
        <f>E207</f>
        <v>0.28000000000000003</v>
      </c>
    </row>
    <row r="260" spans="1:5" s="127" customFormat="1" ht="15.6" x14ac:dyDescent="0.3">
      <c r="A260" s="122" t="s">
        <v>49</v>
      </c>
      <c r="B260" s="128" t="str">
        <f t="shared" si="35"/>
        <v>MFC Mekatronik</v>
      </c>
      <c r="C260" t="s">
        <v>58</v>
      </c>
      <c r="D260" s="134" t="s">
        <v>77</v>
      </c>
      <c r="E260" s="135">
        <f>$E$20</f>
        <v>0.35</v>
      </c>
    </row>
    <row r="261" spans="1:5" s="127" customFormat="1" ht="15.6" x14ac:dyDescent="0.3">
      <c r="A261" s="122" t="s">
        <v>49</v>
      </c>
      <c r="B261" s="128" t="str">
        <f t="shared" si="35"/>
        <v>MFC Mekatronik</v>
      </c>
      <c r="C261" t="s">
        <v>58</v>
      </c>
      <c r="D261" s="134" t="s">
        <v>78</v>
      </c>
      <c r="E261" s="135">
        <f>E209</f>
        <v>0.1002</v>
      </c>
    </row>
    <row r="262" spans="1:5" s="127" customFormat="1" ht="15.6" x14ac:dyDescent="0.3">
      <c r="A262" s="122" t="s">
        <v>49</v>
      </c>
      <c r="B262" s="128" t="str">
        <f t="shared" si="35"/>
        <v>MFC Mekatronik</v>
      </c>
      <c r="C262" t="s">
        <v>58</v>
      </c>
      <c r="D262" s="136" t="s">
        <v>79</v>
      </c>
      <c r="E262" s="137">
        <f>E210</f>
        <v>9.64E-2</v>
      </c>
    </row>
    <row r="263" spans="1:5" s="127" customFormat="1" ht="15.6" x14ac:dyDescent="0.3">
      <c r="A263" s="122" t="s">
        <v>49</v>
      </c>
      <c r="B263" s="123" t="str">
        <f t="shared" si="35"/>
        <v>MFC Mekatronik</v>
      </c>
      <c r="C263" s="124" t="s">
        <v>60</v>
      </c>
      <c r="D263" s="132" t="s">
        <v>76</v>
      </c>
      <c r="E263" s="133">
        <f>E207</f>
        <v>0.28000000000000003</v>
      </c>
    </row>
    <row r="264" spans="1:5" s="127" customFormat="1" ht="15.6" x14ac:dyDescent="0.3">
      <c r="A264" s="122" t="s">
        <v>49</v>
      </c>
      <c r="B264" s="128" t="str">
        <f t="shared" si="35"/>
        <v>MFC Mekatronik</v>
      </c>
      <c r="C264" t="s">
        <v>60</v>
      </c>
      <c r="D264" s="134" t="s">
        <v>77</v>
      </c>
      <c r="E264" s="135">
        <v>0.35</v>
      </c>
    </row>
    <row r="265" spans="1:5" s="127" customFormat="1" ht="15.6" x14ac:dyDescent="0.3">
      <c r="A265" s="122" t="s">
        <v>49</v>
      </c>
      <c r="B265" s="128" t="str">
        <f t="shared" si="35"/>
        <v>MFC Mekatronik</v>
      </c>
      <c r="C265" t="s">
        <v>60</v>
      </c>
      <c r="D265" s="134" t="s">
        <v>78</v>
      </c>
      <c r="E265" s="135">
        <f>E209</f>
        <v>0.1002</v>
      </c>
    </row>
    <row r="266" spans="1:5" s="127" customFormat="1" ht="15.6" x14ac:dyDescent="0.3">
      <c r="A266" s="122" t="s">
        <v>49</v>
      </c>
      <c r="B266" s="129" t="str">
        <f t="shared" si="35"/>
        <v>MFC Mekatronik</v>
      </c>
      <c r="C266" s="106" t="s">
        <v>60</v>
      </c>
      <c r="D266" s="136" t="s">
        <v>79</v>
      </c>
      <c r="E266" s="137">
        <f>E210</f>
        <v>9.64E-2</v>
      </c>
    </row>
    <row r="267" spans="1:5" s="127" customFormat="1" ht="15.6" x14ac:dyDescent="0.3">
      <c r="A267" s="122" t="s">
        <v>49</v>
      </c>
      <c r="B267" s="128" t="str">
        <f t="shared" si="35"/>
        <v>MFC Mekatronik</v>
      </c>
      <c r="C267" t="s">
        <v>62</v>
      </c>
      <c r="D267" s="132" t="s">
        <v>76</v>
      </c>
      <c r="E267" s="133">
        <f>E255</f>
        <v>0.28000000000000003</v>
      </c>
    </row>
    <row r="268" spans="1:5" s="127" customFormat="1" ht="15.6" x14ac:dyDescent="0.3">
      <c r="A268" s="122" t="s">
        <v>49</v>
      </c>
      <c r="B268" s="128" t="str">
        <f t="shared" si="35"/>
        <v>MFC Mekatronik</v>
      </c>
      <c r="C268" t="s">
        <v>62</v>
      </c>
      <c r="D268" s="134" t="s">
        <v>77</v>
      </c>
      <c r="E268" s="135">
        <f>E248</f>
        <v>0.34399999999999997</v>
      </c>
    </row>
    <row r="269" spans="1:5" s="127" customFormat="1" ht="15.6" x14ac:dyDescent="0.3">
      <c r="A269" s="122" t="s">
        <v>49</v>
      </c>
      <c r="B269" s="128" t="str">
        <f t="shared" si="35"/>
        <v>MFC Mekatronik</v>
      </c>
      <c r="C269" t="s">
        <v>62</v>
      </c>
      <c r="D269" s="134" t="s">
        <v>78</v>
      </c>
      <c r="E269" s="135">
        <f>E249</f>
        <v>4.3999999999999997E-2</v>
      </c>
    </row>
    <row r="270" spans="1:5" s="127" customFormat="1" ht="15.6" x14ac:dyDescent="0.3">
      <c r="A270" s="122" t="s">
        <v>49</v>
      </c>
      <c r="B270" s="128" t="str">
        <f t="shared" si="35"/>
        <v>MFC Mekatronik</v>
      </c>
      <c r="C270" t="s">
        <v>62</v>
      </c>
      <c r="D270" s="136" t="s">
        <v>79</v>
      </c>
      <c r="E270" s="137">
        <f>E250</f>
        <v>7.6200000000000004E-2</v>
      </c>
    </row>
    <row r="271" spans="1:5" s="127" customFormat="1" ht="15.6" x14ac:dyDescent="0.3">
      <c r="A271" s="122" t="s">
        <v>49</v>
      </c>
      <c r="B271" s="123" t="str">
        <f t="shared" si="35"/>
        <v>MFC Mekatronik</v>
      </c>
      <c r="C271" s="124" t="s">
        <v>64</v>
      </c>
      <c r="D271" s="132" t="s">
        <v>76</v>
      </c>
      <c r="E271" s="133">
        <f>E255</f>
        <v>0.28000000000000003</v>
      </c>
    </row>
    <row r="272" spans="1:5" s="127" customFormat="1" ht="15.6" x14ac:dyDescent="0.3">
      <c r="A272" s="122" t="s">
        <v>49</v>
      </c>
      <c r="B272" s="128" t="str">
        <f t="shared" si="35"/>
        <v>MFC Mekatronik</v>
      </c>
      <c r="C272" t="s">
        <v>64</v>
      </c>
      <c r="D272" s="134" t="s">
        <v>77</v>
      </c>
      <c r="E272" s="135">
        <f>E268</f>
        <v>0.34399999999999997</v>
      </c>
    </row>
    <row r="273" spans="1:5" s="127" customFormat="1" ht="15.6" x14ac:dyDescent="0.3">
      <c r="A273" s="122" t="s">
        <v>49</v>
      </c>
      <c r="B273" s="128" t="str">
        <f t="shared" si="35"/>
        <v>MFC Mekatronik</v>
      </c>
      <c r="C273" t="s">
        <v>64</v>
      </c>
      <c r="D273" s="134" t="s">
        <v>78</v>
      </c>
      <c r="E273" s="135">
        <f>E269</f>
        <v>4.3999999999999997E-2</v>
      </c>
    </row>
    <row r="274" spans="1:5" s="127" customFormat="1" ht="15.6" x14ac:dyDescent="0.3">
      <c r="A274" s="122" t="s">
        <v>49</v>
      </c>
      <c r="B274" s="129" t="str">
        <f t="shared" si="35"/>
        <v>MFC Mekatronik</v>
      </c>
      <c r="C274" s="106" t="s">
        <v>64</v>
      </c>
      <c r="D274" s="136" t="s">
        <v>79</v>
      </c>
      <c r="E274" s="137">
        <f>E270</f>
        <v>7.6200000000000004E-2</v>
      </c>
    </row>
    <row r="275" spans="1:5" s="127" customFormat="1" ht="15.6" x14ac:dyDescent="0.3">
      <c r="A275" s="122" t="s">
        <v>49</v>
      </c>
      <c r="B275" s="123" t="str">
        <f t="shared" si="35"/>
        <v>MFC Mekatronik</v>
      </c>
      <c r="C275" s="124" t="s">
        <v>80</v>
      </c>
      <c r="D275" s="132" t="s">
        <v>76</v>
      </c>
      <c r="E275" s="133">
        <v>0</v>
      </c>
    </row>
    <row r="276" spans="1:5" s="127" customFormat="1" ht="15.6" x14ac:dyDescent="0.3">
      <c r="A276" s="122" t="s">
        <v>49</v>
      </c>
      <c r="B276" s="128" t="str">
        <f t="shared" si="35"/>
        <v>MFC Mekatronik</v>
      </c>
      <c r="C276" t="s">
        <v>80</v>
      </c>
      <c r="D276" s="134" t="s">
        <v>77</v>
      </c>
      <c r="E276" s="135">
        <v>0</v>
      </c>
    </row>
    <row r="277" spans="1:5" s="127" customFormat="1" ht="15.6" x14ac:dyDescent="0.3">
      <c r="A277" s="122" t="s">
        <v>49</v>
      </c>
      <c r="B277" s="128" t="str">
        <f t="shared" si="35"/>
        <v>MFC Mekatronik</v>
      </c>
      <c r="C277" t="s">
        <v>80</v>
      </c>
      <c r="D277" s="134" t="s">
        <v>78</v>
      </c>
      <c r="E277" s="135">
        <v>0</v>
      </c>
    </row>
    <row r="278" spans="1:5" s="127" customFormat="1" ht="15.6" x14ac:dyDescent="0.3">
      <c r="A278" s="122" t="s">
        <v>49</v>
      </c>
      <c r="B278" s="129" t="str">
        <f t="shared" si="35"/>
        <v>MFC Mekatronik</v>
      </c>
      <c r="C278" s="106" t="s">
        <v>80</v>
      </c>
      <c r="D278" s="136" t="s">
        <v>79</v>
      </c>
      <c r="E278" s="137">
        <v>0</v>
      </c>
    </row>
    <row r="279" spans="1:5" s="127" customFormat="1" ht="15.6" x14ac:dyDescent="0.3">
      <c r="A279" s="122" t="s">
        <v>49</v>
      </c>
      <c r="B279" s="123" t="s">
        <v>19</v>
      </c>
      <c r="C279" s="124" t="s">
        <v>56</v>
      </c>
      <c r="D279" s="134" t="s">
        <v>76</v>
      </c>
      <c r="E279" s="133">
        <f>E271</f>
        <v>0.28000000000000003</v>
      </c>
    </row>
    <row r="280" spans="1:5" s="127" customFormat="1" ht="15.6" x14ac:dyDescent="0.3">
      <c r="A280" s="122" t="s">
        <v>49</v>
      </c>
      <c r="B280" s="128" t="str">
        <f>B279</f>
        <v>MFCL TECoSA</v>
      </c>
      <c r="C280" t="s">
        <v>56</v>
      </c>
      <c r="D280" s="134" t="s">
        <v>77</v>
      </c>
      <c r="E280" s="135">
        <f>E256</f>
        <v>0.66869999999999996</v>
      </c>
    </row>
    <row r="281" spans="1:5" s="127" customFormat="1" ht="15.6" x14ac:dyDescent="0.3">
      <c r="A281" s="122" t="s">
        <v>49</v>
      </c>
      <c r="B281" s="128" t="str">
        <f t="shared" ref="B281:B302" si="36">B280</f>
        <v>MFCL TECoSA</v>
      </c>
      <c r="C281" t="s">
        <v>56</v>
      </c>
      <c r="D281" s="134" t="s">
        <v>78</v>
      </c>
      <c r="E281" s="135">
        <f>E265</f>
        <v>0.1002</v>
      </c>
    </row>
    <row r="282" spans="1:5" s="127" customFormat="1" ht="15.6" x14ac:dyDescent="0.3">
      <c r="A282" s="122" t="s">
        <v>49</v>
      </c>
      <c r="B282" s="129" t="str">
        <f t="shared" si="36"/>
        <v>MFCL TECoSA</v>
      </c>
      <c r="C282" s="106" t="s">
        <v>56</v>
      </c>
      <c r="D282" s="136" t="s">
        <v>79</v>
      </c>
      <c r="E282" s="137">
        <f>E266</f>
        <v>9.64E-2</v>
      </c>
    </row>
    <row r="283" spans="1:5" s="127" customFormat="1" ht="15.6" x14ac:dyDescent="0.3">
      <c r="A283" s="122" t="s">
        <v>49</v>
      </c>
      <c r="B283" s="128" t="str">
        <f t="shared" si="36"/>
        <v>MFCL TECoSA</v>
      </c>
      <c r="C283" t="s">
        <v>58</v>
      </c>
      <c r="D283" s="132" t="s">
        <v>76</v>
      </c>
      <c r="E283" s="133">
        <f>E207</f>
        <v>0.28000000000000003</v>
      </c>
    </row>
    <row r="284" spans="1:5" s="127" customFormat="1" ht="15.6" x14ac:dyDescent="0.3">
      <c r="A284" s="122" t="s">
        <v>49</v>
      </c>
      <c r="B284" s="128" t="str">
        <f t="shared" si="36"/>
        <v>MFCL TECoSA</v>
      </c>
      <c r="C284" t="s">
        <v>58</v>
      </c>
      <c r="D284" s="134" t="s">
        <v>77</v>
      </c>
      <c r="E284" s="135">
        <v>0.35</v>
      </c>
    </row>
    <row r="285" spans="1:5" s="127" customFormat="1" ht="15.6" x14ac:dyDescent="0.3">
      <c r="A285" s="122" t="s">
        <v>49</v>
      </c>
      <c r="B285" s="128" t="str">
        <f t="shared" si="36"/>
        <v>MFCL TECoSA</v>
      </c>
      <c r="C285" t="s">
        <v>58</v>
      </c>
      <c r="D285" s="134" t="s">
        <v>78</v>
      </c>
      <c r="E285" s="135">
        <f>E209</f>
        <v>0.1002</v>
      </c>
    </row>
    <row r="286" spans="1:5" s="127" customFormat="1" ht="15.6" x14ac:dyDescent="0.3">
      <c r="A286" s="122" t="s">
        <v>49</v>
      </c>
      <c r="B286" s="128" t="str">
        <f t="shared" si="36"/>
        <v>MFCL TECoSA</v>
      </c>
      <c r="C286" t="s">
        <v>58</v>
      </c>
      <c r="D286" s="136" t="s">
        <v>79</v>
      </c>
      <c r="E286" s="137">
        <f>E210</f>
        <v>9.64E-2</v>
      </c>
    </row>
    <row r="287" spans="1:5" s="127" customFormat="1" ht="15.6" x14ac:dyDescent="0.3">
      <c r="A287" s="122" t="s">
        <v>49</v>
      </c>
      <c r="B287" s="123" t="str">
        <f t="shared" si="36"/>
        <v>MFCL TECoSA</v>
      </c>
      <c r="C287" s="124" t="s">
        <v>60</v>
      </c>
      <c r="D287" s="132" t="s">
        <v>76</v>
      </c>
      <c r="E287" s="133">
        <f>E207</f>
        <v>0.28000000000000003</v>
      </c>
    </row>
    <row r="288" spans="1:5" s="127" customFormat="1" ht="15.6" x14ac:dyDescent="0.3">
      <c r="A288" s="122" t="s">
        <v>49</v>
      </c>
      <c r="B288" s="128" t="str">
        <f t="shared" si="36"/>
        <v>MFCL TECoSA</v>
      </c>
      <c r="C288" t="s">
        <v>60</v>
      </c>
      <c r="D288" s="134" t="s">
        <v>77</v>
      </c>
      <c r="E288" s="135">
        <v>0.35</v>
      </c>
    </row>
    <row r="289" spans="1:5" s="127" customFormat="1" ht="15.6" x14ac:dyDescent="0.3">
      <c r="A289" s="122" t="s">
        <v>49</v>
      </c>
      <c r="B289" s="128" t="str">
        <f t="shared" si="36"/>
        <v>MFCL TECoSA</v>
      </c>
      <c r="C289" t="s">
        <v>60</v>
      </c>
      <c r="D289" s="134" t="s">
        <v>78</v>
      </c>
      <c r="E289" s="135">
        <f>E209</f>
        <v>0.1002</v>
      </c>
    </row>
    <row r="290" spans="1:5" s="127" customFormat="1" ht="15.6" x14ac:dyDescent="0.3">
      <c r="A290" s="122" t="s">
        <v>49</v>
      </c>
      <c r="B290" s="129" t="str">
        <f t="shared" si="36"/>
        <v>MFCL TECoSA</v>
      </c>
      <c r="C290" s="106" t="s">
        <v>60</v>
      </c>
      <c r="D290" s="136" t="s">
        <v>79</v>
      </c>
      <c r="E290" s="137">
        <f>E210</f>
        <v>9.64E-2</v>
      </c>
    </row>
    <row r="291" spans="1:5" s="127" customFormat="1" ht="15.6" x14ac:dyDescent="0.3">
      <c r="A291" s="122" t="s">
        <v>49</v>
      </c>
      <c r="B291" s="128" t="str">
        <f t="shared" si="36"/>
        <v>MFCL TECoSA</v>
      </c>
      <c r="C291" t="s">
        <v>62</v>
      </c>
      <c r="D291" s="132" t="s">
        <v>76</v>
      </c>
      <c r="E291" s="133">
        <f>E279</f>
        <v>0.28000000000000003</v>
      </c>
    </row>
    <row r="292" spans="1:5" s="127" customFormat="1" ht="15.6" x14ac:dyDescent="0.3">
      <c r="A292" s="122" t="s">
        <v>49</v>
      </c>
      <c r="B292" s="128" t="str">
        <f t="shared" si="36"/>
        <v>MFCL TECoSA</v>
      </c>
      <c r="C292" t="s">
        <v>62</v>
      </c>
      <c r="D292" s="134" t="s">
        <v>77</v>
      </c>
      <c r="E292" s="135">
        <f>E272</f>
        <v>0.34399999999999997</v>
      </c>
    </row>
    <row r="293" spans="1:5" s="127" customFormat="1" ht="15.6" x14ac:dyDescent="0.3">
      <c r="A293" s="122" t="s">
        <v>49</v>
      </c>
      <c r="B293" s="128" t="str">
        <f t="shared" si="36"/>
        <v>MFCL TECoSA</v>
      </c>
      <c r="C293" t="s">
        <v>62</v>
      </c>
      <c r="D293" s="134" t="s">
        <v>78</v>
      </c>
      <c r="E293" s="135">
        <f>E273</f>
        <v>4.3999999999999997E-2</v>
      </c>
    </row>
    <row r="294" spans="1:5" s="127" customFormat="1" ht="15.6" x14ac:dyDescent="0.3">
      <c r="A294" s="122" t="s">
        <v>49</v>
      </c>
      <c r="B294" s="128" t="str">
        <f t="shared" si="36"/>
        <v>MFCL TECoSA</v>
      </c>
      <c r="C294" t="s">
        <v>62</v>
      </c>
      <c r="D294" s="136" t="s">
        <v>79</v>
      </c>
      <c r="E294" s="137">
        <f>E274</f>
        <v>7.6200000000000004E-2</v>
      </c>
    </row>
    <row r="295" spans="1:5" s="127" customFormat="1" ht="15.6" x14ac:dyDescent="0.3">
      <c r="A295" s="122" t="s">
        <v>49</v>
      </c>
      <c r="B295" s="123" t="str">
        <f t="shared" si="36"/>
        <v>MFCL TECoSA</v>
      </c>
      <c r="C295" s="124" t="s">
        <v>64</v>
      </c>
      <c r="D295" s="132" t="s">
        <v>76</v>
      </c>
      <c r="E295" s="133">
        <f>E279</f>
        <v>0.28000000000000003</v>
      </c>
    </row>
    <row r="296" spans="1:5" s="127" customFormat="1" ht="15.6" x14ac:dyDescent="0.3">
      <c r="A296" s="122" t="s">
        <v>49</v>
      </c>
      <c r="B296" s="128" t="str">
        <f t="shared" si="36"/>
        <v>MFCL TECoSA</v>
      </c>
      <c r="C296" t="s">
        <v>64</v>
      </c>
      <c r="D296" s="134" t="s">
        <v>77</v>
      </c>
      <c r="E296" s="135">
        <f>E292</f>
        <v>0.34399999999999997</v>
      </c>
    </row>
    <row r="297" spans="1:5" s="127" customFormat="1" ht="15.6" x14ac:dyDescent="0.3">
      <c r="A297" s="122" t="s">
        <v>49</v>
      </c>
      <c r="B297" s="128" t="str">
        <f t="shared" si="36"/>
        <v>MFCL TECoSA</v>
      </c>
      <c r="C297" t="s">
        <v>64</v>
      </c>
      <c r="D297" s="134" t="s">
        <v>78</v>
      </c>
      <c r="E297" s="135">
        <f>E293</f>
        <v>4.3999999999999997E-2</v>
      </c>
    </row>
    <row r="298" spans="1:5" s="127" customFormat="1" ht="15.6" x14ac:dyDescent="0.3">
      <c r="A298" s="122" t="s">
        <v>49</v>
      </c>
      <c r="B298" s="129" t="str">
        <f t="shared" si="36"/>
        <v>MFCL TECoSA</v>
      </c>
      <c r="C298" s="106" t="s">
        <v>64</v>
      </c>
      <c r="D298" s="136" t="s">
        <v>79</v>
      </c>
      <c r="E298" s="137">
        <f>E294</f>
        <v>7.6200000000000004E-2</v>
      </c>
    </row>
    <row r="299" spans="1:5" s="127" customFormat="1" ht="15.6" x14ac:dyDescent="0.3">
      <c r="A299" s="122" t="s">
        <v>49</v>
      </c>
      <c r="B299" s="123" t="str">
        <f t="shared" si="36"/>
        <v>MFCL TECoSA</v>
      </c>
      <c r="C299" s="124" t="s">
        <v>80</v>
      </c>
      <c r="D299" s="132" t="s">
        <v>76</v>
      </c>
      <c r="E299" s="133">
        <v>0</v>
      </c>
    </row>
    <row r="300" spans="1:5" s="127" customFormat="1" ht="15.6" x14ac:dyDescent="0.3">
      <c r="A300" s="122" t="s">
        <v>49</v>
      </c>
      <c r="B300" s="128" t="str">
        <f t="shared" si="36"/>
        <v>MFCL TECoSA</v>
      </c>
      <c r="C300" t="s">
        <v>80</v>
      </c>
      <c r="D300" s="134" t="s">
        <v>77</v>
      </c>
      <c r="E300" s="135">
        <v>0</v>
      </c>
    </row>
    <row r="301" spans="1:5" s="127" customFormat="1" ht="15.6" x14ac:dyDescent="0.3">
      <c r="A301" s="122" t="s">
        <v>49</v>
      </c>
      <c r="B301" s="128" t="str">
        <f t="shared" si="36"/>
        <v>MFCL TECoSA</v>
      </c>
      <c r="C301" t="s">
        <v>80</v>
      </c>
      <c r="D301" s="134" t="s">
        <v>78</v>
      </c>
      <c r="E301" s="135">
        <v>0</v>
      </c>
    </row>
    <row r="302" spans="1:5" s="127" customFormat="1" ht="15.6" x14ac:dyDescent="0.3">
      <c r="A302" s="122" t="s">
        <v>49</v>
      </c>
      <c r="B302" s="129" t="str">
        <f t="shared" si="36"/>
        <v>MFCL TECoSA</v>
      </c>
      <c r="C302" s="106" t="s">
        <v>80</v>
      </c>
      <c r="D302" s="136" t="s">
        <v>79</v>
      </c>
      <c r="E302" s="137">
        <v>0</v>
      </c>
    </row>
    <row r="303" spans="1:5" s="127" customFormat="1" ht="15.6" x14ac:dyDescent="0.3">
      <c r="A303" s="122" t="s">
        <v>49</v>
      </c>
      <c r="B303" s="123" t="s">
        <v>20</v>
      </c>
      <c r="C303" s="124" t="s">
        <v>56</v>
      </c>
      <c r="D303" s="134" t="s">
        <v>76</v>
      </c>
      <c r="E303" s="133">
        <f>E295</f>
        <v>0.28000000000000003</v>
      </c>
    </row>
    <row r="304" spans="1:5" s="127" customFormat="1" ht="15.6" x14ac:dyDescent="0.3">
      <c r="A304" s="122" t="s">
        <v>49</v>
      </c>
      <c r="B304" s="128" t="str">
        <f>B303</f>
        <v>MFE System- &amp; komponentdesign</v>
      </c>
      <c r="C304" t="s">
        <v>56</v>
      </c>
      <c r="D304" s="134" t="s">
        <v>77</v>
      </c>
      <c r="E304" s="135">
        <f>E280</f>
        <v>0.66869999999999996</v>
      </c>
    </row>
    <row r="305" spans="1:5" s="127" customFormat="1" ht="15.6" x14ac:dyDescent="0.3">
      <c r="A305" s="122" t="s">
        <v>49</v>
      </c>
      <c r="B305" s="128" t="str">
        <f t="shared" ref="B305:B326" si="37">B304</f>
        <v>MFE System- &amp; komponentdesign</v>
      </c>
      <c r="C305" t="s">
        <v>56</v>
      </c>
      <c r="D305" s="134" t="s">
        <v>78</v>
      </c>
      <c r="E305" s="135">
        <f>E289</f>
        <v>0.1002</v>
      </c>
    </row>
    <row r="306" spans="1:5" s="127" customFormat="1" ht="15.6" x14ac:dyDescent="0.3">
      <c r="A306" s="122" t="s">
        <v>49</v>
      </c>
      <c r="B306" s="129" t="str">
        <f t="shared" si="37"/>
        <v>MFE System- &amp; komponentdesign</v>
      </c>
      <c r="C306" s="106" t="s">
        <v>56</v>
      </c>
      <c r="D306" s="136" t="s">
        <v>79</v>
      </c>
      <c r="E306" s="137">
        <f>E290</f>
        <v>9.64E-2</v>
      </c>
    </row>
    <row r="307" spans="1:5" s="127" customFormat="1" ht="15.6" x14ac:dyDescent="0.3">
      <c r="A307" s="122" t="s">
        <v>49</v>
      </c>
      <c r="B307" s="128" t="str">
        <f t="shared" si="37"/>
        <v>MFE System- &amp; komponentdesign</v>
      </c>
      <c r="C307" t="s">
        <v>58</v>
      </c>
      <c r="D307" s="132" t="s">
        <v>76</v>
      </c>
      <c r="E307" s="133">
        <f>E207</f>
        <v>0.28000000000000003</v>
      </c>
    </row>
    <row r="308" spans="1:5" s="127" customFormat="1" ht="15.6" x14ac:dyDescent="0.3">
      <c r="A308" s="122" t="s">
        <v>49</v>
      </c>
      <c r="B308" s="128" t="str">
        <f t="shared" si="37"/>
        <v>MFE System- &amp; komponentdesign</v>
      </c>
      <c r="C308" t="s">
        <v>58</v>
      </c>
      <c r="D308" s="134" t="s">
        <v>77</v>
      </c>
      <c r="E308" s="135">
        <v>0.35</v>
      </c>
    </row>
    <row r="309" spans="1:5" s="127" customFormat="1" ht="15.6" x14ac:dyDescent="0.3">
      <c r="A309" s="122" t="s">
        <v>49</v>
      </c>
      <c r="B309" s="128" t="str">
        <f t="shared" si="37"/>
        <v>MFE System- &amp; komponentdesign</v>
      </c>
      <c r="C309" t="s">
        <v>58</v>
      </c>
      <c r="D309" s="134" t="s">
        <v>78</v>
      </c>
      <c r="E309" s="135">
        <f>E209</f>
        <v>0.1002</v>
      </c>
    </row>
    <row r="310" spans="1:5" s="127" customFormat="1" ht="15.6" x14ac:dyDescent="0.3">
      <c r="A310" s="122" t="s">
        <v>49</v>
      </c>
      <c r="B310" s="128" t="str">
        <f t="shared" si="37"/>
        <v>MFE System- &amp; komponentdesign</v>
      </c>
      <c r="C310" t="s">
        <v>58</v>
      </c>
      <c r="D310" s="136" t="s">
        <v>79</v>
      </c>
      <c r="E310" s="137">
        <f>E210</f>
        <v>9.64E-2</v>
      </c>
    </row>
    <row r="311" spans="1:5" s="127" customFormat="1" ht="15.6" x14ac:dyDescent="0.3">
      <c r="A311" s="122" t="s">
        <v>49</v>
      </c>
      <c r="B311" s="123" t="str">
        <f t="shared" si="37"/>
        <v>MFE System- &amp; komponentdesign</v>
      </c>
      <c r="C311" s="124" t="s">
        <v>60</v>
      </c>
      <c r="D311" s="132" t="s">
        <v>76</v>
      </c>
      <c r="E311" s="133">
        <f>E207</f>
        <v>0.28000000000000003</v>
      </c>
    </row>
    <row r="312" spans="1:5" s="127" customFormat="1" ht="15.6" x14ac:dyDescent="0.3">
      <c r="A312" s="122" t="s">
        <v>49</v>
      </c>
      <c r="B312" s="128" t="str">
        <f t="shared" si="37"/>
        <v>MFE System- &amp; komponentdesign</v>
      </c>
      <c r="C312" t="s">
        <v>60</v>
      </c>
      <c r="D312" s="134" t="s">
        <v>77</v>
      </c>
      <c r="E312" s="135">
        <v>0.35</v>
      </c>
    </row>
    <row r="313" spans="1:5" s="127" customFormat="1" ht="15.6" x14ac:dyDescent="0.3">
      <c r="A313" s="122" t="s">
        <v>49</v>
      </c>
      <c r="B313" s="128" t="str">
        <f t="shared" si="37"/>
        <v>MFE System- &amp; komponentdesign</v>
      </c>
      <c r="C313" t="s">
        <v>60</v>
      </c>
      <c r="D313" s="134" t="s">
        <v>78</v>
      </c>
      <c r="E313" s="135">
        <f>E209</f>
        <v>0.1002</v>
      </c>
    </row>
    <row r="314" spans="1:5" s="127" customFormat="1" ht="15.6" x14ac:dyDescent="0.3">
      <c r="A314" s="122" t="s">
        <v>49</v>
      </c>
      <c r="B314" s="129" t="str">
        <f t="shared" si="37"/>
        <v>MFE System- &amp; komponentdesign</v>
      </c>
      <c r="C314" s="106" t="s">
        <v>60</v>
      </c>
      <c r="D314" s="136" t="s">
        <v>79</v>
      </c>
      <c r="E314" s="137">
        <f>E210</f>
        <v>9.64E-2</v>
      </c>
    </row>
    <row r="315" spans="1:5" s="127" customFormat="1" ht="15.6" x14ac:dyDescent="0.3">
      <c r="A315" s="122" t="s">
        <v>49</v>
      </c>
      <c r="B315" s="128" t="str">
        <f t="shared" si="37"/>
        <v>MFE System- &amp; komponentdesign</v>
      </c>
      <c r="C315" t="s">
        <v>62</v>
      </c>
      <c r="D315" s="132" t="s">
        <v>76</v>
      </c>
      <c r="E315" s="133">
        <f>E303</f>
        <v>0.28000000000000003</v>
      </c>
    </row>
    <row r="316" spans="1:5" s="127" customFormat="1" ht="15.6" x14ac:dyDescent="0.3">
      <c r="A316" s="122" t="s">
        <v>49</v>
      </c>
      <c r="B316" s="128" t="str">
        <f t="shared" si="37"/>
        <v>MFE System- &amp; komponentdesign</v>
      </c>
      <c r="C316" t="s">
        <v>62</v>
      </c>
      <c r="D316" s="134" t="s">
        <v>77</v>
      </c>
      <c r="E316" s="135">
        <f>E296</f>
        <v>0.34399999999999997</v>
      </c>
    </row>
    <row r="317" spans="1:5" s="127" customFormat="1" ht="15.6" x14ac:dyDescent="0.3">
      <c r="A317" s="122" t="s">
        <v>49</v>
      </c>
      <c r="B317" s="128" t="str">
        <f t="shared" si="37"/>
        <v>MFE System- &amp; komponentdesign</v>
      </c>
      <c r="C317" t="s">
        <v>62</v>
      </c>
      <c r="D317" s="134" t="s">
        <v>78</v>
      </c>
      <c r="E317" s="135">
        <f>E297</f>
        <v>4.3999999999999997E-2</v>
      </c>
    </row>
    <row r="318" spans="1:5" s="127" customFormat="1" ht="15.6" x14ac:dyDescent="0.3">
      <c r="A318" s="122" t="s">
        <v>49</v>
      </c>
      <c r="B318" s="128" t="str">
        <f t="shared" si="37"/>
        <v>MFE System- &amp; komponentdesign</v>
      </c>
      <c r="C318" t="s">
        <v>62</v>
      </c>
      <c r="D318" s="136" t="s">
        <v>79</v>
      </c>
      <c r="E318" s="137">
        <f>E298</f>
        <v>7.6200000000000004E-2</v>
      </c>
    </row>
    <row r="319" spans="1:5" s="127" customFormat="1" ht="15.6" x14ac:dyDescent="0.3">
      <c r="A319" s="122" t="s">
        <v>49</v>
      </c>
      <c r="B319" s="123" t="str">
        <f t="shared" si="37"/>
        <v>MFE System- &amp; komponentdesign</v>
      </c>
      <c r="C319" s="124" t="s">
        <v>64</v>
      </c>
      <c r="D319" s="132" t="s">
        <v>76</v>
      </c>
      <c r="E319" s="133">
        <f>E303</f>
        <v>0.28000000000000003</v>
      </c>
    </row>
    <row r="320" spans="1:5" s="127" customFormat="1" ht="15.6" x14ac:dyDescent="0.3">
      <c r="A320" s="122" t="s">
        <v>49</v>
      </c>
      <c r="B320" s="128" t="str">
        <f t="shared" si="37"/>
        <v>MFE System- &amp; komponentdesign</v>
      </c>
      <c r="C320" t="s">
        <v>64</v>
      </c>
      <c r="D320" s="134" t="s">
        <v>77</v>
      </c>
      <c r="E320" s="135">
        <f>E316</f>
        <v>0.34399999999999997</v>
      </c>
    </row>
    <row r="321" spans="1:5" s="127" customFormat="1" ht="15.6" x14ac:dyDescent="0.3">
      <c r="A321" s="122" t="s">
        <v>49</v>
      </c>
      <c r="B321" s="128" t="str">
        <f t="shared" si="37"/>
        <v>MFE System- &amp; komponentdesign</v>
      </c>
      <c r="C321" t="s">
        <v>64</v>
      </c>
      <c r="D321" s="134" t="s">
        <v>78</v>
      </c>
      <c r="E321" s="135">
        <f>E317</f>
        <v>4.3999999999999997E-2</v>
      </c>
    </row>
    <row r="322" spans="1:5" s="127" customFormat="1" ht="15.6" x14ac:dyDescent="0.3">
      <c r="A322" s="122" t="s">
        <v>49</v>
      </c>
      <c r="B322" s="129" t="str">
        <f t="shared" si="37"/>
        <v>MFE System- &amp; komponentdesign</v>
      </c>
      <c r="C322" s="106" t="s">
        <v>64</v>
      </c>
      <c r="D322" s="136" t="s">
        <v>79</v>
      </c>
      <c r="E322" s="137">
        <f>E318</f>
        <v>7.6200000000000004E-2</v>
      </c>
    </row>
    <row r="323" spans="1:5" s="127" customFormat="1" ht="15.6" x14ac:dyDescent="0.3">
      <c r="A323" s="122" t="s">
        <v>49</v>
      </c>
      <c r="B323" s="123" t="str">
        <f t="shared" si="37"/>
        <v>MFE System- &amp; komponentdesign</v>
      </c>
      <c r="C323" s="124" t="s">
        <v>80</v>
      </c>
      <c r="D323" s="132" t="s">
        <v>76</v>
      </c>
      <c r="E323" s="133">
        <v>0</v>
      </c>
    </row>
    <row r="324" spans="1:5" s="127" customFormat="1" ht="15.6" x14ac:dyDescent="0.3">
      <c r="A324" s="122" t="s">
        <v>49</v>
      </c>
      <c r="B324" s="128" t="str">
        <f t="shared" si="37"/>
        <v>MFE System- &amp; komponentdesign</v>
      </c>
      <c r="C324" t="s">
        <v>80</v>
      </c>
      <c r="D324" s="134" t="s">
        <v>77</v>
      </c>
      <c r="E324" s="135">
        <v>0</v>
      </c>
    </row>
    <row r="325" spans="1:5" s="127" customFormat="1" ht="15.6" x14ac:dyDescent="0.3">
      <c r="A325" s="122" t="s">
        <v>49</v>
      </c>
      <c r="B325" s="128" t="str">
        <f t="shared" si="37"/>
        <v>MFE System- &amp; komponentdesign</v>
      </c>
      <c r="C325" t="s">
        <v>80</v>
      </c>
      <c r="D325" s="134" t="s">
        <v>78</v>
      </c>
      <c r="E325" s="135">
        <v>0</v>
      </c>
    </row>
    <row r="326" spans="1:5" s="127" customFormat="1" ht="15.6" x14ac:dyDescent="0.3">
      <c r="A326" s="122" t="s">
        <v>49</v>
      </c>
      <c r="B326" s="129" t="str">
        <f t="shared" si="37"/>
        <v>MFE System- &amp; komponentdesign</v>
      </c>
      <c r="C326" s="106" t="s">
        <v>80</v>
      </c>
      <c r="D326" s="136" t="s">
        <v>79</v>
      </c>
      <c r="E326" s="137">
        <v>0</v>
      </c>
    </row>
    <row r="327" spans="1:5" s="127" customFormat="1" ht="15.6" x14ac:dyDescent="0.3">
      <c r="A327" s="122" t="s">
        <v>49</v>
      </c>
      <c r="B327" s="123" t="s">
        <v>21</v>
      </c>
      <c r="C327" s="124" t="s">
        <v>56</v>
      </c>
      <c r="D327" s="134" t="s">
        <v>76</v>
      </c>
      <c r="E327" s="133">
        <f>E303</f>
        <v>0.28000000000000003</v>
      </c>
    </row>
    <row r="328" spans="1:5" s="127" customFormat="1" ht="15.6" x14ac:dyDescent="0.3">
      <c r="A328" s="122" t="s">
        <v>49</v>
      </c>
      <c r="B328" s="128" t="str">
        <f>B327</f>
        <v>MFEE SKD GRU</v>
      </c>
      <c r="C328" t="s">
        <v>56</v>
      </c>
      <c r="D328" s="134" t="s">
        <v>77</v>
      </c>
      <c r="E328" s="135">
        <f>E304</f>
        <v>0.66869999999999996</v>
      </c>
    </row>
    <row r="329" spans="1:5" s="127" customFormat="1" ht="15.6" x14ac:dyDescent="0.3">
      <c r="A329" s="122" t="s">
        <v>49</v>
      </c>
      <c r="B329" s="128" t="str">
        <f t="shared" ref="B329:B350" si="38">B328</f>
        <v>MFEE SKD GRU</v>
      </c>
      <c r="C329" t="s">
        <v>56</v>
      </c>
      <c r="D329" s="134" t="s">
        <v>78</v>
      </c>
      <c r="E329" s="135">
        <f>E305</f>
        <v>0.1002</v>
      </c>
    </row>
    <row r="330" spans="1:5" s="127" customFormat="1" ht="15.6" x14ac:dyDescent="0.3">
      <c r="A330" s="122" t="s">
        <v>49</v>
      </c>
      <c r="B330" s="129" t="str">
        <f t="shared" si="38"/>
        <v>MFEE SKD GRU</v>
      </c>
      <c r="C330" s="106" t="s">
        <v>56</v>
      </c>
      <c r="D330" s="136" t="s">
        <v>79</v>
      </c>
      <c r="E330" s="137">
        <f>E306</f>
        <v>9.64E-2</v>
      </c>
    </row>
    <row r="331" spans="1:5" s="127" customFormat="1" ht="15.6" x14ac:dyDescent="0.3">
      <c r="A331" s="122" t="s">
        <v>49</v>
      </c>
      <c r="B331" s="128" t="str">
        <f t="shared" si="38"/>
        <v>MFEE SKD GRU</v>
      </c>
      <c r="C331" t="s">
        <v>58</v>
      </c>
      <c r="D331" s="132" t="s">
        <v>76</v>
      </c>
      <c r="E331" s="133">
        <f>E207</f>
        <v>0.28000000000000003</v>
      </c>
    </row>
    <row r="332" spans="1:5" s="127" customFormat="1" ht="15.6" x14ac:dyDescent="0.3">
      <c r="A332" s="122" t="s">
        <v>49</v>
      </c>
      <c r="B332" s="128" t="str">
        <f t="shared" si="38"/>
        <v>MFEE SKD GRU</v>
      </c>
      <c r="C332" t="s">
        <v>58</v>
      </c>
      <c r="D332" s="134" t="s">
        <v>77</v>
      </c>
      <c r="E332" s="135">
        <v>0.35</v>
      </c>
    </row>
    <row r="333" spans="1:5" s="127" customFormat="1" ht="15.6" x14ac:dyDescent="0.3">
      <c r="A333" s="122" t="s">
        <v>49</v>
      </c>
      <c r="B333" s="128" t="str">
        <f t="shared" si="38"/>
        <v>MFEE SKD GRU</v>
      </c>
      <c r="C333" t="s">
        <v>58</v>
      </c>
      <c r="D333" s="134" t="s">
        <v>78</v>
      </c>
      <c r="E333" s="135">
        <f>E209</f>
        <v>0.1002</v>
      </c>
    </row>
    <row r="334" spans="1:5" s="127" customFormat="1" ht="15.6" x14ac:dyDescent="0.3">
      <c r="A334" s="122" t="s">
        <v>49</v>
      </c>
      <c r="B334" s="128" t="str">
        <f t="shared" si="38"/>
        <v>MFEE SKD GRU</v>
      </c>
      <c r="C334" t="s">
        <v>58</v>
      </c>
      <c r="D334" s="136" t="s">
        <v>79</v>
      </c>
      <c r="E334" s="137">
        <f>E210</f>
        <v>9.64E-2</v>
      </c>
    </row>
    <row r="335" spans="1:5" s="127" customFormat="1" ht="15.6" x14ac:dyDescent="0.3">
      <c r="A335" s="122" t="s">
        <v>49</v>
      </c>
      <c r="B335" s="123" t="str">
        <f t="shared" si="38"/>
        <v>MFEE SKD GRU</v>
      </c>
      <c r="C335" s="124" t="s">
        <v>60</v>
      </c>
      <c r="D335" s="132" t="s">
        <v>76</v>
      </c>
      <c r="E335" s="133">
        <f>E207</f>
        <v>0.28000000000000003</v>
      </c>
    </row>
    <row r="336" spans="1:5" s="127" customFormat="1" ht="15.6" x14ac:dyDescent="0.3">
      <c r="A336" s="122" t="s">
        <v>49</v>
      </c>
      <c r="B336" s="128" t="str">
        <f t="shared" si="38"/>
        <v>MFEE SKD GRU</v>
      </c>
      <c r="C336" t="s">
        <v>60</v>
      </c>
      <c r="D336" s="134" t="s">
        <v>77</v>
      </c>
      <c r="E336" s="135">
        <v>0.35</v>
      </c>
    </row>
    <row r="337" spans="1:5" s="127" customFormat="1" ht="15.6" x14ac:dyDescent="0.3">
      <c r="A337" s="122" t="s">
        <v>49</v>
      </c>
      <c r="B337" s="128" t="str">
        <f t="shared" si="38"/>
        <v>MFEE SKD GRU</v>
      </c>
      <c r="C337" t="s">
        <v>60</v>
      </c>
      <c r="D337" s="134" t="s">
        <v>78</v>
      </c>
      <c r="E337" s="135">
        <f>E209</f>
        <v>0.1002</v>
      </c>
    </row>
    <row r="338" spans="1:5" s="127" customFormat="1" ht="15.6" x14ac:dyDescent="0.3">
      <c r="A338" s="122" t="s">
        <v>49</v>
      </c>
      <c r="B338" s="129" t="str">
        <f t="shared" si="38"/>
        <v>MFEE SKD GRU</v>
      </c>
      <c r="C338" s="106" t="s">
        <v>60</v>
      </c>
      <c r="D338" s="136" t="s">
        <v>79</v>
      </c>
      <c r="E338" s="137">
        <f>E210</f>
        <v>9.64E-2</v>
      </c>
    </row>
    <row r="339" spans="1:5" s="127" customFormat="1" ht="15.6" x14ac:dyDescent="0.3">
      <c r="A339" s="122" t="s">
        <v>49</v>
      </c>
      <c r="B339" s="128" t="str">
        <f t="shared" si="38"/>
        <v>MFEE SKD GRU</v>
      </c>
      <c r="C339" t="s">
        <v>62</v>
      </c>
      <c r="D339" s="132" t="s">
        <v>76</v>
      </c>
      <c r="E339" s="133">
        <f>E327</f>
        <v>0.28000000000000003</v>
      </c>
    </row>
    <row r="340" spans="1:5" s="127" customFormat="1" ht="15.6" x14ac:dyDescent="0.3">
      <c r="A340" s="122" t="s">
        <v>49</v>
      </c>
      <c r="B340" s="128" t="str">
        <f t="shared" si="38"/>
        <v>MFEE SKD GRU</v>
      </c>
      <c r="C340" t="s">
        <v>62</v>
      </c>
      <c r="D340" s="134" t="s">
        <v>77</v>
      </c>
      <c r="E340" s="135">
        <f>E316</f>
        <v>0.34399999999999997</v>
      </c>
    </row>
    <row r="341" spans="1:5" s="127" customFormat="1" ht="15.6" x14ac:dyDescent="0.3">
      <c r="A341" s="122" t="s">
        <v>49</v>
      </c>
      <c r="B341" s="128" t="str">
        <f t="shared" si="38"/>
        <v>MFEE SKD GRU</v>
      </c>
      <c r="C341" t="s">
        <v>62</v>
      </c>
      <c r="D341" s="134" t="s">
        <v>78</v>
      </c>
      <c r="E341" s="135">
        <f>E317</f>
        <v>4.3999999999999997E-2</v>
      </c>
    </row>
    <row r="342" spans="1:5" s="127" customFormat="1" ht="15.6" x14ac:dyDescent="0.3">
      <c r="A342" s="122" t="s">
        <v>49</v>
      </c>
      <c r="B342" s="128" t="str">
        <f t="shared" si="38"/>
        <v>MFEE SKD GRU</v>
      </c>
      <c r="C342" t="s">
        <v>62</v>
      </c>
      <c r="D342" s="136" t="s">
        <v>79</v>
      </c>
      <c r="E342" s="137">
        <f>E318</f>
        <v>7.6200000000000004E-2</v>
      </c>
    </row>
    <row r="343" spans="1:5" s="127" customFormat="1" ht="15.6" x14ac:dyDescent="0.3">
      <c r="A343" s="122" t="s">
        <v>49</v>
      </c>
      <c r="B343" s="123" t="str">
        <f t="shared" si="38"/>
        <v>MFEE SKD GRU</v>
      </c>
      <c r="C343" s="124" t="s">
        <v>64</v>
      </c>
      <c r="D343" s="132" t="s">
        <v>76</v>
      </c>
      <c r="E343" s="133">
        <f>E327</f>
        <v>0.28000000000000003</v>
      </c>
    </row>
    <row r="344" spans="1:5" s="127" customFormat="1" ht="15.6" x14ac:dyDescent="0.3">
      <c r="A344" s="122" t="s">
        <v>49</v>
      </c>
      <c r="B344" s="128" t="str">
        <f t="shared" si="38"/>
        <v>MFEE SKD GRU</v>
      </c>
      <c r="C344" t="s">
        <v>64</v>
      </c>
      <c r="D344" s="134" t="s">
        <v>77</v>
      </c>
      <c r="E344" s="135">
        <f>E316</f>
        <v>0.34399999999999997</v>
      </c>
    </row>
    <row r="345" spans="1:5" s="127" customFormat="1" ht="15.6" x14ac:dyDescent="0.3">
      <c r="A345" s="122" t="s">
        <v>49</v>
      </c>
      <c r="B345" s="128" t="str">
        <f t="shared" si="38"/>
        <v>MFEE SKD GRU</v>
      </c>
      <c r="C345" t="s">
        <v>64</v>
      </c>
      <c r="D345" s="134" t="s">
        <v>78</v>
      </c>
      <c r="E345" s="135">
        <f>E317</f>
        <v>4.3999999999999997E-2</v>
      </c>
    </row>
    <row r="346" spans="1:5" s="127" customFormat="1" ht="15.6" x14ac:dyDescent="0.3">
      <c r="A346" s="122" t="s">
        <v>49</v>
      </c>
      <c r="B346" s="129" t="str">
        <f t="shared" si="38"/>
        <v>MFEE SKD GRU</v>
      </c>
      <c r="C346" s="106" t="s">
        <v>64</v>
      </c>
      <c r="D346" s="136" t="s">
        <v>79</v>
      </c>
      <c r="E346" s="137">
        <f>E318</f>
        <v>7.6200000000000004E-2</v>
      </c>
    </row>
    <row r="347" spans="1:5" s="127" customFormat="1" ht="15.6" x14ac:dyDescent="0.3">
      <c r="A347" s="122" t="s">
        <v>49</v>
      </c>
      <c r="B347" s="123" t="str">
        <f t="shared" si="38"/>
        <v>MFEE SKD GRU</v>
      </c>
      <c r="C347" s="124" t="s">
        <v>80</v>
      </c>
      <c r="D347" s="132" t="s">
        <v>76</v>
      </c>
      <c r="E347" s="133">
        <v>0</v>
      </c>
    </row>
    <row r="348" spans="1:5" s="127" customFormat="1" ht="15.6" x14ac:dyDescent="0.3">
      <c r="A348" s="122" t="s">
        <v>49</v>
      </c>
      <c r="B348" s="128" t="str">
        <f t="shared" si="38"/>
        <v>MFEE SKD GRU</v>
      </c>
      <c r="C348" t="s">
        <v>80</v>
      </c>
      <c r="D348" s="134" t="s">
        <v>77</v>
      </c>
      <c r="E348" s="135">
        <v>0</v>
      </c>
    </row>
    <row r="349" spans="1:5" s="127" customFormat="1" ht="15.6" x14ac:dyDescent="0.3">
      <c r="A349" s="122" t="s">
        <v>49</v>
      </c>
      <c r="B349" s="128" t="str">
        <f t="shared" si="38"/>
        <v>MFEE SKD GRU</v>
      </c>
      <c r="C349" t="s">
        <v>80</v>
      </c>
      <c r="D349" s="134" t="s">
        <v>78</v>
      </c>
      <c r="E349" s="135">
        <v>0</v>
      </c>
    </row>
    <row r="350" spans="1:5" s="127" customFormat="1" ht="15.6" x14ac:dyDescent="0.3">
      <c r="A350" s="122" t="s">
        <v>49</v>
      </c>
      <c r="B350" s="129" t="str">
        <f t="shared" si="38"/>
        <v>MFEE SKD GRU</v>
      </c>
      <c r="C350" s="106" t="s">
        <v>80</v>
      </c>
      <c r="D350" s="136" t="s">
        <v>79</v>
      </c>
      <c r="E350" s="137">
        <v>0</v>
      </c>
    </row>
    <row r="351" spans="1:5" s="127" customFormat="1" ht="15.6" x14ac:dyDescent="0.3">
      <c r="A351" s="122" t="s">
        <v>49</v>
      </c>
      <c r="B351" s="123" t="s">
        <v>22</v>
      </c>
      <c r="C351" s="124" t="s">
        <v>56</v>
      </c>
      <c r="D351" s="134" t="s">
        <v>76</v>
      </c>
      <c r="E351" s="133">
        <f>E327</f>
        <v>0.28000000000000003</v>
      </c>
    </row>
    <row r="352" spans="1:5" s="127" customFormat="1" ht="15.6" x14ac:dyDescent="0.3">
      <c r="A352" s="122" t="s">
        <v>49</v>
      </c>
      <c r="B352" s="128" t="str">
        <f>B351</f>
        <v>MFG Integrerad produktutveckling</v>
      </c>
      <c r="C352" t="s">
        <v>56</v>
      </c>
      <c r="D352" s="134" t="s">
        <v>77</v>
      </c>
      <c r="E352" s="135">
        <f>E328</f>
        <v>0.66869999999999996</v>
      </c>
    </row>
    <row r="353" spans="1:5" s="127" customFormat="1" ht="15.6" x14ac:dyDescent="0.3">
      <c r="A353" s="122" t="s">
        <v>49</v>
      </c>
      <c r="B353" s="128" t="str">
        <f t="shared" ref="B353:B374" si="39">B352</f>
        <v>MFG Integrerad produktutveckling</v>
      </c>
      <c r="C353" t="s">
        <v>56</v>
      </c>
      <c r="D353" s="134" t="s">
        <v>78</v>
      </c>
      <c r="E353" s="135">
        <f>E329</f>
        <v>0.1002</v>
      </c>
    </row>
    <row r="354" spans="1:5" s="127" customFormat="1" ht="15.6" x14ac:dyDescent="0.3">
      <c r="A354" s="122" t="s">
        <v>49</v>
      </c>
      <c r="B354" s="129" t="str">
        <f t="shared" si="39"/>
        <v>MFG Integrerad produktutveckling</v>
      </c>
      <c r="C354" s="106" t="s">
        <v>56</v>
      </c>
      <c r="D354" s="136" t="s">
        <v>79</v>
      </c>
      <c r="E354" s="137">
        <f>E330</f>
        <v>9.64E-2</v>
      </c>
    </row>
    <row r="355" spans="1:5" s="127" customFormat="1" ht="15.6" x14ac:dyDescent="0.3">
      <c r="A355" s="122" t="s">
        <v>49</v>
      </c>
      <c r="B355" s="128" t="str">
        <f t="shared" si="39"/>
        <v>MFG Integrerad produktutveckling</v>
      </c>
      <c r="C355" t="s">
        <v>58</v>
      </c>
      <c r="D355" s="132" t="s">
        <v>76</v>
      </c>
      <c r="E355" s="133">
        <f>E207</f>
        <v>0.28000000000000003</v>
      </c>
    </row>
    <row r="356" spans="1:5" s="127" customFormat="1" ht="15.6" x14ac:dyDescent="0.3">
      <c r="A356" s="122" t="s">
        <v>49</v>
      </c>
      <c r="B356" s="128" t="str">
        <f t="shared" si="39"/>
        <v>MFG Integrerad produktutveckling</v>
      </c>
      <c r="C356" t="s">
        <v>58</v>
      </c>
      <c r="D356" s="134" t="s">
        <v>77</v>
      </c>
      <c r="E356" s="135">
        <v>0.35</v>
      </c>
    </row>
    <row r="357" spans="1:5" s="127" customFormat="1" ht="15.6" x14ac:dyDescent="0.3">
      <c r="A357" s="122" t="s">
        <v>49</v>
      </c>
      <c r="B357" s="128" t="str">
        <f t="shared" si="39"/>
        <v>MFG Integrerad produktutveckling</v>
      </c>
      <c r="C357" t="s">
        <v>58</v>
      </c>
      <c r="D357" s="134" t="s">
        <v>78</v>
      </c>
      <c r="E357" s="135">
        <f>E209</f>
        <v>0.1002</v>
      </c>
    </row>
    <row r="358" spans="1:5" s="127" customFormat="1" ht="15.6" x14ac:dyDescent="0.3">
      <c r="A358" s="122" t="s">
        <v>49</v>
      </c>
      <c r="B358" s="128" t="str">
        <f t="shared" si="39"/>
        <v>MFG Integrerad produktutveckling</v>
      </c>
      <c r="C358" t="s">
        <v>58</v>
      </c>
      <c r="D358" s="136" t="s">
        <v>79</v>
      </c>
      <c r="E358" s="137">
        <f>E210</f>
        <v>9.64E-2</v>
      </c>
    </row>
    <row r="359" spans="1:5" s="127" customFormat="1" ht="15.6" x14ac:dyDescent="0.3">
      <c r="A359" s="122" t="s">
        <v>49</v>
      </c>
      <c r="B359" s="123" t="str">
        <f t="shared" si="39"/>
        <v>MFG Integrerad produktutveckling</v>
      </c>
      <c r="C359" s="124" t="s">
        <v>60</v>
      </c>
      <c r="D359" s="132" t="s">
        <v>76</v>
      </c>
      <c r="E359" s="133">
        <f>E207</f>
        <v>0.28000000000000003</v>
      </c>
    </row>
    <row r="360" spans="1:5" s="127" customFormat="1" ht="15.6" x14ac:dyDescent="0.3">
      <c r="A360" s="122" t="s">
        <v>49</v>
      </c>
      <c r="B360" s="128" t="str">
        <f t="shared" si="39"/>
        <v>MFG Integrerad produktutveckling</v>
      </c>
      <c r="C360" t="s">
        <v>60</v>
      </c>
      <c r="D360" s="134" t="s">
        <v>77</v>
      </c>
      <c r="E360" s="135">
        <v>0.35</v>
      </c>
    </row>
    <row r="361" spans="1:5" s="127" customFormat="1" ht="15.6" x14ac:dyDescent="0.3">
      <c r="A361" s="122" t="s">
        <v>49</v>
      </c>
      <c r="B361" s="128" t="str">
        <f t="shared" si="39"/>
        <v>MFG Integrerad produktutveckling</v>
      </c>
      <c r="C361" t="s">
        <v>60</v>
      </c>
      <c r="D361" s="134" t="s">
        <v>78</v>
      </c>
      <c r="E361" s="135">
        <f>E209</f>
        <v>0.1002</v>
      </c>
    </row>
    <row r="362" spans="1:5" s="127" customFormat="1" ht="15.6" x14ac:dyDescent="0.3">
      <c r="A362" s="122" t="s">
        <v>49</v>
      </c>
      <c r="B362" s="129" t="str">
        <f t="shared" si="39"/>
        <v>MFG Integrerad produktutveckling</v>
      </c>
      <c r="C362" s="106" t="s">
        <v>60</v>
      </c>
      <c r="D362" s="136" t="s">
        <v>79</v>
      </c>
      <c r="E362" s="137">
        <f>E210</f>
        <v>9.64E-2</v>
      </c>
    </row>
    <row r="363" spans="1:5" s="127" customFormat="1" ht="15.6" x14ac:dyDescent="0.3">
      <c r="A363" s="122" t="s">
        <v>49</v>
      </c>
      <c r="B363" s="128" t="str">
        <f t="shared" si="39"/>
        <v>MFG Integrerad produktutveckling</v>
      </c>
      <c r="C363" t="s">
        <v>62</v>
      </c>
      <c r="D363" s="132" t="s">
        <v>76</v>
      </c>
      <c r="E363" s="133">
        <f>E351</f>
        <v>0.28000000000000003</v>
      </c>
    </row>
    <row r="364" spans="1:5" s="127" customFormat="1" ht="15.6" x14ac:dyDescent="0.3">
      <c r="A364" s="122" t="s">
        <v>49</v>
      </c>
      <c r="B364" s="128" t="str">
        <f t="shared" si="39"/>
        <v>MFG Integrerad produktutveckling</v>
      </c>
      <c r="C364" t="s">
        <v>62</v>
      </c>
      <c r="D364" s="134" t="s">
        <v>77</v>
      </c>
      <c r="E364" s="135">
        <f>E340</f>
        <v>0.34399999999999997</v>
      </c>
    </row>
    <row r="365" spans="1:5" s="127" customFormat="1" ht="15.6" x14ac:dyDescent="0.3">
      <c r="A365" s="122" t="s">
        <v>49</v>
      </c>
      <c r="B365" s="128" t="str">
        <f t="shared" si="39"/>
        <v>MFG Integrerad produktutveckling</v>
      </c>
      <c r="C365" t="s">
        <v>62</v>
      </c>
      <c r="D365" s="134" t="s">
        <v>78</v>
      </c>
      <c r="E365" s="135">
        <f>E341</f>
        <v>4.3999999999999997E-2</v>
      </c>
    </row>
    <row r="366" spans="1:5" s="127" customFormat="1" ht="15.6" x14ac:dyDescent="0.3">
      <c r="A366" s="122" t="s">
        <v>49</v>
      </c>
      <c r="B366" s="128" t="str">
        <f t="shared" si="39"/>
        <v>MFG Integrerad produktutveckling</v>
      </c>
      <c r="C366" t="s">
        <v>62</v>
      </c>
      <c r="D366" s="136" t="s">
        <v>79</v>
      </c>
      <c r="E366" s="137">
        <f>E342</f>
        <v>7.6200000000000004E-2</v>
      </c>
    </row>
    <row r="367" spans="1:5" s="127" customFormat="1" ht="15.6" x14ac:dyDescent="0.3">
      <c r="A367" s="122" t="s">
        <v>49</v>
      </c>
      <c r="B367" s="123" t="str">
        <f t="shared" si="39"/>
        <v>MFG Integrerad produktutveckling</v>
      </c>
      <c r="C367" s="124" t="s">
        <v>64</v>
      </c>
      <c r="D367" s="132" t="s">
        <v>76</v>
      </c>
      <c r="E367" s="133">
        <f>E351</f>
        <v>0.28000000000000003</v>
      </c>
    </row>
    <row r="368" spans="1:5" s="127" customFormat="1" ht="15.6" x14ac:dyDescent="0.3">
      <c r="A368" s="122" t="s">
        <v>49</v>
      </c>
      <c r="B368" s="128" t="str">
        <f t="shared" si="39"/>
        <v>MFG Integrerad produktutveckling</v>
      </c>
      <c r="C368" t="s">
        <v>64</v>
      </c>
      <c r="D368" s="134" t="s">
        <v>77</v>
      </c>
      <c r="E368" s="135">
        <f>E340</f>
        <v>0.34399999999999997</v>
      </c>
    </row>
    <row r="369" spans="1:5" s="127" customFormat="1" ht="15.6" x14ac:dyDescent="0.3">
      <c r="A369" s="122" t="s">
        <v>49</v>
      </c>
      <c r="B369" s="128" t="str">
        <f t="shared" si="39"/>
        <v>MFG Integrerad produktutveckling</v>
      </c>
      <c r="C369" t="s">
        <v>64</v>
      </c>
      <c r="D369" s="134" t="s">
        <v>78</v>
      </c>
      <c r="E369" s="135">
        <f>E341</f>
        <v>4.3999999999999997E-2</v>
      </c>
    </row>
    <row r="370" spans="1:5" s="127" customFormat="1" ht="15.6" x14ac:dyDescent="0.3">
      <c r="A370" s="122" t="s">
        <v>49</v>
      </c>
      <c r="B370" s="129" t="str">
        <f t="shared" si="39"/>
        <v>MFG Integrerad produktutveckling</v>
      </c>
      <c r="C370" s="106" t="s">
        <v>64</v>
      </c>
      <c r="D370" s="136" t="s">
        <v>79</v>
      </c>
      <c r="E370" s="137">
        <f>E342</f>
        <v>7.6200000000000004E-2</v>
      </c>
    </row>
    <row r="371" spans="1:5" s="127" customFormat="1" ht="15.6" x14ac:dyDescent="0.3">
      <c r="A371" s="122" t="s">
        <v>49</v>
      </c>
      <c r="B371" s="123" t="str">
        <f t="shared" si="39"/>
        <v>MFG Integrerad produktutveckling</v>
      </c>
      <c r="C371" s="124" t="s">
        <v>80</v>
      </c>
      <c r="D371" s="132" t="s">
        <v>76</v>
      </c>
      <c r="E371" s="133">
        <v>0</v>
      </c>
    </row>
    <row r="372" spans="1:5" s="127" customFormat="1" ht="15.6" x14ac:dyDescent="0.3">
      <c r="A372" s="122" t="s">
        <v>49</v>
      </c>
      <c r="B372" s="128" t="str">
        <f t="shared" si="39"/>
        <v>MFG Integrerad produktutveckling</v>
      </c>
      <c r="C372" t="s">
        <v>80</v>
      </c>
      <c r="D372" s="134" t="s">
        <v>77</v>
      </c>
      <c r="E372" s="135">
        <v>0</v>
      </c>
    </row>
    <row r="373" spans="1:5" s="127" customFormat="1" ht="15.6" x14ac:dyDescent="0.3">
      <c r="A373" s="122" t="s">
        <v>49</v>
      </c>
      <c r="B373" s="128" t="str">
        <f t="shared" si="39"/>
        <v>MFG Integrerad produktutveckling</v>
      </c>
      <c r="C373" t="s">
        <v>80</v>
      </c>
      <c r="D373" s="134" t="s">
        <v>78</v>
      </c>
      <c r="E373" s="135">
        <v>0</v>
      </c>
    </row>
    <row r="374" spans="1:5" s="127" customFormat="1" ht="15.6" x14ac:dyDescent="0.3">
      <c r="A374" s="122" t="s">
        <v>49</v>
      </c>
      <c r="B374" s="129" t="str">
        <f t="shared" si="39"/>
        <v>MFG Integrerad produktutveckling</v>
      </c>
      <c r="C374" s="106" t="s">
        <v>80</v>
      </c>
      <c r="D374" s="136" t="s">
        <v>79</v>
      </c>
      <c r="E374" s="137">
        <v>0</v>
      </c>
    </row>
    <row r="375" spans="1:5" s="127" customFormat="1" ht="15.6" x14ac:dyDescent="0.3">
      <c r="A375" s="122" t="s">
        <v>49</v>
      </c>
      <c r="B375" s="123" t="s">
        <v>23</v>
      </c>
      <c r="C375" s="124" t="s">
        <v>56</v>
      </c>
      <c r="D375" s="134" t="s">
        <v>76</v>
      </c>
      <c r="E375" s="133">
        <f>E351</f>
        <v>0.28000000000000003</v>
      </c>
    </row>
    <row r="376" spans="1:5" s="127" customFormat="1" ht="15.6" x14ac:dyDescent="0.3">
      <c r="A376" s="122" t="s">
        <v>49</v>
      </c>
      <c r="B376" s="128" t="str">
        <f>B375</f>
        <v>MFGG Produkt- &amp; tjänstedesign</v>
      </c>
      <c r="C376" t="s">
        <v>56</v>
      </c>
      <c r="D376" s="134" t="s">
        <v>77</v>
      </c>
      <c r="E376" s="135">
        <f>E352</f>
        <v>0.66869999999999996</v>
      </c>
    </row>
    <row r="377" spans="1:5" s="127" customFormat="1" ht="15.6" x14ac:dyDescent="0.3">
      <c r="A377" s="122" t="s">
        <v>49</v>
      </c>
      <c r="B377" s="128" t="str">
        <f t="shared" ref="B377:B398" si="40">B376</f>
        <v>MFGG Produkt- &amp; tjänstedesign</v>
      </c>
      <c r="C377" t="s">
        <v>56</v>
      </c>
      <c r="D377" s="134" t="s">
        <v>78</v>
      </c>
      <c r="E377" s="135">
        <f>E353</f>
        <v>0.1002</v>
      </c>
    </row>
    <row r="378" spans="1:5" s="127" customFormat="1" ht="15.6" x14ac:dyDescent="0.3">
      <c r="A378" s="122" t="s">
        <v>49</v>
      </c>
      <c r="B378" s="129" t="str">
        <f t="shared" si="40"/>
        <v>MFGG Produkt- &amp; tjänstedesign</v>
      </c>
      <c r="C378" s="106" t="s">
        <v>56</v>
      </c>
      <c r="D378" s="136" t="s">
        <v>79</v>
      </c>
      <c r="E378" s="137">
        <f>E354</f>
        <v>9.64E-2</v>
      </c>
    </row>
    <row r="379" spans="1:5" s="127" customFormat="1" ht="15.6" x14ac:dyDescent="0.3">
      <c r="A379" s="122" t="s">
        <v>49</v>
      </c>
      <c r="B379" s="128" t="str">
        <f t="shared" si="40"/>
        <v>MFGG Produkt- &amp; tjänstedesign</v>
      </c>
      <c r="C379" t="s">
        <v>58</v>
      </c>
      <c r="D379" s="132" t="s">
        <v>76</v>
      </c>
      <c r="E379" s="133">
        <f>E207</f>
        <v>0.28000000000000003</v>
      </c>
    </row>
    <row r="380" spans="1:5" s="127" customFormat="1" ht="15.6" x14ac:dyDescent="0.3">
      <c r="A380" s="122" t="s">
        <v>49</v>
      </c>
      <c r="B380" s="128" t="str">
        <f t="shared" si="40"/>
        <v>MFGG Produkt- &amp; tjänstedesign</v>
      </c>
      <c r="C380" t="s">
        <v>58</v>
      </c>
      <c r="D380" s="134" t="s">
        <v>77</v>
      </c>
      <c r="E380" s="135">
        <v>0.35</v>
      </c>
    </row>
    <row r="381" spans="1:5" s="127" customFormat="1" ht="15.6" x14ac:dyDescent="0.3">
      <c r="A381" s="122" t="s">
        <v>49</v>
      </c>
      <c r="B381" s="128" t="str">
        <f t="shared" si="40"/>
        <v>MFGG Produkt- &amp; tjänstedesign</v>
      </c>
      <c r="C381" t="s">
        <v>58</v>
      </c>
      <c r="D381" s="134" t="s">
        <v>78</v>
      </c>
      <c r="E381" s="135">
        <f>E209</f>
        <v>0.1002</v>
      </c>
    </row>
    <row r="382" spans="1:5" s="127" customFormat="1" ht="15.6" x14ac:dyDescent="0.3">
      <c r="A382" s="122" t="s">
        <v>49</v>
      </c>
      <c r="B382" s="128" t="str">
        <f t="shared" si="40"/>
        <v>MFGG Produkt- &amp; tjänstedesign</v>
      </c>
      <c r="C382" t="s">
        <v>58</v>
      </c>
      <c r="D382" s="136" t="s">
        <v>79</v>
      </c>
      <c r="E382" s="137">
        <f>E210</f>
        <v>9.64E-2</v>
      </c>
    </row>
    <row r="383" spans="1:5" s="127" customFormat="1" ht="15.6" x14ac:dyDescent="0.3">
      <c r="A383" s="122" t="s">
        <v>49</v>
      </c>
      <c r="B383" s="123" t="str">
        <f t="shared" si="40"/>
        <v>MFGG Produkt- &amp; tjänstedesign</v>
      </c>
      <c r="C383" s="124" t="s">
        <v>60</v>
      </c>
      <c r="D383" s="132" t="s">
        <v>76</v>
      </c>
      <c r="E383" s="133">
        <f>E207</f>
        <v>0.28000000000000003</v>
      </c>
    </row>
    <row r="384" spans="1:5" s="127" customFormat="1" ht="15.6" x14ac:dyDescent="0.3">
      <c r="A384" s="122" t="s">
        <v>49</v>
      </c>
      <c r="B384" s="128" t="str">
        <f t="shared" si="40"/>
        <v>MFGG Produkt- &amp; tjänstedesign</v>
      </c>
      <c r="C384" t="s">
        <v>60</v>
      </c>
      <c r="D384" s="134" t="s">
        <v>77</v>
      </c>
      <c r="E384" s="135">
        <v>0.35</v>
      </c>
    </row>
    <row r="385" spans="1:5" s="127" customFormat="1" ht="15.6" x14ac:dyDescent="0.3">
      <c r="A385" s="122" t="s">
        <v>49</v>
      </c>
      <c r="B385" s="128" t="str">
        <f t="shared" si="40"/>
        <v>MFGG Produkt- &amp; tjänstedesign</v>
      </c>
      <c r="C385" t="s">
        <v>60</v>
      </c>
      <c r="D385" s="134" t="s">
        <v>78</v>
      </c>
      <c r="E385" s="135">
        <f>E209</f>
        <v>0.1002</v>
      </c>
    </row>
    <row r="386" spans="1:5" s="127" customFormat="1" ht="15.6" x14ac:dyDescent="0.3">
      <c r="A386" s="122" t="s">
        <v>49</v>
      </c>
      <c r="B386" s="129" t="str">
        <f t="shared" si="40"/>
        <v>MFGG Produkt- &amp; tjänstedesign</v>
      </c>
      <c r="C386" s="106" t="s">
        <v>60</v>
      </c>
      <c r="D386" s="136" t="s">
        <v>79</v>
      </c>
      <c r="E386" s="137">
        <f>E210</f>
        <v>9.64E-2</v>
      </c>
    </row>
    <row r="387" spans="1:5" s="127" customFormat="1" ht="15.6" x14ac:dyDescent="0.3">
      <c r="A387" s="122" t="s">
        <v>49</v>
      </c>
      <c r="B387" s="128" t="str">
        <f t="shared" si="40"/>
        <v>MFGG Produkt- &amp; tjänstedesign</v>
      </c>
      <c r="C387" t="s">
        <v>62</v>
      </c>
      <c r="D387" s="132" t="s">
        <v>76</v>
      </c>
      <c r="E387" s="133">
        <f>E375</f>
        <v>0.28000000000000003</v>
      </c>
    </row>
    <row r="388" spans="1:5" s="127" customFormat="1" ht="15.6" x14ac:dyDescent="0.3">
      <c r="A388" s="122" t="s">
        <v>49</v>
      </c>
      <c r="B388" s="128" t="str">
        <f t="shared" si="40"/>
        <v>MFGG Produkt- &amp; tjänstedesign</v>
      </c>
      <c r="C388" t="s">
        <v>62</v>
      </c>
      <c r="D388" s="134" t="s">
        <v>77</v>
      </c>
      <c r="E388" s="135">
        <f>E364</f>
        <v>0.34399999999999997</v>
      </c>
    </row>
    <row r="389" spans="1:5" s="127" customFormat="1" ht="15.6" x14ac:dyDescent="0.3">
      <c r="A389" s="122" t="s">
        <v>49</v>
      </c>
      <c r="B389" s="128" t="str">
        <f t="shared" si="40"/>
        <v>MFGG Produkt- &amp; tjänstedesign</v>
      </c>
      <c r="C389" t="s">
        <v>62</v>
      </c>
      <c r="D389" s="134" t="s">
        <v>78</v>
      </c>
      <c r="E389" s="135">
        <f>E365</f>
        <v>4.3999999999999997E-2</v>
      </c>
    </row>
    <row r="390" spans="1:5" s="127" customFormat="1" ht="15.6" x14ac:dyDescent="0.3">
      <c r="A390" s="122" t="s">
        <v>49</v>
      </c>
      <c r="B390" s="128" t="str">
        <f t="shared" si="40"/>
        <v>MFGG Produkt- &amp; tjänstedesign</v>
      </c>
      <c r="C390" t="s">
        <v>62</v>
      </c>
      <c r="D390" s="136" t="s">
        <v>79</v>
      </c>
      <c r="E390" s="137">
        <f>E366</f>
        <v>7.6200000000000004E-2</v>
      </c>
    </row>
    <row r="391" spans="1:5" s="127" customFormat="1" ht="15.6" x14ac:dyDescent="0.3">
      <c r="A391" s="122" t="s">
        <v>49</v>
      </c>
      <c r="B391" s="123" t="str">
        <f t="shared" si="40"/>
        <v>MFGG Produkt- &amp; tjänstedesign</v>
      </c>
      <c r="C391" s="124" t="s">
        <v>64</v>
      </c>
      <c r="D391" s="132" t="s">
        <v>76</v>
      </c>
      <c r="E391" s="133">
        <f>E375</f>
        <v>0.28000000000000003</v>
      </c>
    </row>
    <row r="392" spans="1:5" s="127" customFormat="1" ht="15.6" x14ac:dyDescent="0.3">
      <c r="A392" s="122" t="s">
        <v>49</v>
      </c>
      <c r="B392" s="128" t="str">
        <f t="shared" si="40"/>
        <v>MFGG Produkt- &amp; tjänstedesign</v>
      </c>
      <c r="C392" t="s">
        <v>64</v>
      </c>
      <c r="D392" s="134" t="s">
        <v>77</v>
      </c>
      <c r="E392" s="135">
        <f>E364</f>
        <v>0.34399999999999997</v>
      </c>
    </row>
    <row r="393" spans="1:5" s="127" customFormat="1" ht="15.6" x14ac:dyDescent="0.3">
      <c r="A393" s="122" t="s">
        <v>49</v>
      </c>
      <c r="B393" s="128" t="str">
        <f t="shared" si="40"/>
        <v>MFGG Produkt- &amp; tjänstedesign</v>
      </c>
      <c r="C393" t="s">
        <v>64</v>
      </c>
      <c r="D393" s="134" t="s">
        <v>78</v>
      </c>
      <c r="E393" s="135">
        <f>E365</f>
        <v>4.3999999999999997E-2</v>
      </c>
    </row>
    <row r="394" spans="1:5" s="127" customFormat="1" ht="15.6" x14ac:dyDescent="0.3">
      <c r="A394" s="122" t="s">
        <v>49</v>
      </c>
      <c r="B394" s="129" t="str">
        <f t="shared" si="40"/>
        <v>MFGG Produkt- &amp; tjänstedesign</v>
      </c>
      <c r="C394" s="106" t="s">
        <v>64</v>
      </c>
      <c r="D394" s="136" t="s">
        <v>79</v>
      </c>
      <c r="E394" s="137">
        <f>E366</f>
        <v>7.6200000000000004E-2</v>
      </c>
    </row>
    <row r="395" spans="1:5" s="127" customFormat="1" ht="15.6" x14ac:dyDescent="0.3">
      <c r="A395" s="122" t="s">
        <v>49</v>
      </c>
      <c r="B395" s="123" t="str">
        <f t="shared" si="40"/>
        <v>MFGG Produkt- &amp; tjänstedesign</v>
      </c>
      <c r="C395" s="124" t="s">
        <v>80</v>
      </c>
      <c r="D395" s="132" t="s">
        <v>76</v>
      </c>
      <c r="E395" s="133">
        <v>0</v>
      </c>
    </row>
    <row r="396" spans="1:5" s="127" customFormat="1" ht="15.6" x14ac:dyDescent="0.3">
      <c r="A396" s="122" t="s">
        <v>49</v>
      </c>
      <c r="B396" s="128" t="str">
        <f t="shared" si="40"/>
        <v>MFGG Produkt- &amp; tjänstedesign</v>
      </c>
      <c r="C396" t="s">
        <v>80</v>
      </c>
      <c r="D396" s="134" t="s">
        <v>77</v>
      </c>
      <c r="E396" s="135">
        <v>0</v>
      </c>
    </row>
    <row r="397" spans="1:5" s="127" customFormat="1" ht="15.6" x14ac:dyDescent="0.3">
      <c r="A397" s="122" t="s">
        <v>49</v>
      </c>
      <c r="B397" s="128" t="str">
        <f t="shared" si="40"/>
        <v>MFGG Produkt- &amp; tjänstedesign</v>
      </c>
      <c r="C397" t="s">
        <v>80</v>
      </c>
      <c r="D397" s="134" t="s">
        <v>78</v>
      </c>
      <c r="E397" s="135">
        <v>0</v>
      </c>
    </row>
    <row r="398" spans="1:5" s="127" customFormat="1" ht="15.6" x14ac:dyDescent="0.3">
      <c r="A398" s="122" t="s">
        <v>49</v>
      </c>
      <c r="B398" s="129" t="str">
        <f t="shared" si="40"/>
        <v>MFGG Produkt- &amp; tjänstedesign</v>
      </c>
      <c r="C398" s="106" t="s">
        <v>80</v>
      </c>
      <c r="D398" s="136" t="s">
        <v>79</v>
      </c>
      <c r="E398" s="137">
        <v>0</v>
      </c>
    </row>
    <row r="399" spans="1:5" s="127" customFormat="1" ht="15.6" x14ac:dyDescent="0.3">
      <c r="A399" s="122" t="s">
        <v>49</v>
      </c>
      <c r="B399" t="s">
        <v>133</v>
      </c>
      <c r="C399" s="124" t="s">
        <v>56</v>
      </c>
      <c r="D399" s="134" t="s">
        <v>76</v>
      </c>
      <c r="E399" s="135">
        <f t="shared" ref="E399:E422" si="41">E375</f>
        <v>0.28000000000000003</v>
      </c>
    </row>
    <row r="400" spans="1:5" s="127" customFormat="1" ht="15.6" x14ac:dyDescent="0.3">
      <c r="A400" s="122" t="s">
        <v>49</v>
      </c>
      <c r="B400" t="s">
        <v>133</v>
      </c>
      <c r="C400" t="s">
        <v>56</v>
      </c>
      <c r="D400" s="134" t="s">
        <v>77</v>
      </c>
      <c r="E400" s="135">
        <f t="shared" si="41"/>
        <v>0.66869999999999996</v>
      </c>
    </row>
    <row r="401" spans="1:5" s="127" customFormat="1" ht="15.6" x14ac:dyDescent="0.3">
      <c r="A401" s="122" t="s">
        <v>49</v>
      </c>
      <c r="B401" t="s">
        <v>133</v>
      </c>
      <c r="C401" t="s">
        <v>56</v>
      </c>
      <c r="D401" s="134" t="s">
        <v>78</v>
      </c>
      <c r="E401" s="135">
        <f t="shared" si="41"/>
        <v>0.1002</v>
      </c>
    </row>
    <row r="402" spans="1:5" s="127" customFormat="1" ht="15.6" x14ac:dyDescent="0.3">
      <c r="A402" s="122" t="s">
        <v>49</v>
      </c>
      <c r="B402" s="106" t="s">
        <v>133</v>
      </c>
      <c r="C402" s="106" t="s">
        <v>56</v>
      </c>
      <c r="D402" s="136" t="s">
        <v>79</v>
      </c>
      <c r="E402" s="137">
        <f t="shared" si="41"/>
        <v>9.64E-2</v>
      </c>
    </row>
    <row r="403" spans="1:5" s="127" customFormat="1" ht="15.6" x14ac:dyDescent="0.3">
      <c r="A403" s="122" t="s">
        <v>49</v>
      </c>
      <c r="B403" t="s">
        <v>133</v>
      </c>
      <c r="C403" t="s">
        <v>58</v>
      </c>
      <c r="D403" s="132" t="s">
        <v>76</v>
      </c>
      <c r="E403" s="135">
        <f t="shared" si="41"/>
        <v>0.28000000000000003</v>
      </c>
    </row>
    <row r="404" spans="1:5" s="127" customFormat="1" ht="15.6" x14ac:dyDescent="0.3">
      <c r="A404" s="122" t="s">
        <v>49</v>
      </c>
      <c r="B404" t="s">
        <v>133</v>
      </c>
      <c r="C404" t="s">
        <v>58</v>
      </c>
      <c r="D404" s="134" t="s">
        <v>77</v>
      </c>
      <c r="E404" s="135">
        <f t="shared" si="41"/>
        <v>0.35</v>
      </c>
    </row>
    <row r="405" spans="1:5" s="127" customFormat="1" ht="15.6" x14ac:dyDescent="0.3">
      <c r="A405" s="122" t="s">
        <v>49</v>
      </c>
      <c r="B405" t="s">
        <v>133</v>
      </c>
      <c r="C405" t="s">
        <v>58</v>
      </c>
      <c r="D405" s="134" t="s">
        <v>78</v>
      </c>
      <c r="E405" s="135">
        <f t="shared" si="41"/>
        <v>0.1002</v>
      </c>
    </row>
    <row r="406" spans="1:5" s="127" customFormat="1" ht="15.6" x14ac:dyDescent="0.3">
      <c r="A406" s="122" t="s">
        <v>49</v>
      </c>
      <c r="B406" s="106" t="s">
        <v>133</v>
      </c>
      <c r="C406" t="s">
        <v>58</v>
      </c>
      <c r="D406" s="136" t="s">
        <v>79</v>
      </c>
      <c r="E406" s="137">
        <f t="shared" si="41"/>
        <v>9.64E-2</v>
      </c>
    </row>
    <row r="407" spans="1:5" s="127" customFormat="1" ht="15.6" x14ac:dyDescent="0.3">
      <c r="A407" s="122" t="s">
        <v>49</v>
      </c>
      <c r="B407" t="s">
        <v>133</v>
      </c>
      <c r="C407" s="124" t="s">
        <v>60</v>
      </c>
      <c r="D407" s="132" t="s">
        <v>76</v>
      </c>
      <c r="E407" s="135">
        <f t="shared" si="41"/>
        <v>0.28000000000000003</v>
      </c>
    </row>
    <row r="408" spans="1:5" s="127" customFormat="1" ht="15.6" x14ac:dyDescent="0.3">
      <c r="A408" s="122" t="s">
        <v>49</v>
      </c>
      <c r="B408" t="s">
        <v>133</v>
      </c>
      <c r="C408" t="s">
        <v>60</v>
      </c>
      <c r="D408" s="134" t="s">
        <v>77</v>
      </c>
      <c r="E408" s="135">
        <f t="shared" si="41"/>
        <v>0.35</v>
      </c>
    </row>
    <row r="409" spans="1:5" s="127" customFormat="1" ht="15.6" x14ac:dyDescent="0.3">
      <c r="A409" s="122" t="s">
        <v>49</v>
      </c>
      <c r="B409" t="s">
        <v>133</v>
      </c>
      <c r="C409" t="s">
        <v>60</v>
      </c>
      <c r="D409" s="134" t="s">
        <v>78</v>
      </c>
      <c r="E409" s="135">
        <f t="shared" si="41"/>
        <v>0.1002</v>
      </c>
    </row>
    <row r="410" spans="1:5" s="127" customFormat="1" ht="15.6" x14ac:dyDescent="0.3">
      <c r="A410" s="122" t="s">
        <v>49</v>
      </c>
      <c r="B410" s="106" t="s">
        <v>133</v>
      </c>
      <c r="C410" s="106" t="s">
        <v>60</v>
      </c>
      <c r="D410" s="136" t="s">
        <v>79</v>
      </c>
      <c r="E410" s="137">
        <f t="shared" si="41"/>
        <v>9.64E-2</v>
      </c>
    </row>
    <row r="411" spans="1:5" s="127" customFormat="1" ht="15.6" x14ac:dyDescent="0.3">
      <c r="A411" s="122" t="s">
        <v>49</v>
      </c>
      <c r="B411" t="s">
        <v>133</v>
      </c>
      <c r="C411" t="s">
        <v>62</v>
      </c>
      <c r="D411" s="132" t="s">
        <v>76</v>
      </c>
      <c r="E411" s="135">
        <f t="shared" si="41"/>
        <v>0.28000000000000003</v>
      </c>
    </row>
    <row r="412" spans="1:5" s="127" customFormat="1" ht="15.6" x14ac:dyDescent="0.3">
      <c r="A412" s="122" t="s">
        <v>49</v>
      </c>
      <c r="B412" t="s">
        <v>133</v>
      </c>
      <c r="C412" t="s">
        <v>62</v>
      </c>
      <c r="D412" s="134" t="s">
        <v>77</v>
      </c>
      <c r="E412" s="135">
        <f t="shared" si="41"/>
        <v>0.34399999999999997</v>
      </c>
    </row>
    <row r="413" spans="1:5" s="127" customFormat="1" ht="15.6" x14ac:dyDescent="0.3">
      <c r="A413" s="122" t="s">
        <v>49</v>
      </c>
      <c r="B413" t="s">
        <v>133</v>
      </c>
      <c r="C413" t="s">
        <v>62</v>
      </c>
      <c r="D413" s="134" t="s">
        <v>78</v>
      </c>
      <c r="E413" s="135">
        <f t="shared" si="41"/>
        <v>4.3999999999999997E-2</v>
      </c>
    </row>
    <row r="414" spans="1:5" s="127" customFormat="1" ht="15.6" x14ac:dyDescent="0.3">
      <c r="A414" s="122" t="s">
        <v>49</v>
      </c>
      <c r="B414" s="106" t="s">
        <v>133</v>
      </c>
      <c r="C414" t="s">
        <v>62</v>
      </c>
      <c r="D414" s="136" t="s">
        <v>79</v>
      </c>
      <c r="E414" s="137">
        <f t="shared" si="41"/>
        <v>7.6200000000000004E-2</v>
      </c>
    </row>
    <row r="415" spans="1:5" s="127" customFormat="1" ht="15.6" x14ac:dyDescent="0.3">
      <c r="A415" s="122" t="s">
        <v>49</v>
      </c>
      <c r="B415" t="s">
        <v>133</v>
      </c>
      <c r="C415" s="124" t="s">
        <v>64</v>
      </c>
      <c r="D415" s="132" t="s">
        <v>76</v>
      </c>
      <c r="E415" s="135">
        <f t="shared" si="41"/>
        <v>0.28000000000000003</v>
      </c>
    </row>
    <row r="416" spans="1:5" s="127" customFormat="1" ht="15.6" x14ac:dyDescent="0.3">
      <c r="A416" s="122" t="s">
        <v>49</v>
      </c>
      <c r="B416" t="s">
        <v>133</v>
      </c>
      <c r="C416" t="s">
        <v>64</v>
      </c>
      <c r="D416" s="134" t="s">
        <v>77</v>
      </c>
      <c r="E416" s="135">
        <f t="shared" si="41"/>
        <v>0.34399999999999997</v>
      </c>
    </row>
    <row r="417" spans="1:5" s="127" customFormat="1" ht="15.6" x14ac:dyDescent="0.3">
      <c r="A417" s="122" t="s">
        <v>49</v>
      </c>
      <c r="B417" t="s">
        <v>133</v>
      </c>
      <c r="C417" t="s">
        <v>64</v>
      </c>
      <c r="D417" s="134" t="s">
        <v>78</v>
      </c>
      <c r="E417" s="135">
        <f t="shared" si="41"/>
        <v>4.3999999999999997E-2</v>
      </c>
    </row>
    <row r="418" spans="1:5" s="127" customFormat="1" ht="15.6" x14ac:dyDescent="0.3">
      <c r="A418" s="122" t="s">
        <v>49</v>
      </c>
      <c r="B418" s="106" t="s">
        <v>133</v>
      </c>
      <c r="C418" s="106" t="s">
        <v>64</v>
      </c>
      <c r="D418" s="136" t="s">
        <v>79</v>
      </c>
      <c r="E418" s="137">
        <f t="shared" si="41"/>
        <v>7.6200000000000004E-2</v>
      </c>
    </row>
    <row r="419" spans="1:5" s="127" customFormat="1" ht="15.6" x14ac:dyDescent="0.3">
      <c r="A419" s="122" t="s">
        <v>49</v>
      </c>
      <c r="B419" t="s">
        <v>133</v>
      </c>
      <c r="C419" s="124" t="s">
        <v>80</v>
      </c>
      <c r="D419" s="132" t="s">
        <v>76</v>
      </c>
      <c r="E419" s="135">
        <f t="shared" si="41"/>
        <v>0</v>
      </c>
    </row>
    <row r="420" spans="1:5" s="127" customFormat="1" ht="15.6" x14ac:dyDescent="0.3">
      <c r="A420" s="122" t="s">
        <v>49</v>
      </c>
      <c r="B420" t="s">
        <v>133</v>
      </c>
      <c r="C420" t="s">
        <v>80</v>
      </c>
      <c r="D420" s="134" t="s">
        <v>77</v>
      </c>
      <c r="E420" s="135">
        <f t="shared" si="41"/>
        <v>0</v>
      </c>
    </row>
    <row r="421" spans="1:5" s="127" customFormat="1" ht="15.6" x14ac:dyDescent="0.3">
      <c r="A421" s="122" t="s">
        <v>49</v>
      </c>
      <c r="B421" t="s">
        <v>133</v>
      </c>
      <c r="C421" t="s">
        <v>80</v>
      </c>
      <c r="D421" s="134" t="s">
        <v>78</v>
      </c>
      <c r="E421" s="135">
        <f t="shared" si="41"/>
        <v>0</v>
      </c>
    </row>
    <row r="422" spans="1:5" s="127" customFormat="1" ht="15.6" x14ac:dyDescent="0.3">
      <c r="A422" s="122" t="s">
        <v>49</v>
      </c>
      <c r="B422" t="s">
        <v>133</v>
      </c>
      <c r="C422" s="106" t="s">
        <v>80</v>
      </c>
      <c r="D422" s="136" t="s">
        <v>79</v>
      </c>
      <c r="E422" s="135">
        <f t="shared" si="41"/>
        <v>0</v>
      </c>
    </row>
    <row r="423" spans="1:5" s="127" customFormat="1" ht="15.6" x14ac:dyDescent="0.3">
      <c r="A423" s="122" t="s">
        <v>49</v>
      </c>
      <c r="B423" s="123" t="s">
        <v>24</v>
      </c>
      <c r="C423" s="124" t="s">
        <v>56</v>
      </c>
      <c r="D423" s="134" t="s">
        <v>76</v>
      </c>
      <c r="E423" s="133">
        <f>E415</f>
        <v>0.28000000000000003</v>
      </c>
    </row>
    <row r="424" spans="1:5" s="127" customFormat="1" ht="15.6" x14ac:dyDescent="0.3">
      <c r="A424" s="122" t="s">
        <v>49</v>
      </c>
      <c r="B424" s="128" t="str">
        <f>B423</f>
        <v>MFYB ITRL</v>
      </c>
      <c r="C424" t="s">
        <v>56</v>
      </c>
      <c r="D424" s="134" t="s">
        <v>77</v>
      </c>
      <c r="E424" s="135">
        <f>E400</f>
        <v>0.66869999999999996</v>
      </c>
    </row>
    <row r="425" spans="1:5" s="127" customFormat="1" ht="15.6" x14ac:dyDescent="0.3">
      <c r="A425" s="122" t="s">
        <v>49</v>
      </c>
      <c r="B425" s="128" t="str">
        <f t="shared" ref="B425:B446" si="42">B424</f>
        <v>MFYB ITRL</v>
      </c>
      <c r="C425" t="s">
        <v>56</v>
      </c>
      <c r="D425" s="134" t="s">
        <v>78</v>
      </c>
      <c r="E425" s="135">
        <f>E409</f>
        <v>0.1002</v>
      </c>
    </row>
    <row r="426" spans="1:5" s="127" customFormat="1" ht="15.6" x14ac:dyDescent="0.3">
      <c r="A426" s="122" t="s">
        <v>49</v>
      </c>
      <c r="B426" s="129" t="str">
        <f t="shared" si="42"/>
        <v>MFYB ITRL</v>
      </c>
      <c r="C426" s="106" t="s">
        <v>56</v>
      </c>
      <c r="D426" s="136" t="s">
        <v>79</v>
      </c>
      <c r="E426" s="137">
        <f>E410</f>
        <v>9.64E-2</v>
      </c>
    </row>
    <row r="427" spans="1:5" s="127" customFormat="1" ht="15.6" x14ac:dyDescent="0.3">
      <c r="A427" s="122" t="s">
        <v>49</v>
      </c>
      <c r="B427" s="128" t="str">
        <f t="shared" si="42"/>
        <v>MFYB ITRL</v>
      </c>
      <c r="C427" t="s">
        <v>58</v>
      </c>
      <c r="D427" s="132" t="s">
        <v>76</v>
      </c>
      <c r="E427" s="133">
        <f>E207</f>
        <v>0.28000000000000003</v>
      </c>
    </row>
    <row r="428" spans="1:5" s="127" customFormat="1" ht="15.6" x14ac:dyDescent="0.3">
      <c r="A428" s="122" t="s">
        <v>49</v>
      </c>
      <c r="B428" s="128" t="str">
        <f t="shared" si="42"/>
        <v>MFYB ITRL</v>
      </c>
      <c r="C428" t="s">
        <v>58</v>
      </c>
      <c r="D428" s="134" t="s">
        <v>77</v>
      </c>
      <c r="E428" s="135">
        <v>0.35</v>
      </c>
    </row>
    <row r="429" spans="1:5" s="127" customFormat="1" ht="15.6" x14ac:dyDescent="0.3">
      <c r="A429" s="122" t="s">
        <v>49</v>
      </c>
      <c r="B429" s="128" t="str">
        <f t="shared" si="42"/>
        <v>MFYB ITRL</v>
      </c>
      <c r="C429" t="s">
        <v>58</v>
      </c>
      <c r="D429" s="134" t="s">
        <v>78</v>
      </c>
      <c r="E429" s="135">
        <f>E209</f>
        <v>0.1002</v>
      </c>
    </row>
    <row r="430" spans="1:5" s="127" customFormat="1" ht="15.6" x14ac:dyDescent="0.3">
      <c r="A430" s="122" t="s">
        <v>49</v>
      </c>
      <c r="B430" s="128" t="str">
        <f t="shared" si="42"/>
        <v>MFYB ITRL</v>
      </c>
      <c r="C430" t="s">
        <v>58</v>
      </c>
      <c r="D430" s="136" t="s">
        <v>79</v>
      </c>
      <c r="E430" s="137">
        <f>E210</f>
        <v>9.64E-2</v>
      </c>
    </row>
    <row r="431" spans="1:5" s="127" customFormat="1" ht="15.6" x14ac:dyDescent="0.3">
      <c r="A431" s="122" t="s">
        <v>49</v>
      </c>
      <c r="B431" s="123" t="str">
        <f t="shared" si="42"/>
        <v>MFYB ITRL</v>
      </c>
      <c r="C431" s="124" t="s">
        <v>60</v>
      </c>
      <c r="D431" s="132" t="s">
        <v>76</v>
      </c>
      <c r="E431" s="133">
        <f>E207</f>
        <v>0.28000000000000003</v>
      </c>
    </row>
    <row r="432" spans="1:5" s="127" customFormat="1" ht="15.6" x14ac:dyDescent="0.3">
      <c r="A432" s="122" t="s">
        <v>49</v>
      </c>
      <c r="B432" s="128" t="str">
        <f t="shared" si="42"/>
        <v>MFYB ITRL</v>
      </c>
      <c r="C432" t="s">
        <v>60</v>
      </c>
      <c r="D432" s="134" t="s">
        <v>77</v>
      </c>
      <c r="E432" s="135">
        <v>0.35</v>
      </c>
    </row>
    <row r="433" spans="1:5" s="127" customFormat="1" ht="15.6" x14ac:dyDescent="0.3">
      <c r="A433" s="122" t="s">
        <v>49</v>
      </c>
      <c r="B433" s="128" t="str">
        <f t="shared" si="42"/>
        <v>MFYB ITRL</v>
      </c>
      <c r="C433" t="s">
        <v>60</v>
      </c>
      <c r="D433" s="134" t="s">
        <v>78</v>
      </c>
      <c r="E433" s="135">
        <f>E209</f>
        <v>0.1002</v>
      </c>
    </row>
    <row r="434" spans="1:5" s="127" customFormat="1" ht="15.6" x14ac:dyDescent="0.3">
      <c r="A434" s="122" t="s">
        <v>49</v>
      </c>
      <c r="B434" s="129" t="str">
        <f t="shared" si="42"/>
        <v>MFYB ITRL</v>
      </c>
      <c r="C434" s="106" t="s">
        <v>60</v>
      </c>
      <c r="D434" s="136" t="s">
        <v>79</v>
      </c>
      <c r="E434" s="137">
        <f>E210</f>
        <v>9.64E-2</v>
      </c>
    </row>
    <row r="435" spans="1:5" s="127" customFormat="1" ht="15.6" x14ac:dyDescent="0.3">
      <c r="A435" s="122" t="s">
        <v>49</v>
      </c>
      <c r="B435" s="128" t="str">
        <f t="shared" si="42"/>
        <v>MFYB ITRL</v>
      </c>
      <c r="C435" t="s">
        <v>62</v>
      </c>
      <c r="D435" s="132" t="s">
        <v>76</v>
      </c>
      <c r="E435" s="133">
        <f>E423</f>
        <v>0.28000000000000003</v>
      </c>
    </row>
    <row r="436" spans="1:5" s="127" customFormat="1" ht="15.6" x14ac:dyDescent="0.3">
      <c r="A436" s="122" t="s">
        <v>49</v>
      </c>
      <c r="B436" s="128" t="str">
        <f t="shared" si="42"/>
        <v>MFYB ITRL</v>
      </c>
      <c r="C436" t="s">
        <v>62</v>
      </c>
      <c r="D436" s="134" t="s">
        <v>77</v>
      </c>
      <c r="E436" s="135">
        <f>E416</f>
        <v>0.34399999999999997</v>
      </c>
    </row>
    <row r="437" spans="1:5" s="127" customFormat="1" ht="15.6" x14ac:dyDescent="0.3">
      <c r="A437" s="122" t="s">
        <v>49</v>
      </c>
      <c r="B437" s="128" t="str">
        <f t="shared" si="42"/>
        <v>MFYB ITRL</v>
      </c>
      <c r="C437" t="s">
        <v>62</v>
      </c>
      <c r="D437" s="134" t="s">
        <v>78</v>
      </c>
      <c r="E437" s="135">
        <f>E417</f>
        <v>4.3999999999999997E-2</v>
      </c>
    </row>
    <row r="438" spans="1:5" s="127" customFormat="1" ht="15.6" x14ac:dyDescent="0.3">
      <c r="A438" s="122" t="s">
        <v>49</v>
      </c>
      <c r="B438" s="128" t="str">
        <f t="shared" si="42"/>
        <v>MFYB ITRL</v>
      </c>
      <c r="C438" t="s">
        <v>62</v>
      </c>
      <c r="D438" s="136" t="s">
        <v>79</v>
      </c>
      <c r="E438" s="137">
        <f>E418</f>
        <v>7.6200000000000004E-2</v>
      </c>
    </row>
    <row r="439" spans="1:5" s="127" customFormat="1" ht="15.6" x14ac:dyDescent="0.3">
      <c r="A439" s="122" t="s">
        <v>49</v>
      </c>
      <c r="B439" s="123" t="str">
        <f t="shared" si="42"/>
        <v>MFYB ITRL</v>
      </c>
      <c r="C439" s="124" t="s">
        <v>64</v>
      </c>
      <c r="D439" s="132" t="s">
        <v>76</v>
      </c>
      <c r="E439" s="133">
        <f>E423</f>
        <v>0.28000000000000003</v>
      </c>
    </row>
    <row r="440" spans="1:5" s="127" customFormat="1" ht="15.6" x14ac:dyDescent="0.3">
      <c r="A440" s="122" t="s">
        <v>49</v>
      </c>
      <c r="B440" s="128" t="str">
        <f t="shared" si="42"/>
        <v>MFYB ITRL</v>
      </c>
      <c r="C440" t="s">
        <v>64</v>
      </c>
      <c r="D440" s="134" t="s">
        <v>77</v>
      </c>
      <c r="E440" s="135">
        <f>E436</f>
        <v>0.34399999999999997</v>
      </c>
    </row>
    <row r="441" spans="1:5" s="127" customFormat="1" ht="15.6" x14ac:dyDescent="0.3">
      <c r="A441" s="122" t="s">
        <v>49</v>
      </c>
      <c r="B441" s="128" t="str">
        <f t="shared" si="42"/>
        <v>MFYB ITRL</v>
      </c>
      <c r="C441" t="s">
        <v>64</v>
      </c>
      <c r="D441" s="134" t="s">
        <v>78</v>
      </c>
      <c r="E441" s="135">
        <f>E437</f>
        <v>4.3999999999999997E-2</v>
      </c>
    </row>
    <row r="442" spans="1:5" s="127" customFormat="1" ht="15.6" x14ac:dyDescent="0.3">
      <c r="A442" s="122" t="s">
        <v>49</v>
      </c>
      <c r="B442" s="129" t="str">
        <f t="shared" si="42"/>
        <v>MFYB ITRL</v>
      </c>
      <c r="C442" s="106" t="s">
        <v>64</v>
      </c>
      <c r="D442" s="136" t="s">
        <v>79</v>
      </c>
      <c r="E442" s="137">
        <f>E438</f>
        <v>7.6200000000000004E-2</v>
      </c>
    </row>
    <row r="443" spans="1:5" s="127" customFormat="1" ht="15.6" x14ac:dyDescent="0.3">
      <c r="A443" s="122" t="s">
        <v>49</v>
      </c>
      <c r="B443" s="123" t="str">
        <f t="shared" si="42"/>
        <v>MFYB ITRL</v>
      </c>
      <c r="C443" s="124" t="s">
        <v>80</v>
      </c>
      <c r="D443" s="132" t="s">
        <v>76</v>
      </c>
      <c r="E443" s="133">
        <v>0</v>
      </c>
    </row>
    <row r="444" spans="1:5" s="127" customFormat="1" ht="15.6" x14ac:dyDescent="0.3">
      <c r="A444" s="122" t="s">
        <v>49</v>
      </c>
      <c r="B444" s="128" t="str">
        <f t="shared" si="42"/>
        <v>MFYB ITRL</v>
      </c>
      <c r="C444" t="s">
        <v>80</v>
      </c>
      <c r="D444" s="134" t="s">
        <v>77</v>
      </c>
      <c r="E444" s="135">
        <v>0</v>
      </c>
    </row>
    <row r="445" spans="1:5" s="127" customFormat="1" ht="15.6" x14ac:dyDescent="0.3">
      <c r="A445" s="122" t="s">
        <v>49</v>
      </c>
      <c r="B445" s="128" t="str">
        <f t="shared" si="42"/>
        <v>MFYB ITRL</v>
      </c>
      <c r="C445" t="s">
        <v>80</v>
      </c>
      <c r="D445" s="134" t="s">
        <v>78</v>
      </c>
      <c r="E445" s="135">
        <v>0</v>
      </c>
    </row>
    <row r="446" spans="1:5" s="127" customFormat="1" ht="15.6" x14ac:dyDescent="0.3">
      <c r="A446" s="122" t="s">
        <v>49</v>
      </c>
      <c r="B446" s="129" t="str">
        <f t="shared" si="42"/>
        <v>MFYB ITRL</v>
      </c>
      <c r="C446" s="106" t="s">
        <v>80</v>
      </c>
      <c r="D446" s="136" t="s">
        <v>79</v>
      </c>
      <c r="E446" s="137">
        <v>0</v>
      </c>
    </row>
    <row r="447" spans="1:5" ht="15.6" x14ac:dyDescent="0.3">
      <c r="A447" s="102" t="s">
        <v>50</v>
      </c>
      <c r="B447" s="82" t="s">
        <v>25</v>
      </c>
      <c r="C447" s="26" t="s">
        <v>56</v>
      </c>
      <c r="D447" s="27" t="s">
        <v>76</v>
      </c>
      <c r="E447" s="28">
        <v>0.16</v>
      </c>
    </row>
    <row r="448" spans="1:5" ht="15.6" x14ac:dyDescent="0.3">
      <c r="A448" s="102" t="s">
        <v>50</v>
      </c>
      <c r="B448" s="83" t="str">
        <f>B447</f>
        <v>MJCM KTH Live In Lab</v>
      </c>
      <c r="C448" s="29" t="s">
        <v>56</v>
      </c>
      <c r="D448" s="27" t="s">
        <v>77</v>
      </c>
      <c r="E448" s="28">
        <v>0.64800000000000002</v>
      </c>
    </row>
    <row r="449" spans="1:5" ht="15.6" x14ac:dyDescent="0.3">
      <c r="A449" s="102" t="s">
        <v>50</v>
      </c>
      <c r="B449" s="83" t="str">
        <f t="shared" ref="B449:B470" si="43">B448</f>
        <v>MJCM KTH Live In Lab</v>
      </c>
      <c r="C449" s="29" t="s">
        <v>56</v>
      </c>
      <c r="D449" s="27" t="s">
        <v>78</v>
      </c>
      <c r="E449" s="28">
        <v>9.7000000000000003E-2</v>
      </c>
    </row>
    <row r="450" spans="1:5" ht="15.6" x14ac:dyDescent="0.3">
      <c r="A450" s="102" t="s">
        <v>50</v>
      </c>
      <c r="B450" s="84" t="str">
        <f t="shared" si="43"/>
        <v>MJCM KTH Live In Lab</v>
      </c>
      <c r="C450" s="30" t="s">
        <v>56</v>
      </c>
      <c r="D450" s="31" t="s">
        <v>79</v>
      </c>
      <c r="E450" s="32">
        <v>6.83E-2</v>
      </c>
    </row>
    <row r="451" spans="1:5" ht="15.6" x14ac:dyDescent="0.3">
      <c r="A451" s="102" t="s">
        <v>50</v>
      </c>
      <c r="B451" s="85" t="str">
        <f t="shared" si="43"/>
        <v>MJCM KTH Live In Lab</v>
      </c>
      <c r="C451" s="33" t="s">
        <v>58</v>
      </c>
      <c r="D451" s="34" t="s">
        <v>76</v>
      </c>
      <c r="E451" s="35">
        <f t="shared" ref="E451:E454" si="44">E447</f>
        <v>0.16</v>
      </c>
    </row>
    <row r="452" spans="1:5" ht="15.6" x14ac:dyDescent="0.3">
      <c r="A452" s="102" t="s">
        <v>50</v>
      </c>
      <c r="B452" s="85" t="str">
        <f t="shared" si="43"/>
        <v>MJCM KTH Live In Lab</v>
      </c>
      <c r="C452" s="33" t="s">
        <v>58</v>
      </c>
      <c r="D452" s="36" t="s">
        <v>77</v>
      </c>
      <c r="E452" s="37">
        <v>0.35</v>
      </c>
    </row>
    <row r="453" spans="1:5" ht="15.6" x14ac:dyDescent="0.3">
      <c r="A453" s="102" t="s">
        <v>50</v>
      </c>
      <c r="B453" s="85" t="str">
        <f t="shared" si="43"/>
        <v>MJCM KTH Live In Lab</v>
      </c>
      <c r="C453" s="33" t="s">
        <v>58</v>
      </c>
      <c r="D453" s="36" t="s">
        <v>78</v>
      </c>
      <c r="E453" s="37">
        <f t="shared" si="44"/>
        <v>9.7000000000000003E-2</v>
      </c>
    </row>
    <row r="454" spans="1:5" ht="15.6" x14ac:dyDescent="0.3">
      <c r="A454" s="102" t="s">
        <v>50</v>
      </c>
      <c r="B454" s="85" t="str">
        <f t="shared" si="43"/>
        <v>MJCM KTH Live In Lab</v>
      </c>
      <c r="C454" s="33" t="s">
        <v>58</v>
      </c>
      <c r="D454" s="25" t="s">
        <v>79</v>
      </c>
      <c r="E454" s="38">
        <f t="shared" si="44"/>
        <v>6.83E-2</v>
      </c>
    </row>
    <row r="455" spans="1:5" ht="15.6" x14ac:dyDescent="0.3">
      <c r="A455" s="102" t="s">
        <v>50</v>
      </c>
      <c r="B455" s="82" t="str">
        <f t="shared" si="43"/>
        <v>MJCM KTH Live In Lab</v>
      </c>
      <c r="C455" s="39" t="s">
        <v>60</v>
      </c>
      <c r="D455" s="34" t="s">
        <v>76</v>
      </c>
      <c r="E455" s="35">
        <f t="shared" ref="E455:E458" si="45">E447</f>
        <v>0.16</v>
      </c>
    </row>
    <row r="456" spans="1:5" ht="15.6" x14ac:dyDescent="0.3">
      <c r="A456" s="102" t="s">
        <v>50</v>
      </c>
      <c r="B456" s="83" t="str">
        <f t="shared" si="43"/>
        <v>MJCM KTH Live In Lab</v>
      </c>
      <c r="C456" s="40" t="s">
        <v>60</v>
      </c>
      <c r="D456" s="36" t="s">
        <v>77</v>
      </c>
      <c r="E456" s="37">
        <v>0.35</v>
      </c>
    </row>
    <row r="457" spans="1:5" ht="15.6" x14ac:dyDescent="0.3">
      <c r="A457" s="102" t="s">
        <v>50</v>
      </c>
      <c r="B457" s="83" t="str">
        <f t="shared" si="43"/>
        <v>MJCM KTH Live In Lab</v>
      </c>
      <c r="C457" s="40" t="s">
        <v>60</v>
      </c>
      <c r="D457" s="36" t="s">
        <v>78</v>
      </c>
      <c r="E457" s="37">
        <f t="shared" si="45"/>
        <v>9.7000000000000003E-2</v>
      </c>
    </row>
    <row r="458" spans="1:5" ht="15.6" x14ac:dyDescent="0.3">
      <c r="A458" s="102" t="s">
        <v>50</v>
      </c>
      <c r="B458" s="84" t="str">
        <f t="shared" si="43"/>
        <v>MJCM KTH Live In Lab</v>
      </c>
      <c r="C458" s="41" t="s">
        <v>60</v>
      </c>
      <c r="D458" s="25" t="s">
        <v>79</v>
      </c>
      <c r="E458" s="38">
        <f t="shared" si="45"/>
        <v>6.83E-2</v>
      </c>
    </row>
    <row r="459" spans="1:5" ht="15.6" x14ac:dyDescent="0.3">
      <c r="A459" s="102" t="s">
        <v>50</v>
      </c>
      <c r="B459" s="85" t="str">
        <f t="shared" si="43"/>
        <v>MJCM KTH Live In Lab</v>
      </c>
      <c r="C459" s="33" t="s">
        <v>62</v>
      </c>
      <c r="D459" s="34" t="s">
        <v>76</v>
      </c>
      <c r="E459" s="35">
        <f>E447</f>
        <v>0.16</v>
      </c>
    </row>
    <row r="460" spans="1:5" ht="15.6" x14ac:dyDescent="0.3">
      <c r="A460" s="102" t="s">
        <v>50</v>
      </c>
      <c r="B460" s="85" t="str">
        <f t="shared" si="43"/>
        <v>MJCM KTH Live In Lab</v>
      </c>
      <c r="C460" s="33" t="s">
        <v>62</v>
      </c>
      <c r="D460" s="27" t="s">
        <v>77</v>
      </c>
      <c r="E460" s="28">
        <v>0.33090000000000003</v>
      </c>
    </row>
    <row r="461" spans="1:5" ht="15.6" x14ac:dyDescent="0.3">
      <c r="A461" s="102" t="s">
        <v>50</v>
      </c>
      <c r="B461" s="85" t="str">
        <f t="shared" si="43"/>
        <v>MJCM KTH Live In Lab</v>
      </c>
      <c r="C461" s="40" t="s">
        <v>62</v>
      </c>
      <c r="D461" s="27" t="s">
        <v>78</v>
      </c>
      <c r="E461" s="28">
        <v>4.24E-2</v>
      </c>
    </row>
    <row r="462" spans="1:5" ht="15.6" x14ac:dyDescent="0.3">
      <c r="A462" s="102" t="s">
        <v>50</v>
      </c>
      <c r="B462" s="85" t="str">
        <f t="shared" si="43"/>
        <v>MJCM KTH Live In Lab</v>
      </c>
      <c r="C462" s="40" t="s">
        <v>62</v>
      </c>
      <c r="D462" s="31" t="s">
        <v>79</v>
      </c>
      <c r="E462" s="32">
        <v>3.4799999999999998E-2</v>
      </c>
    </row>
    <row r="463" spans="1:5" ht="15.6" x14ac:dyDescent="0.3">
      <c r="A463" s="102" t="s">
        <v>50</v>
      </c>
      <c r="B463" s="82" t="str">
        <f t="shared" si="43"/>
        <v>MJCM KTH Live In Lab</v>
      </c>
      <c r="C463" s="39" t="s">
        <v>64</v>
      </c>
      <c r="D463" s="34" t="s">
        <v>76</v>
      </c>
      <c r="E463" s="35">
        <f t="shared" ref="E463:E466" si="46">E459</f>
        <v>0.16</v>
      </c>
    </row>
    <row r="464" spans="1:5" ht="15.6" x14ac:dyDescent="0.3">
      <c r="A464" s="102" t="s">
        <v>50</v>
      </c>
      <c r="B464" s="83" t="str">
        <f t="shared" si="43"/>
        <v>MJCM KTH Live In Lab</v>
      </c>
      <c r="C464" s="40" t="s">
        <v>64</v>
      </c>
      <c r="D464" s="36" t="s">
        <v>77</v>
      </c>
      <c r="E464" s="37">
        <f t="shared" si="46"/>
        <v>0.33090000000000003</v>
      </c>
    </row>
    <row r="465" spans="1:5" ht="15.6" x14ac:dyDescent="0.3">
      <c r="A465" s="102" t="s">
        <v>50</v>
      </c>
      <c r="B465" s="83" t="str">
        <f t="shared" si="43"/>
        <v>MJCM KTH Live In Lab</v>
      </c>
      <c r="C465" s="40" t="s">
        <v>64</v>
      </c>
      <c r="D465" s="36" t="s">
        <v>78</v>
      </c>
      <c r="E465" s="37">
        <f t="shared" si="46"/>
        <v>4.24E-2</v>
      </c>
    </row>
    <row r="466" spans="1:5" ht="15.6" x14ac:dyDescent="0.3">
      <c r="A466" s="102" t="s">
        <v>50</v>
      </c>
      <c r="B466" s="84" t="str">
        <f t="shared" si="43"/>
        <v>MJCM KTH Live In Lab</v>
      </c>
      <c r="C466" s="41" t="s">
        <v>64</v>
      </c>
      <c r="D466" s="25" t="s">
        <v>79</v>
      </c>
      <c r="E466" s="38">
        <f t="shared" si="46"/>
        <v>3.4799999999999998E-2</v>
      </c>
    </row>
    <row r="467" spans="1:5" ht="15.6" x14ac:dyDescent="0.3">
      <c r="A467" s="102" t="s">
        <v>50</v>
      </c>
      <c r="B467" s="82" t="str">
        <f t="shared" si="43"/>
        <v>MJCM KTH Live In Lab</v>
      </c>
      <c r="C467" s="42" t="s">
        <v>80</v>
      </c>
      <c r="D467" s="34" t="s">
        <v>76</v>
      </c>
      <c r="E467" s="35">
        <v>0</v>
      </c>
    </row>
    <row r="468" spans="1:5" ht="15.6" x14ac:dyDescent="0.3">
      <c r="A468" s="102" t="s">
        <v>50</v>
      </c>
      <c r="B468" s="83" t="str">
        <f t="shared" si="43"/>
        <v>MJCM KTH Live In Lab</v>
      </c>
      <c r="C468" s="43" t="s">
        <v>80</v>
      </c>
      <c r="D468" s="36" t="s">
        <v>77</v>
      </c>
      <c r="E468" s="37">
        <v>0</v>
      </c>
    </row>
    <row r="469" spans="1:5" ht="15.6" x14ac:dyDescent="0.3">
      <c r="A469" s="102" t="s">
        <v>50</v>
      </c>
      <c r="B469" s="83" t="str">
        <f t="shared" si="43"/>
        <v>MJCM KTH Live In Lab</v>
      </c>
      <c r="C469" s="43" t="s">
        <v>80</v>
      </c>
      <c r="D469" s="36" t="s">
        <v>78</v>
      </c>
      <c r="E469" s="37">
        <v>0</v>
      </c>
    </row>
    <row r="470" spans="1:5" ht="15.6" x14ac:dyDescent="0.3">
      <c r="A470" s="102" t="s">
        <v>50</v>
      </c>
      <c r="B470" s="84" t="str">
        <f t="shared" si="43"/>
        <v>MJCM KTH Live In Lab</v>
      </c>
      <c r="C470" s="44" t="s">
        <v>80</v>
      </c>
      <c r="D470" s="25" t="s">
        <v>79</v>
      </c>
      <c r="E470" s="38">
        <v>0</v>
      </c>
    </row>
    <row r="471" spans="1:5" ht="15.6" x14ac:dyDescent="0.3">
      <c r="A471" s="102" t="s">
        <v>50</v>
      </c>
      <c r="B471" s="82" t="s">
        <v>127</v>
      </c>
      <c r="C471" s="26" t="s">
        <v>56</v>
      </c>
      <c r="D471" s="27" t="s">
        <v>76</v>
      </c>
      <c r="E471" s="28">
        <v>0.1</v>
      </c>
    </row>
    <row r="472" spans="1:5" ht="15.6" x14ac:dyDescent="0.3">
      <c r="A472" s="102" t="s">
        <v>50</v>
      </c>
      <c r="B472" s="83" t="str">
        <f>B471</f>
        <v>MJCK Centra DIG-IT Lab</v>
      </c>
      <c r="C472" s="29" t="s">
        <v>56</v>
      </c>
      <c r="D472" s="27" t="s">
        <v>77</v>
      </c>
      <c r="E472" s="28">
        <f t="shared" ref="E472:E474" si="47">E448</f>
        <v>0.64800000000000002</v>
      </c>
    </row>
    <row r="473" spans="1:5" ht="15.6" x14ac:dyDescent="0.3">
      <c r="A473" s="102" t="s">
        <v>50</v>
      </c>
      <c r="B473" s="83" t="str">
        <f t="shared" ref="B473:B494" si="48">B472</f>
        <v>MJCK Centra DIG-IT Lab</v>
      </c>
      <c r="C473" s="29" t="s">
        <v>56</v>
      </c>
      <c r="D473" s="27" t="s">
        <v>78</v>
      </c>
      <c r="E473" s="28">
        <f t="shared" si="47"/>
        <v>9.7000000000000003E-2</v>
      </c>
    </row>
    <row r="474" spans="1:5" ht="15.6" x14ac:dyDescent="0.3">
      <c r="A474" s="102" t="s">
        <v>50</v>
      </c>
      <c r="B474" s="84" t="str">
        <f t="shared" si="48"/>
        <v>MJCK Centra DIG-IT Lab</v>
      </c>
      <c r="C474" s="30" t="s">
        <v>56</v>
      </c>
      <c r="D474" s="31" t="s">
        <v>79</v>
      </c>
      <c r="E474" s="32">
        <f t="shared" si="47"/>
        <v>6.83E-2</v>
      </c>
    </row>
    <row r="475" spans="1:5" ht="15.6" x14ac:dyDescent="0.3">
      <c r="A475" s="102" t="s">
        <v>50</v>
      </c>
      <c r="B475" s="85" t="str">
        <f t="shared" si="48"/>
        <v>MJCK Centra DIG-IT Lab</v>
      </c>
      <c r="C475" s="33" t="s">
        <v>58</v>
      </c>
      <c r="D475" s="34" t="s">
        <v>76</v>
      </c>
      <c r="E475" s="35">
        <f>$E$471</f>
        <v>0.1</v>
      </c>
    </row>
    <row r="476" spans="1:5" ht="15.6" x14ac:dyDescent="0.3">
      <c r="A476" s="102" t="s">
        <v>50</v>
      </c>
      <c r="B476" s="85" t="str">
        <f t="shared" si="48"/>
        <v>MJCK Centra DIG-IT Lab</v>
      </c>
      <c r="C476" s="33" t="s">
        <v>58</v>
      </c>
      <c r="D476" s="36" t="s">
        <v>77</v>
      </c>
      <c r="E476" s="37">
        <v>0.35</v>
      </c>
    </row>
    <row r="477" spans="1:5" ht="15.6" x14ac:dyDescent="0.3">
      <c r="A477" s="102" t="s">
        <v>50</v>
      </c>
      <c r="B477" s="85" t="str">
        <f t="shared" si="48"/>
        <v>MJCK Centra DIG-IT Lab</v>
      </c>
      <c r="C477" s="33" t="s">
        <v>58</v>
      </c>
      <c r="D477" s="36" t="s">
        <v>78</v>
      </c>
      <c r="E477" s="37">
        <f t="shared" ref="E477:E478" si="49">E449</f>
        <v>9.7000000000000003E-2</v>
      </c>
    </row>
    <row r="478" spans="1:5" ht="15.6" x14ac:dyDescent="0.3">
      <c r="A478" s="102" t="s">
        <v>50</v>
      </c>
      <c r="B478" s="85" t="str">
        <f t="shared" si="48"/>
        <v>MJCK Centra DIG-IT Lab</v>
      </c>
      <c r="C478" s="33" t="s">
        <v>58</v>
      </c>
      <c r="D478" s="25" t="s">
        <v>79</v>
      </c>
      <c r="E478" s="38">
        <f t="shared" si="49"/>
        <v>6.83E-2</v>
      </c>
    </row>
    <row r="479" spans="1:5" ht="15.6" x14ac:dyDescent="0.3">
      <c r="A479" s="102" t="s">
        <v>50</v>
      </c>
      <c r="B479" s="82" t="str">
        <f t="shared" si="48"/>
        <v>MJCK Centra DIG-IT Lab</v>
      </c>
      <c r="C479" s="39" t="s">
        <v>60</v>
      </c>
      <c r="D479" s="34" t="s">
        <v>76</v>
      </c>
      <c r="E479" s="35">
        <f>$E$471</f>
        <v>0.1</v>
      </c>
    </row>
    <row r="480" spans="1:5" ht="15.6" x14ac:dyDescent="0.3">
      <c r="A480" s="102" t="s">
        <v>50</v>
      </c>
      <c r="B480" s="83" t="str">
        <f t="shared" si="48"/>
        <v>MJCK Centra DIG-IT Lab</v>
      </c>
      <c r="C480" s="40" t="s">
        <v>60</v>
      </c>
      <c r="D480" s="36" t="s">
        <v>77</v>
      </c>
      <c r="E480" s="37">
        <v>0.35</v>
      </c>
    </row>
    <row r="481" spans="1:5" ht="15.6" x14ac:dyDescent="0.3">
      <c r="A481" s="102" t="s">
        <v>50</v>
      </c>
      <c r="B481" s="83" t="str">
        <f t="shared" si="48"/>
        <v>MJCK Centra DIG-IT Lab</v>
      </c>
      <c r="C481" s="40" t="s">
        <v>60</v>
      </c>
      <c r="D481" s="36" t="s">
        <v>78</v>
      </c>
      <c r="E481" s="37">
        <f t="shared" ref="E481:E482" si="50">E449</f>
        <v>9.7000000000000003E-2</v>
      </c>
    </row>
    <row r="482" spans="1:5" ht="15.6" x14ac:dyDescent="0.3">
      <c r="A482" s="102" t="s">
        <v>50</v>
      </c>
      <c r="B482" s="84" t="str">
        <f t="shared" si="48"/>
        <v>MJCK Centra DIG-IT Lab</v>
      </c>
      <c r="C482" s="41" t="s">
        <v>60</v>
      </c>
      <c r="D482" s="25" t="s">
        <v>79</v>
      </c>
      <c r="E482" s="38">
        <f t="shared" si="50"/>
        <v>6.83E-2</v>
      </c>
    </row>
    <row r="483" spans="1:5" ht="15.6" x14ac:dyDescent="0.3">
      <c r="A483" s="102" t="s">
        <v>50</v>
      </c>
      <c r="B483" s="85" t="str">
        <f t="shared" si="48"/>
        <v>MJCK Centra DIG-IT Lab</v>
      </c>
      <c r="C483" s="33" t="s">
        <v>62</v>
      </c>
      <c r="D483" s="34" t="s">
        <v>76</v>
      </c>
      <c r="E483" s="35">
        <f>$E$471</f>
        <v>0.1</v>
      </c>
    </row>
    <row r="484" spans="1:5" ht="15.6" x14ac:dyDescent="0.3">
      <c r="A484" s="102" t="s">
        <v>50</v>
      </c>
      <c r="B484" s="85" t="str">
        <f t="shared" si="48"/>
        <v>MJCK Centra DIG-IT Lab</v>
      </c>
      <c r="C484" s="33" t="s">
        <v>62</v>
      </c>
      <c r="D484" s="27" t="s">
        <v>77</v>
      </c>
      <c r="E484" s="28">
        <f t="shared" ref="E484:E486" si="51">E460</f>
        <v>0.33090000000000003</v>
      </c>
    </row>
    <row r="485" spans="1:5" ht="15.6" x14ac:dyDescent="0.3">
      <c r="A485" s="102" t="s">
        <v>50</v>
      </c>
      <c r="B485" s="85" t="str">
        <f t="shared" si="48"/>
        <v>MJCK Centra DIG-IT Lab</v>
      </c>
      <c r="C485" s="40" t="s">
        <v>62</v>
      </c>
      <c r="D485" s="27" t="s">
        <v>78</v>
      </c>
      <c r="E485" s="28">
        <f t="shared" si="51"/>
        <v>4.24E-2</v>
      </c>
    </row>
    <row r="486" spans="1:5" ht="15.6" x14ac:dyDescent="0.3">
      <c r="A486" s="102" t="s">
        <v>50</v>
      </c>
      <c r="B486" s="85" t="str">
        <f t="shared" si="48"/>
        <v>MJCK Centra DIG-IT Lab</v>
      </c>
      <c r="C486" s="40" t="s">
        <v>62</v>
      </c>
      <c r="D486" s="31" t="s">
        <v>79</v>
      </c>
      <c r="E486" s="32">
        <f t="shared" si="51"/>
        <v>3.4799999999999998E-2</v>
      </c>
    </row>
    <row r="487" spans="1:5" ht="15.6" x14ac:dyDescent="0.3">
      <c r="A487" s="102" t="s">
        <v>50</v>
      </c>
      <c r="B487" s="82" t="str">
        <f t="shared" si="48"/>
        <v>MJCK Centra DIG-IT Lab</v>
      </c>
      <c r="C487" s="39" t="s">
        <v>64</v>
      </c>
      <c r="D487" s="34" t="s">
        <v>76</v>
      </c>
      <c r="E487" s="35">
        <f>E471</f>
        <v>0.1</v>
      </c>
    </row>
    <row r="488" spans="1:5" ht="15.6" x14ac:dyDescent="0.3">
      <c r="A488" s="102" t="s">
        <v>50</v>
      </c>
      <c r="B488" s="83" t="str">
        <f t="shared" si="48"/>
        <v>MJCK Centra DIG-IT Lab</v>
      </c>
      <c r="C488" s="40" t="s">
        <v>64</v>
      </c>
      <c r="D488" s="36" t="s">
        <v>77</v>
      </c>
      <c r="E488" s="37">
        <f>E484</f>
        <v>0.33090000000000003</v>
      </c>
    </row>
    <row r="489" spans="1:5" ht="15.6" x14ac:dyDescent="0.3">
      <c r="A489" s="102" t="s">
        <v>50</v>
      </c>
      <c r="B489" s="83" t="str">
        <f t="shared" si="48"/>
        <v>MJCK Centra DIG-IT Lab</v>
      </c>
      <c r="C489" s="40" t="s">
        <v>64</v>
      </c>
      <c r="D489" s="36" t="s">
        <v>78</v>
      </c>
      <c r="E489" s="37">
        <f>E485</f>
        <v>4.24E-2</v>
      </c>
    </row>
    <row r="490" spans="1:5" ht="15.6" x14ac:dyDescent="0.3">
      <c r="A490" s="102" t="s">
        <v>50</v>
      </c>
      <c r="B490" s="84" t="str">
        <f t="shared" si="48"/>
        <v>MJCK Centra DIG-IT Lab</v>
      </c>
      <c r="C490" s="41" t="s">
        <v>64</v>
      </c>
      <c r="D490" s="25" t="s">
        <v>79</v>
      </c>
      <c r="E490" s="38">
        <f>E486</f>
        <v>3.4799999999999998E-2</v>
      </c>
    </row>
    <row r="491" spans="1:5" ht="15.6" x14ac:dyDescent="0.3">
      <c r="A491" s="102" t="s">
        <v>50</v>
      </c>
      <c r="B491" s="82" t="str">
        <f t="shared" si="48"/>
        <v>MJCK Centra DIG-IT Lab</v>
      </c>
      <c r="C491" s="42" t="s">
        <v>80</v>
      </c>
      <c r="D491" s="34" t="s">
        <v>76</v>
      </c>
      <c r="E491" s="35">
        <v>0</v>
      </c>
    </row>
    <row r="492" spans="1:5" ht="15.6" x14ac:dyDescent="0.3">
      <c r="A492" s="102" t="s">
        <v>50</v>
      </c>
      <c r="B492" s="83" t="str">
        <f t="shared" si="48"/>
        <v>MJCK Centra DIG-IT Lab</v>
      </c>
      <c r="C492" s="43" t="s">
        <v>80</v>
      </c>
      <c r="D492" s="36" t="s">
        <v>77</v>
      </c>
      <c r="E492" s="37">
        <v>0</v>
      </c>
    </row>
    <row r="493" spans="1:5" ht="15.6" x14ac:dyDescent="0.3">
      <c r="A493" s="102" t="s">
        <v>50</v>
      </c>
      <c r="B493" s="83" t="str">
        <f t="shared" si="48"/>
        <v>MJCK Centra DIG-IT Lab</v>
      </c>
      <c r="C493" s="43" t="s">
        <v>80</v>
      </c>
      <c r="D493" s="36" t="s">
        <v>78</v>
      </c>
      <c r="E493" s="37">
        <v>0</v>
      </c>
    </row>
    <row r="494" spans="1:5" ht="15.6" x14ac:dyDescent="0.3">
      <c r="A494" s="102" t="s">
        <v>50</v>
      </c>
      <c r="B494" s="84" t="str">
        <f t="shared" si="48"/>
        <v>MJCK Centra DIG-IT Lab</v>
      </c>
      <c r="C494" s="44" t="s">
        <v>80</v>
      </c>
      <c r="D494" s="25" t="s">
        <v>79</v>
      </c>
      <c r="E494" s="38">
        <v>0</v>
      </c>
    </row>
    <row r="495" spans="1:5" ht="15.6" x14ac:dyDescent="0.3">
      <c r="A495" s="102" t="s">
        <v>50</v>
      </c>
      <c r="B495" s="82" t="s">
        <v>26</v>
      </c>
      <c r="C495" s="26" t="s">
        <v>56</v>
      </c>
      <c r="D495" s="36" t="s">
        <v>76</v>
      </c>
      <c r="E495" s="35">
        <v>0</v>
      </c>
    </row>
    <row r="496" spans="1:5" ht="15.6" x14ac:dyDescent="0.3">
      <c r="A496" s="102" t="s">
        <v>50</v>
      </c>
      <c r="B496" s="83" t="str">
        <f>B495</f>
        <v>MJE Energiteknik</v>
      </c>
      <c r="C496" s="29" t="s">
        <v>56</v>
      </c>
      <c r="D496" s="36" t="s">
        <v>77</v>
      </c>
      <c r="E496" s="37">
        <f>E448</f>
        <v>0.64800000000000002</v>
      </c>
    </row>
    <row r="497" spans="1:5" ht="15.6" x14ac:dyDescent="0.3">
      <c r="A497" s="102" t="s">
        <v>50</v>
      </c>
      <c r="B497" s="83" t="str">
        <f t="shared" ref="B497:B518" si="52">B496</f>
        <v>MJE Energiteknik</v>
      </c>
      <c r="C497" s="29" t="s">
        <v>56</v>
      </c>
      <c r="D497" s="36" t="s">
        <v>78</v>
      </c>
      <c r="E497" s="37">
        <f>E449</f>
        <v>9.7000000000000003E-2</v>
      </c>
    </row>
    <row r="498" spans="1:5" ht="15.6" x14ac:dyDescent="0.3">
      <c r="A498" s="102" t="s">
        <v>50</v>
      </c>
      <c r="B498" s="84" t="str">
        <f t="shared" si="52"/>
        <v>MJE Energiteknik</v>
      </c>
      <c r="C498" s="30" t="s">
        <v>56</v>
      </c>
      <c r="D498" s="25" t="s">
        <v>79</v>
      </c>
      <c r="E498" s="38">
        <f>E450</f>
        <v>6.83E-2</v>
      </c>
    </row>
    <row r="499" spans="1:5" ht="15.6" x14ac:dyDescent="0.3">
      <c r="A499" s="102" t="s">
        <v>50</v>
      </c>
      <c r="B499" s="85" t="str">
        <f t="shared" si="52"/>
        <v>MJE Energiteknik</v>
      </c>
      <c r="C499" s="33" t="s">
        <v>58</v>
      </c>
      <c r="D499" s="34" t="s">
        <v>76</v>
      </c>
      <c r="E499" s="35">
        <f t="shared" ref="E499:E502" si="53">E447</f>
        <v>0.16</v>
      </c>
    </row>
    <row r="500" spans="1:5" ht="15.6" x14ac:dyDescent="0.3">
      <c r="A500" s="102" t="s">
        <v>50</v>
      </c>
      <c r="B500" s="85" t="str">
        <f t="shared" si="52"/>
        <v>MJE Energiteknik</v>
      </c>
      <c r="C500" s="33" t="s">
        <v>58</v>
      </c>
      <c r="D500" s="36" t="s">
        <v>77</v>
      </c>
      <c r="E500" s="37">
        <v>0.35</v>
      </c>
    </row>
    <row r="501" spans="1:5" ht="15.6" x14ac:dyDescent="0.3">
      <c r="A501" s="102" t="s">
        <v>50</v>
      </c>
      <c r="B501" s="85" t="str">
        <f t="shared" si="52"/>
        <v>MJE Energiteknik</v>
      </c>
      <c r="C501" s="33" t="s">
        <v>58</v>
      </c>
      <c r="D501" s="36" t="s">
        <v>78</v>
      </c>
      <c r="E501" s="37">
        <f t="shared" si="53"/>
        <v>9.7000000000000003E-2</v>
      </c>
    </row>
    <row r="502" spans="1:5" ht="15.6" x14ac:dyDescent="0.3">
      <c r="A502" s="102" t="s">
        <v>50</v>
      </c>
      <c r="B502" s="85" t="str">
        <f t="shared" si="52"/>
        <v>MJE Energiteknik</v>
      </c>
      <c r="C502" s="33" t="s">
        <v>58</v>
      </c>
      <c r="D502" s="25" t="s">
        <v>79</v>
      </c>
      <c r="E502" s="38">
        <f t="shared" si="53"/>
        <v>6.83E-2</v>
      </c>
    </row>
    <row r="503" spans="1:5" ht="15.6" x14ac:dyDescent="0.3">
      <c r="A503" s="102" t="s">
        <v>50</v>
      </c>
      <c r="B503" s="82" t="str">
        <f t="shared" si="52"/>
        <v>MJE Energiteknik</v>
      </c>
      <c r="C503" s="39" t="s">
        <v>60</v>
      </c>
      <c r="D503" s="34" t="s">
        <v>76</v>
      </c>
      <c r="E503" s="35">
        <f t="shared" ref="E503:E506" si="54">E447</f>
        <v>0.16</v>
      </c>
    </row>
    <row r="504" spans="1:5" ht="15.6" x14ac:dyDescent="0.3">
      <c r="A504" s="102" t="s">
        <v>50</v>
      </c>
      <c r="B504" s="83" t="str">
        <f t="shared" si="52"/>
        <v>MJE Energiteknik</v>
      </c>
      <c r="C504" s="40" t="s">
        <v>60</v>
      </c>
      <c r="D504" s="36" t="s">
        <v>77</v>
      </c>
      <c r="E504" s="37">
        <v>0.35</v>
      </c>
    </row>
    <row r="505" spans="1:5" ht="15.6" x14ac:dyDescent="0.3">
      <c r="A505" s="102" t="s">
        <v>50</v>
      </c>
      <c r="B505" s="83" t="str">
        <f t="shared" si="52"/>
        <v>MJE Energiteknik</v>
      </c>
      <c r="C505" s="40" t="s">
        <v>60</v>
      </c>
      <c r="D505" s="36" t="s">
        <v>78</v>
      </c>
      <c r="E505" s="37">
        <f t="shared" si="54"/>
        <v>9.7000000000000003E-2</v>
      </c>
    </row>
    <row r="506" spans="1:5" ht="15.6" x14ac:dyDescent="0.3">
      <c r="A506" s="102" t="s">
        <v>50</v>
      </c>
      <c r="B506" s="84" t="str">
        <f t="shared" si="52"/>
        <v>MJE Energiteknik</v>
      </c>
      <c r="C506" s="41" t="s">
        <v>60</v>
      </c>
      <c r="D506" s="25" t="s">
        <v>79</v>
      </c>
      <c r="E506" s="38">
        <f t="shared" si="54"/>
        <v>6.83E-2</v>
      </c>
    </row>
    <row r="507" spans="1:5" ht="15.6" x14ac:dyDescent="0.3">
      <c r="A507" s="102" t="s">
        <v>50</v>
      </c>
      <c r="B507" s="85" t="str">
        <f t="shared" si="52"/>
        <v>MJE Energiteknik</v>
      </c>
      <c r="C507" s="33" t="s">
        <v>62</v>
      </c>
      <c r="D507" s="34" t="s">
        <v>76</v>
      </c>
      <c r="E507" s="35">
        <f>E495</f>
        <v>0</v>
      </c>
    </row>
    <row r="508" spans="1:5" ht="15.6" x14ac:dyDescent="0.3">
      <c r="A508" s="102" t="s">
        <v>50</v>
      </c>
      <c r="B508" s="85" t="str">
        <f t="shared" si="52"/>
        <v>MJE Energiteknik</v>
      </c>
      <c r="C508" s="33" t="s">
        <v>62</v>
      </c>
      <c r="D508" s="36" t="s">
        <v>77</v>
      </c>
      <c r="E508" s="37">
        <f>E460</f>
        <v>0.33090000000000003</v>
      </c>
    </row>
    <row r="509" spans="1:5" ht="15.6" x14ac:dyDescent="0.3">
      <c r="A509" s="102" t="s">
        <v>50</v>
      </c>
      <c r="B509" s="85" t="str">
        <f t="shared" si="52"/>
        <v>MJE Energiteknik</v>
      </c>
      <c r="C509" s="40" t="s">
        <v>62</v>
      </c>
      <c r="D509" s="36" t="s">
        <v>78</v>
      </c>
      <c r="E509" s="37">
        <f>E461</f>
        <v>4.24E-2</v>
      </c>
    </row>
    <row r="510" spans="1:5" ht="15.6" x14ac:dyDescent="0.3">
      <c r="A510" s="102" t="s">
        <v>50</v>
      </c>
      <c r="B510" s="85" t="str">
        <f t="shared" si="52"/>
        <v>MJE Energiteknik</v>
      </c>
      <c r="C510" s="40" t="s">
        <v>62</v>
      </c>
      <c r="D510" s="25" t="s">
        <v>79</v>
      </c>
      <c r="E510" s="38">
        <f>E462</f>
        <v>3.4799999999999998E-2</v>
      </c>
    </row>
    <row r="511" spans="1:5" ht="15.6" x14ac:dyDescent="0.3">
      <c r="A511" s="102" t="s">
        <v>50</v>
      </c>
      <c r="B511" s="82" t="str">
        <f t="shared" si="52"/>
        <v>MJE Energiteknik</v>
      </c>
      <c r="C511" s="39" t="s">
        <v>64</v>
      </c>
      <c r="D511" s="34" t="s">
        <v>76</v>
      </c>
      <c r="E511" s="35">
        <f>E495</f>
        <v>0</v>
      </c>
    </row>
    <row r="512" spans="1:5" ht="15.6" x14ac:dyDescent="0.3">
      <c r="A512" s="102" t="s">
        <v>50</v>
      </c>
      <c r="B512" s="83" t="str">
        <f t="shared" si="52"/>
        <v>MJE Energiteknik</v>
      </c>
      <c r="C512" s="40" t="s">
        <v>64</v>
      </c>
      <c r="D512" s="36" t="s">
        <v>77</v>
      </c>
      <c r="E512" s="37">
        <f>E460</f>
        <v>0.33090000000000003</v>
      </c>
    </row>
    <row r="513" spans="1:5" ht="15.6" x14ac:dyDescent="0.3">
      <c r="A513" s="102" t="s">
        <v>50</v>
      </c>
      <c r="B513" s="83" t="str">
        <f t="shared" si="52"/>
        <v>MJE Energiteknik</v>
      </c>
      <c r="C513" s="40" t="s">
        <v>64</v>
      </c>
      <c r="D513" s="36" t="s">
        <v>78</v>
      </c>
      <c r="E513" s="37">
        <f>E461</f>
        <v>4.24E-2</v>
      </c>
    </row>
    <row r="514" spans="1:5" ht="15.6" x14ac:dyDescent="0.3">
      <c r="A514" s="102" t="s">
        <v>50</v>
      </c>
      <c r="B514" s="84" t="str">
        <f t="shared" si="52"/>
        <v>MJE Energiteknik</v>
      </c>
      <c r="C514" s="41" t="s">
        <v>64</v>
      </c>
      <c r="D514" s="25" t="s">
        <v>79</v>
      </c>
      <c r="E514" s="38">
        <f>E462</f>
        <v>3.4799999999999998E-2</v>
      </c>
    </row>
    <row r="515" spans="1:5" ht="15.6" x14ac:dyDescent="0.3">
      <c r="A515" s="102" t="s">
        <v>50</v>
      </c>
      <c r="B515" s="82" t="str">
        <f t="shared" si="52"/>
        <v>MJE Energiteknik</v>
      </c>
      <c r="C515" s="42" t="s">
        <v>80</v>
      </c>
      <c r="D515" s="34" t="s">
        <v>76</v>
      </c>
      <c r="E515" s="35">
        <v>0</v>
      </c>
    </row>
    <row r="516" spans="1:5" ht="15.6" x14ac:dyDescent="0.3">
      <c r="A516" s="102" t="s">
        <v>50</v>
      </c>
      <c r="B516" s="83" t="str">
        <f t="shared" si="52"/>
        <v>MJE Energiteknik</v>
      </c>
      <c r="C516" s="43" t="s">
        <v>80</v>
      </c>
      <c r="D516" s="36" t="s">
        <v>77</v>
      </c>
      <c r="E516" s="37">
        <v>0</v>
      </c>
    </row>
    <row r="517" spans="1:5" ht="15.6" x14ac:dyDescent="0.3">
      <c r="A517" s="102" t="s">
        <v>50</v>
      </c>
      <c r="B517" s="83" t="str">
        <f t="shared" si="52"/>
        <v>MJE Energiteknik</v>
      </c>
      <c r="C517" s="43" t="s">
        <v>80</v>
      </c>
      <c r="D517" s="36" t="s">
        <v>78</v>
      </c>
      <c r="E517" s="37">
        <v>0</v>
      </c>
    </row>
    <row r="518" spans="1:5" ht="15.6" x14ac:dyDescent="0.3">
      <c r="A518" s="102" t="s">
        <v>50</v>
      </c>
      <c r="B518" s="84" t="str">
        <f t="shared" si="52"/>
        <v>MJE Energiteknik</v>
      </c>
      <c r="C518" s="44" t="s">
        <v>80</v>
      </c>
      <c r="D518" s="25" t="s">
        <v>79</v>
      </c>
      <c r="E518" s="38">
        <v>0</v>
      </c>
    </row>
    <row r="519" spans="1:5" ht="15.6" x14ac:dyDescent="0.3">
      <c r="A519" s="102" t="s">
        <v>50</v>
      </c>
      <c r="B519" s="5" t="s">
        <v>112</v>
      </c>
      <c r="C519" s="26" t="s">
        <v>56</v>
      </c>
      <c r="D519" s="36" t="s">
        <v>76</v>
      </c>
      <c r="E519" s="35">
        <v>0.08</v>
      </c>
    </row>
    <row r="520" spans="1:5" ht="15.6" x14ac:dyDescent="0.3">
      <c r="A520" s="102" t="s">
        <v>50</v>
      </c>
      <c r="B520" s="83" t="str">
        <f>B519</f>
        <v>MJCC Climate Action Centre</v>
      </c>
      <c r="C520" s="29" t="s">
        <v>56</v>
      </c>
      <c r="D520" s="36" t="s">
        <v>77</v>
      </c>
      <c r="E520" s="37">
        <f>E496</f>
        <v>0.64800000000000002</v>
      </c>
    </row>
    <row r="521" spans="1:5" ht="15.6" x14ac:dyDescent="0.3">
      <c r="A521" s="102" t="s">
        <v>50</v>
      </c>
      <c r="B521" s="83" t="str">
        <f t="shared" ref="B521:B542" si="55">B520</f>
        <v>MJCC Climate Action Centre</v>
      </c>
      <c r="C521" s="29" t="s">
        <v>56</v>
      </c>
      <c r="D521" s="36" t="s">
        <v>78</v>
      </c>
      <c r="E521" s="37">
        <f>E497</f>
        <v>9.7000000000000003E-2</v>
      </c>
    </row>
    <row r="522" spans="1:5" ht="15.6" x14ac:dyDescent="0.3">
      <c r="A522" s="102" t="s">
        <v>50</v>
      </c>
      <c r="B522" s="84" t="str">
        <f t="shared" si="55"/>
        <v>MJCC Climate Action Centre</v>
      </c>
      <c r="C522" s="30" t="s">
        <v>56</v>
      </c>
      <c r="D522" s="25" t="s">
        <v>79</v>
      </c>
      <c r="E522" s="38">
        <f>E498</f>
        <v>6.83E-2</v>
      </c>
    </row>
    <row r="523" spans="1:5" ht="15.6" x14ac:dyDescent="0.3">
      <c r="A523" s="102" t="s">
        <v>50</v>
      </c>
      <c r="B523" s="85" t="str">
        <f t="shared" si="55"/>
        <v>MJCC Climate Action Centre</v>
      </c>
      <c r="C523" s="33" t="s">
        <v>58</v>
      </c>
      <c r="D523" s="34" t="s">
        <v>76</v>
      </c>
      <c r="E523" s="35">
        <f>$E$519</f>
        <v>0.08</v>
      </c>
    </row>
    <row r="524" spans="1:5" ht="15.6" x14ac:dyDescent="0.3">
      <c r="A524" s="102" t="s">
        <v>50</v>
      </c>
      <c r="B524" s="85" t="str">
        <f t="shared" si="55"/>
        <v>MJCC Climate Action Centre</v>
      </c>
      <c r="C524" s="33" t="s">
        <v>58</v>
      </c>
      <c r="D524" s="36" t="s">
        <v>77</v>
      </c>
      <c r="E524" s="37">
        <v>0.35</v>
      </c>
    </row>
    <row r="525" spans="1:5" ht="15.6" x14ac:dyDescent="0.3">
      <c r="A525" s="102" t="s">
        <v>50</v>
      </c>
      <c r="B525" s="85" t="str">
        <f t="shared" si="55"/>
        <v>MJCC Climate Action Centre</v>
      </c>
      <c r="C525" s="33" t="s">
        <v>58</v>
      </c>
      <c r="D525" s="36" t="s">
        <v>78</v>
      </c>
      <c r="E525" s="37">
        <f t="shared" ref="E525:E526" si="56">E449</f>
        <v>9.7000000000000003E-2</v>
      </c>
    </row>
    <row r="526" spans="1:5" ht="15.6" x14ac:dyDescent="0.3">
      <c r="A526" s="102" t="s">
        <v>50</v>
      </c>
      <c r="B526" s="85" t="str">
        <f t="shared" si="55"/>
        <v>MJCC Climate Action Centre</v>
      </c>
      <c r="C526" s="33" t="s">
        <v>58</v>
      </c>
      <c r="D526" s="25" t="s">
        <v>79</v>
      </c>
      <c r="E526" s="38">
        <f t="shared" si="56"/>
        <v>6.83E-2</v>
      </c>
    </row>
    <row r="527" spans="1:5" ht="15.6" x14ac:dyDescent="0.3">
      <c r="A527" s="102" t="s">
        <v>50</v>
      </c>
      <c r="B527" s="82" t="str">
        <f t="shared" si="55"/>
        <v>MJCC Climate Action Centre</v>
      </c>
      <c r="C527" s="39" t="s">
        <v>60</v>
      </c>
      <c r="D527" s="34" t="s">
        <v>76</v>
      </c>
      <c r="E527" s="35">
        <v>0.08</v>
      </c>
    </row>
    <row r="528" spans="1:5" ht="15.6" x14ac:dyDescent="0.3">
      <c r="A528" s="102" t="s">
        <v>50</v>
      </c>
      <c r="B528" s="83" t="str">
        <f t="shared" si="55"/>
        <v>MJCC Climate Action Centre</v>
      </c>
      <c r="C528" s="40" t="s">
        <v>60</v>
      </c>
      <c r="D528" s="36" t="s">
        <v>77</v>
      </c>
      <c r="E528" s="37">
        <v>0.35</v>
      </c>
    </row>
    <row r="529" spans="1:5" ht="15.6" x14ac:dyDescent="0.3">
      <c r="A529" s="102" t="s">
        <v>50</v>
      </c>
      <c r="B529" s="83" t="str">
        <f t="shared" si="55"/>
        <v>MJCC Climate Action Centre</v>
      </c>
      <c r="C529" s="40" t="s">
        <v>60</v>
      </c>
      <c r="D529" s="36" t="s">
        <v>78</v>
      </c>
      <c r="E529" s="37">
        <f t="shared" ref="E529:E530" si="57">E449</f>
        <v>9.7000000000000003E-2</v>
      </c>
    </row>
    <row r="530" spans="1:5" ht="15.6" x14ac:dyDescent="0.3">
      <c r="A530" s="102" t="s">
        <v>50</v>
      </c>
      <c r="B530" s="84" t="str">
        <f t="shared" si="55"/>
        <v>MJCC Climate Action Centre</v>
      </c>
      <c r="C530" s="41" t="s">
        <v>60</v>
      </c>
      <c r="D530" s="25" t="s">
        <v>79</v>
      </c>
      <c r="E530" s="38">
        <f t="shared" si="57"/>
        <v>6.83E-2</v>
      </c>
    </row>
    <row r="531" spans="1:5" ht="15.6" x14ac:dyDescent="0.3">
      <c r="A531" s="102" t="s">
        <v>50</v>
      </c>
      <c r="B531" s="85" t="str">
        <f t="shared" si="55"/>
        <v>MJCC Climate Action Centre</v>
      </c>
      <c r="C531" s="33" t="s">
        <v>62</v>
      </c>
      <c r="D531" s="34" t="s">
        <v>76</v>
      </c>
      <c r="E531" s="35">
        <f>E519</f>
        <v>0.08</v>
      </c>
    </row>
    <row r="532" spans="1:5" ht="15.6" x14ac:dyDescent="0.3">
      <c r="A532" s="102" t="s">
        <v>50</v>
      </c>
      <c r="B532" s="85" t="str">
        <f t="shared" si="55"/>
        <v>MJCC Climate Action Centre</v>
      </c>
      <c r="C532" s="33" t="s">
        <v>62</v>
      </c>
      <c r="D532" s="36" t="s">
        <v>77</v>
      </c>
      <c r="E532" s="37">
        <f>E508</f>
        <v>0.33090000000000003</v>
      </c>
    </row>
    <row r="533" spans="1:5" ht="15.6" x14ac:dyDescent="0.3">
      <c r="A533" s="102" t="s">
        <v>50</v>
      </c>
      <c r="B533" s="85" t="str">
        <f t="shared" si="55"/>
        <v>MJCC Climate Action Centre</v>
      </c>
      <c r="C533" s="40" t="s">
        <v>62</v>
      </c>
      <c r="D533" s="36" t="s">
        <v>78</v>
      </c>
      <c r="E533" s="37">
        <f>E509</f>
        <v>4.24E-2</v>
      </c>
    </row>
    <row r="534" spans="1:5" ht="15.6" x14ac:dyDescent="0.3">
      <c r="A534" s="102" t="s">
        <v>50</v>
      </c>
      <c r="B534" s="85" t="str">
        <f t="shared" si="55"/>
        <v>MJCC Climate Action Centre</v>
      </c>
      <c r="C534" s="40" t="s">
        <v>62</v>
      </c>
      <c r="D534" s="25" t="s">
        <v>79</v>
      </c>
      <c r="E534" s="38">
        <f>E510</f>
        <v>3.4799999999999998E-2</v>
      </c>
    </row>
    <row r="535" spans="1:5" ht="15.6" x14ac:dyDescent="0.3">
      <c r="A535" s="102" t="s">
        <v>50</v>
      </c>
      <c r="B535" s="82" t="str">
        <f t="shared" si="55"/>
        <v>MJCC Climate Action Centre</v>
      </c>
      <c r="C535" s="39" t="s">
        <v>64</v>
      </c>
      <c r="D535" s="34" t="s">
        <v>76</v>
      </c>
      <c r="E535" s="35">
        <f>E519</f>
        <v>0.08</v>
      </c>
    </row>
    <row r="536" spans="1:5" ht="15.6" x14ac:dyDescent="0.3">
      <c r="A536" s="102" t="s">
        <v>50</v>
      </c>
      <c r="B536" s="83" t="str">
        <f t="shared" si="55"/>
        <v>MJCC Climate Action Centre</v>
      </c>
      <c r="C536" s="40" t="s">
        <v>64</v>
      </c>
      <c r="D536" s="36" t="s">
        <v>77</v>
      </c>
      <c r="E536" s="37">
        <f>E508</f>
        <v>0.33090000000000003</v>
      </c>
    </row>
    <row r="537" spans="1:5" ht="15.6" x14ac:dyDescent="0.3">
      <c r="A537" s="102" t="s">
        <v>50</v>
      </c>
      <c r="B537" s="83" t="str">
        <f t="shared" si="55"/>
        <v>MJCC Climate Action Centre</v>
      </c>
      <c r="C537" s="40" t="s">
        <v>64</v>
      </c>
      <c r="D537" s="36" t="s">
        <v>78</v>
      </c>
      <c r="E537" s="37">
        <f>E509</f>
        <v>4.24E-2</v>
      </c>
    </row>
    <row r="538" spans="1:5" ht="15.6" x14ac:dyDescent="0.3">
      <c r="A538" s="102" t="s">
        <v>50</v>
      </c>
      <c r="B538" s="84" t="str">
        <f t="shared" si="55"/>
        <v>MJCC Climate Action Centre</v>
      </c>
      <c r="C538" s="41" t="s">
        <v>64</v>
      </c>
      <c r="D538" s="25" t="s">
        <v>79</v>
      </c>
      <c r="E538" s="38">
        <f>E510</f>
        <v>3.4799999999999998E-2</v>
      </c>
    </row>
    <row r="539" spans="1:5" ht="15.6" x14ac:dyDescent="0.3">
      <c r="A539" s="102" t="s">
        <v>50</v>
      </c>
      <c r="B539" s="82" t="str">
        <f t="shared" si="55"/>
        <v>MJCC Climate Action Centre</v>
      </c>
      <c r="C539" s="42" t="s">
        <v>80</v>
      </c>
      <c r="D539" s="34" t="s">
        <v>76</v>
      </c>
      <c r="E539" s="35">
        <v>0</v>
      </c>
    </row>
    <row r="540" spans="1:5" ht="15.6" x14ac:dyDescent="0.3">
      <c r="A540" s="102" t="s">
        <v>50</v>
      </c>
      <c r="B540" s="83" t="str">
        <f t="shared" si="55"/>
        <v>MJCC Climate Action Centre</v>
      </c>
      <c r="C540" s="43" t="s">
        <v>80</v>
      </c>
      <c r="D540" s="36" t="s">
        <v>77</v>
      </c>
      <c r="E540" s="37">
        <v>0</v>
      </c>
    </row>
    <row r="541" spans="1:5" ht="15.6" x14ac:dyDescent="0.3">
      <c r="A541" s="102" t="s">
        <v>50</v>
      </c>
      <c r="B541" s="83" t="str">
        <f t="shared" si="55"/>
        <v>MJCC Climate Action Centre</v>
      </c>
      <c r="C541" s="43" t="s">
        <v>80</v>
      </c>
      <c r="D541" s="36" t="s">
        <v>78</v>
      </c>
      <c r="E541" s="37">
        <v>0</v>
      </c>
    </row>
    <row r="542" spans="1:5" ht="15.6" x14ac:dyDescent="0.3">
      <c r="A542" s="102" t="s">
        <v>50</v>
      </c>
      <c r="B542" s="84" t="str">
        <f t="shared" si="55"/>
        <v>MJCC Climate Action Centre</v>
      </c>
      <c r="C542" s="44" t="s">
        <v>80</v>
      </c>
      <c r="D542" s="25" t="s">
        <v>79</v>
      </c>
      <c r="E542" s="38">
        <v>0</v>
      </c>
    </row>
    <row r="543" spans="1:5" ht="15.6" x14ac:dyDescent="0.3">
      <c r="A543" s="102" t="s">
        <v>50</v>
      </c>
      <c r="B543" s="82" t="s">
        <v>27</v>
      </c>
      <c r="C543" s="26" t="s">
        <v>56</v>
      </c>
      <c r="D543" s="36" t="s">
        <v>76</v>
      </c>
      <c r="E543" s="35">
        <v>0.3</v>
      </c>
    </row>
    <row r="544" spans="1:5" ht="15.6" x14ac:dyDescent="0.3">
      <c r="A544" s="102" t="s">
        <v>50</v>
      </c>
      <c r="B544" s="83" t="str">
        <f>B543</f>
        <v>MJEA EGI GRU</v>
      </c>
      <c r="C544" s="29" t="s">
        <v>56</v>
      </c>
      <c r="D544" s="36" t="s">
        <v>77</v>
      </c>
      <c r="E544" s="37">
        <f>E496</f>
        <v>0.64800000000000002</v>
      </c>
    </row>
    <row r="545" spans="1:5" ht="15.6" x14ac:dyDescent="0.3">
      <c r="A545" s="102" t="s">
        <v>50</v>
      </c>
      <c r="B545" s="83" t="str">
        <f t="shared" ref="B545:B566" si="58">B544</f>
        <v>MJEA EGI GRU</v>
      </c>
      <c r="C545" s="29" t="s">
        <v>56</v>
      </c>
      <c r="D545" s="36" t="s">
        <v>78</v>
      </c>
      <c r="E545" s="37">
        <f>E497</f>
        <v>9.7000000000000003E-2</v>
      </c>
    </row>
    <row r="546" spans="1:5" ht="15.6" x14ac:dyDescent="0.3">
      <c r="A546" s="102" t="s">
        <v>50</v>
      </c>
      <c r="B546" s="84" t="str">
        <f t="shared" si="58"/>
        <v>MJEA EGI GRU</v>
      </c>
      <c r="C546" s="30" t="s">
        <v>56</v>
      </c>
      <c r="D546" s="25" t="s">
        <v>79</v>
      </c>
      <c r="E546" s="38">
        <f>E498</f>
        <v>6.83E-2</v>
      </c>
    </row>
    <row r="547" spans="1:5" ht="15.6" x14ac:dyDescent="0.3">
      <c r="A547" s="102" t="s">
        <v>50</v>
      </c>
      <c r="B547" s="85" t="str">
        <f t="shared" si="58"/>
        <v>MJEA EGI GRU</v>
      </c>
      <c r="C547" s="33" t="s">
        <v>58</v>
      </c>
      <c r="D547" s="34" t="s">
        <v>76</v>
      </c>
      <c r="E547" s="35">
        <f>$E$543</f>
        <v>0.3</v>
      </c>
    </row>
    <row r="548" spans="1:5" ht="15.6" x14ac:dyDescent="0.3">
      <c r="A548" s="102" t="s">
        <v>50</v>
      </c>
      <c r="B548" s="85" t="str">
        <f t="shared" si="58"/>
        <v>MJEA EGI GRU</v>
      </c>
      <c r="C548" s="33" t="s">
        <v>58</v>
      </c>
      <c r="D548" s="36" t="s">
        <v>77</v>
      </c>
      <c r="E548" s="37">
        <v>0.35</v>
      </c>
    </row>
    <row r="549" spans="1:5" ht="15.6" x14ac:dyDescent="0.3">
      <c r="A549" s="102" t="s">
        <v>50</v>
      </c>
      <c r="B549" s="85" t="str">
        <f t="shared" si="58"/>
        <v>MJEA EGI GRU</v>
      </c>
      <c r="C549" s="33" t="s">
        <v>58</v>
      </c>
      <c r="D549" s="36" t="s">
        <v>78</v>
      </c>
      <c r="E549" s="37">
        <f t="shared" ref="E549:E550" si="59">E449</f>
        <v>9.7000000000000003E-2</v>
      </c>
    </row>
    <row r="550" spans="1:5" ht="15.6" x14ac:dyDescent="0.3">
      <c r="A550" s="102" t="s">
        <v>50</v>
      </c>
      <c r="B550" s="85" t="str">
        <f t="shared" si="58"/>
        <v>MJEA EGI GRU</v>
      </c>
      <c r="C550" s="33" t="s">
        <v>58</v>
      </c>
      <c r="D550" s="25" t="s">
        <v>79</v>
      </c>
      <c r="E550" s="38">
        <f t="shared" si="59"/>
        <v>6.83E-2</v>
      </c>
    </row>
    <row r="551" spans="1:5" ht="15.6" x14ac:dyDescent="0.3">
      <c r="A551" s="102" t="s">
        <v>50</v>
      </c>
      <c r="B551" s="82" t="str">
        <f t="shared" si="58"/>
        <v>MJEA EGI GRU</v>
      </c>
      <c r="C551" s="39" t="s">
        <v>60</v>
      </c>
      <c r="D551" s="34" t="s">
        <v>76</v>
      </c>
      <c r="E551" s="35">
        <f>$E$543</f>
        <v>0.3</v>
      </c>
    </row>
    <row r="552" spans="1:5" ht="15.6" x14ac:dyDescent="0.3">
      <c r="A552" s="102" t="s">
        <v>50</v>
      </c>
      <c r="B552" s="83" t="str">
        <f t="shared" si="58"/>
        <v>MJEA EGI GRU</v>
      </c>
      <c r="C552" s="40" t="s">
        <v>60</v>
      </c>
      <c r="D552" s="36" t="s">
        <v>77</v>
      </c>
      <c r="E552" s="37">
        <v>0.35</v>
      </c>
    </row>
    <row r="553" spans="1:5" ht="15.6" x14ac:dyDescent="0.3">
      <c r="A553" s="102" t="s">
        <v>50</v>
      </c>
      <c r="B553" s="83" t="str">
        <f t="shared" si="58"/>
        <v>MJEA EGI GRU</v>
      </c>
      <c r="C553" s="40" t="s">
        <v>60</v>
      </c>
      <c r="D553" s="36" t="s">
        <v>78</v>
      </c>
      <c r="E553" s="37">
        <f t="shared" ref="E553:E554" si="60">E449</f>
        <v>9.7000000000000003E-2</v>
      </c>
    </row>
    <row r="554" spans="1:5" ht="15.6" x14ac:dyDescent="0.3">
      <c r="A554" s="102" t="s">
        <v>50</v>
      </c>
      <c r="B554" s="84" t="str">
        <f t="shared" si="58"/>
        <v>MJEA EGI GRU</v>
      </c>
      <c r="C554" s="41" t="s">
        <v>60</v>
      </c>
      <c r="D554" s="25" t="s">
        <v>79</v>
      </c>
      <c r="E554" s="38">
        <f t="shared" si="60"/>
        <v>6.83E-2</v>
      </c>
    </row>
    <row r="555" spans="1:5" ht="15.6" x14ac:dyDescent="0.3">
      <c r="A555" s="102" t="s">
        <v>50</v>
      </c>
      <c r="B555" s="85" t="str">
        <f t="shared" si="58"/>
        <v>MJEA EGI GRU</v>
      </c>
      <c r="C555" s="33" t="s">
        <v>62</v>
      </c>
      <c r="D555" s="34" t="s">
        <v>76</v>
      </c>
      <c r="E555" s="35">
        <f>E543</f>
        <v>0.3</v>
      </c>
    </row>
    <row r="556" spans="1:5" ht="15.6" x14ac:dyDescent="0.3">
      <c r="A556" s="102" t="s">
        <v>50</v>
      </c>
      <c r="B556" s="85" t="str">
        <f t="shared" si="58"/>
        <v>MJEA EGI GRU</v>
      </c>
      <c r="C556" s="33" t="s">
        <v>62</v>
      </c>
      <c r="D556" s="36" t="s">
        <v>77</v>
      </c>
      <c r="E556" s="37">
        <f>E508</f>
        <v>0.33090000000000003</v>
      </c>
    </row>
    <row r="557" spans="1:5" ht="15.6" x14ac:dyDescent="0.3">
      <c r="A557" s="102" t="s">
        <v>50</v>
      </c>
      <c r="B557" s="85" t="str">
        <f t="shared" si="58"/>
        <v>MJEA EGI GRU</v>
      </c>
      <c r="C557" s="40" t="s">
        <v>62</v>
      </c>
      <c r="D557" s="36" t="s">
        <v>78</v>
      </c>
      <c r="E557" s="37">
        <f>E509</f>
        <v>4.24E-2</v>
      </c>
    </row>
    <row r="558" spans="1:5" ht="15.6" x14ac:dyDescent="0.3">
      <c r="A558" s="102" t="s">
        <v>50</v>
      </c>
      <c r="B558" s="85" t="str">
        <f t="shared" si="58"/>
        <v>MJEA EGI GRU</v>
      </c>
      <c r="C558" s="40" t="s">
        <v>62</v>
      </c>
      <c r="D558" s="25" t="s">
        <v>79</v>
      </c>
      <c r="E558" s="38">
        <f>E510</f>
        <v>3.4799999999999998E-2</v>
      </c>
    </row>
    <row r="559" spans="1:5" ht="15.6" x14ac:dyDescent="0.3">
      <c r="A559" s="102" t="s">
        <v>50</v>
      </c>
      <c r="B559" s="82" t="str">
        <f t="shared" si="58"/>
        <v>MJEA EGI GRU</v>
      </c>
      <c r="C559" s="39" t="s">
        <v>64</v>
      </c>
      <c r="D559" s="34" t="s">
        <v>76</v>
      </c>
      <c r="E559" s="35">
        <f>E543</f>
        <v>0.3</v>
      </c>
    </row>
    <row r="560" spans="1:5" ht="15.6" x14ac:dyDescent="0.3">
      <c r="A560" s="102" t="s">
        <v>50</v>
      </c>
      <c r="B560" s="83" t="str">
        <f t="shared" si="58"/>
        <v>MJEA EGI GRU</v>
      </c>
      <c r="C560" s="40" t="s">
        <v>64</v>
      </c>
      <c r="D560" s="36" t="s">
        <v>77</v>
      </c>
      <c r="E560" s="37">
        <f>E508</f>
        <v>0.33090000000000003</v>
      </c>
    </row>
    <row r="561" spans="1:5" ht="15.6" x14ac:dyDescent="0.3">
      <c r="A561" s="102" t="s">
        <v>50</v>
      </c>
      <c r="B561" s="83" t="str">
        <f t="shared" si="58"/>
        <v>MJEA EGI GRU</v>
      </c>
      <c r="C561" s="40" t="s">
        <v>64</v>
      </c>
      <c r="D561" s="36" t="s">
        <v>78</v>
      </c>
      <c r="E561" s="37">
        <f>E509</f>
        <v>4.24E-2</v>
      </c>
    </row>
    <row r="562" spans="1:5" ht="15.6" x14ac:dyDescent="0.3">
      <c r="A562" s="102" t="s">
        <v>50</v>
      </c>
      <c r="B562" s="84" t="str">
        <f t="shared" si="58"/>
        <v>MJEA EGI GRU</v>
      </c>
      <c r="C562" s="41" t="s">
        <v>64</v>
      </c>
      <c r="D562" s="25" t="s">
        <v>79</v>
      </c>
      <c r="E562" s="38">
        <f>E510</f>
        <v>3.4799999999999998E-2</v>
      </c>
    </row>
    <row r="563" spans="1:5" ht="15.6" x14ac:dyDescent="0.3">
      <c r="A563" s="102" t="s">
        <v>50</v>
      </c>
      <c r="B563" s="82" t="str">
        <f t="shared" si="58"/>
        <v>MJEA EGI GRU</v>
      </c>
      <c r="C563" s="42" t="s">
        <v>80</v>
      </c>
      <c r="D563" s="34" t="s">
        <v>76</v>
      </c>
      <c r="E563" s="35">
        <v>0</v>
      </c>
    </row>
    <row r="564" spans="1:5" ht="15.6" x14ac:dyDescent="0.3">
      <c r="A564" s="102" t="s">
        <v>50</v>
      </c>
      <c r="B564" s="83" t="str">
        <f t="shared" si="58"/>
        <v>MJEA EGI GRU</v>
      </c>
      <c r="C564" s="43" t="s">
        <v>80</v>
      </c>
      <c r="D564" s="36" t="s">
        <v>77</v>
      </c>
      <c r="E564" s="37">
        <v>0</v>
      </c>
    </row>
    <row r="565" spans="1:5" ht="15.6" x14ac:dyDescent="0.3">
      <c r="A565" s="102" t="s">
        <v>50</v>
      </c>
      <c r="B565" s="83" t="str">
        <f t="shared" si="58"/>
        <v>MJEA EGI GRU</v>
      </c>
      <c r="C565" s="43" t="s">
        <v>80</v>
      </c>
      <c r="D565" s="36" t="s">
        <v>78</v>
      </c>
      <c r="E565" s="37">
        <v>0</v>
      </c>
    </row>
    <row r="566" spans="1:5" ht="15.6" x14ac:dyDescent="0.3">
      <c r="A566" s="102" t="s">
        <v>50</v>
      </c>
      <c r="B566" s="84" t="str">
        <f t="shared" si="58"/>
        <v>MJEA EGI GRU</v>
      </c>
      <c r="C566" s="44" t="s">
        <v>80</v>
      </c>
      <c r="D566" s="25" t="s">
        <v>79</v>
      </c>
      <c r="E566" s="38">
        <v>0</v>
      </c>
    </row>
    <row r="567" spans="1:5" ht="15.6" x14ac:dyDescent="0.3">
      <c r="A567" s="102" t="s">
        <v>50</v>
      </c>
      <c r="B567" s="82" t="s">
        <v>28</v>
      </c>
      <c r="C567" s="26" t="s">
        <v>56</v>
      </c>
      <c r="D567" s="36" t="s">
        <v>76</v>
      </c>
      <c r="E567" s="35">
        <v>0.25</v>
      </c>
    </row>
    <row r="568" spans="1:5" ht="15.6" x14ac:dyDescent="0.3">
      <c r="A568" s="102" t="s">
        <v>50</v>
      </c>
      <c r="B568" s="83" t="str">
        <f>B567</f>
        <v>MJEB ETT TILLÄMPAD TERMODYNAMIK &amp; KYLTEKNIK</v>
      </c>
      <c r="C568" s="29" t="s">
        <v>56</v>
      </c>
      <c r="D568" s="36" t="s">
        <v>77</v>
      </c>
      <c r="E568" s="37">
        <f>E544</f>
        <v>0.64800000000000002</v>
      </c>
    </row>
    <row r="569" spans="1:5" ht="15.6" x14ac:dyDescent="0.3">
      <c r="A569" s="102" t="s">
        <v>50</v>
      </c>
      <c r="B569" s="83" t="str">
        <f t="shared" ref="B569:B590" si="61">B568</f>
        <v>MJEB ETT TILLÄMPAD TERMODYNAMIK &amp; KYLTEKNIK</v>
      </c>
      <c r="C569" s="29" t="s">
        <v>56</v>
      </c>
      <c r="D569" s="36" t="s">
        <v>78</v>
      </c>
      <c r="E569" s="37">
        <f>E545</f>
        <v>9.7000000000000003E-2</v>
      </c>
    </row>
    <row r="570" spans="1:5" ht="15.6" x14ac:dyDescent="0.3">
      <c r="A570" s="102" t="s">
        <v>50</v>
      </c>
      <c r="B570" s="84" t="str">
        <f t="shared" si="61"/>
        <v>MJEB ETT TILLÄMPAD TERMODYNAMIK &amp; KYLTEKNIK</v>
      </c>
      <c r="C570" s="30" t="s">
        <v>56</v>
      </c>
      <c r="D570" s="25" t="s">
        <v>79</v>
      </c>
      <c r="E570" s="38">
        <f>E546</f>
        <v>6.83E-2</v>
      </c>
    </row>
    <row r="571" spans="1:5" ht="15.6" x14ac:dyDescent="0.3">
      <c r="A571" s="102" t="s">
        <v>50</v>
      </c>
      <c r="B571" s="85" t="str">
        <f t="shared" si="61"/>
        <v>MJEB ETT TILLÄMPAD TERMODYNAMIK &amp; KYLTEKNIK</v>
      </c>
      <c r="C571" s="33" t="s">
        <v>58</v>
      </c>
      <c r="D571" s="34" t="s">
        <v>76</v>
      </c>
      <c r="E571" s="35">
        <f>$E$567</f>
        <v>0.25</v>
      </c>
    </row>
    <row r="572" spans="1:5" ht="15.6" x14ac:dyDescent="0.3">
      <c r="A572" s="102" t="s">
        <v>50</v>
      </c>
      <c r="B572" s="85" t="str">
        <f t="shared" si="61"/>
        <v>MJEB ETT TILLÄMPAD TERMODYNAMIK &amp; KYLTEKNIK</v>
      </c>
      <c r="C572" s="33" t="s">
        <v>58</v>
      </c>
      <c r="D572" s="36" t="s">
        <v>77</v>
      </c>
      <c r="E572" s="37">
        <v>0.35</v>
      </c>
    </row>
    <row r="573" spans="1:5" ht="15.6" x14ac:dyDescent="0.3">
      <c r="A573" s="102" t="s">
        <v>50</v>
      </c>
      <c r="B573" s="85" t="str">
        <f t="shared" si="61"/>
        <v>MJEB ETT TILLÄMPAD TERMODYNAMIK &amp; KYLTEKNIK</v>
      </c>
      <c r="C573" s="33" t="s">
        <v>58</v>
      </c>
      <c r="D573" s="36" t="s">
        <v>78</v>
      </c>
      <c r="E573" s="37">
        <f t="shared" ref="E573:E574" si="62">E449</f>
        <v>9.7000000000000003E-2</v>
      </c>
    </row>
    <row r="574" spans="1:5" ht="15.6" x14ac:dyDescent="0.3">
      <c r="A574" s="102" t="s">
        <v>50</v>
      </c>
      <c r="B574" s="85" t="str">
        <f t="shared" si="61"/>
        <v>MJEB ETT TILLÄMPAD TERMODYNAMIK &amp; KYLTEKNIK</v>
      </c>
      <c r="C574" s="33" t="s">
        <v>58</v>
      </c>
      <c r="D574" s="25" t="s">
        <v>79</v>
      </c>
      <c r="E574" s="38">
        <f t="shared" si="62"/>
        <v>6.83E-2</v>
      </c>
    </row>
    <row r="575" spans="1:5" ht="15.6" x14ac:dyDescent="0.3">
      <c r="A575" s="102" t="s">
        <v>50</v>
      </c>
      <c r="B575" s="82" t="str">
        <f t="shared" si="61"/>
        <v>MJEB ETT TILLÄMPAD TERMODYNAMIK &amp; KYLTEKNIK</v>
      </c>
      <c r="C575" s="39" t="s">
        <v>60</v>
      </c>
      <c r="D575" s="34" t="s">
        <v>76</v>
      </c>
      <c r="E575" s="35">
        <f>$E$567</f>
        <v>0.25</v>
      </c>
    </row>
    <row r="576" spans="1:5" ht="15.6" x14ac:dyDescent="0.3">
      <c r="A576" s="102" t="s">
        <v>50</v>
      </c>
      <c r="B576" s="83" t="str">
        <f t="shared" si="61"/>
        <v>MJEB ETT TILLÄMPAD TERMODYNAMIK &amp; KYLTEKNIK</v>
      </c>
      <c r="C576" s="40" t="s">
        <v>60</v>
      </c>
      <c r="D576" s="36" t="s">
        <v>77</v>
      </c>
      <c r="E576" s="37">
        <v>0.35</v>
      </c>
    </row>
    <row r="577" spans="1:5" ht="15.6" x14ac:dyDescent="0.3">
      <c r="A577" s="102" t="s">
        <v>50</v>
      </c>
      <c r="B577" s="83" t="str">
        <f t="shared" si="61"/>
        <v>MJEB ETT TILLÄMPAD TERMODYNAMIK &amp; KYLTEKNIK</v>
      </c>
      <c r="C577" s="40" t="s">
        <v>60</v>
      </c>
      <c r="D577" s="36" t="s">
        <v>78</v>
      </c>
      <c r="E577" s="37">
        <f t="shared" ref="E577:E578" si="63">E449</f>
        <v>9.7000000000000003E-2</v>
      </c>
    </row>
    <row r="578" spans="1:5" ht="15.6" x14ac:dyDescent="0.3">
      <c r="A578" s="102" t="s">
        <v>50</v>
      </c>
      <c r="B578" s="84" t="str">
        <f t="shared" si="61"/>
        <v>MJEB ETT TILLÄMPAD TERMODYNAMIK &amp; KYLTEKNIK</v>
      </c>
      <c r="C578" s="41" t="s">
        <v>60</v>
      </c>
      <c r="D578" s="25" t="s">
        <v>79</v>
      </c>
      <c r="E578" s="38">
        <f t="shared" si="63"/>
        <v>6.83E-2</v>
      </c>
    </row>
    <row r="579" spans="1:5" ht="15.6" x14ac:dyDescent="0.3">
      <c r="A579" s="102" t="s">
        <v>50</v>
      </c>
      <c r="B579" s="85" t="str">
        <f t="shared" si="61"/>
        <v>MJEB ETT TILLÄMPAD TERMODYNAMIK &amp; KYLTEKNIK</v>
      </c>
      <c r="C579" s="33" t="s">
        <v>62</v>
      </c>
      <c r="D579" s="34" t="s">
        <v>76</v>
      </c>
      <c r="E579" s="35">
        <f>E567</f>
        <v>0.25</v>
      </c>
    </row>
    <row r="580" spans="1:5" ht="15.6" x14ac:dyDescent="0.3">
      <c r="A580" s="102" t="s">
        <v>50</v>
      </c>
      <c r="B580" s="85" t="str">
        <f t="shared" si="61"/>
        <v>MJEB ETT TILLÄMPAD TERMODYNAMIK &amp; KYLTEKNIK</v>
      </c>
      <c r="C580" s="33" t="s">
        <v>62</v>
      </c>
      <c r="D580" s="36" t="s">
        <v>77</v>
      </c>
      <c r="E580" s="37">
        <f>E556</f>
        <v>0.33090000000000003</v>
      </c>
    </row>
    <row r="581" spans="1:5" ht="15.6" x14ac:dyDescent="0.3">
      <c r="A581" s="102" t="s">
        <v>50</v>
      </c>
      <c r="B581" s="85" t="str">
        <f t="shared" si="61"/>
        <v>MJEB ETT TILLÄMPAD TERMODYNAMIK &amp; KYLTEKNIK</v>
      </c>
      <c r="C581" s="40" t="s">
        <v>62</v>
      </c>
      <c r="D581" s="36" t="s">
        <v>78</v>
      </c>
      <c r="E581" s="37">
        <f>E557</f>
        <v>4.24E-2</v>
      </c>
    </row>
    <row r="582" spans="1:5" ht="15.6" x14ac:dyDescent="0.3">
      <c r="A582" s="102" t="s">
        <v>50</v>
      </c>
      <c r="B582" s="85" t="str">
        <f t="shared" si="61"/>
        <v>MJEB ETT TILLÄMPAD TERMODYNAMIK &amp; KYLTEKNIK</v>
      </c>
      <c r="C582" s="40" t="s">
        <v>62</v>
      </c>
      <c r="D582" s="25" t="s">
        <v>79</v>
      </c>
      <c r="E582" s="38">
        <f>E558</f>
        <v>3.4799999999999998E-2</v>
      </c>
    </row>
    <row r="583" spans="1:5" ht="15.6" x14ac:dyDescent="0.3">
      <c r="A583" s="102" t="s">
        <v>50</v>
      </c>
      <c r="B583" s="82" t="str">
        <f t="shared" si="61"/>
        <v>MJEB ETT TILLÄMPAD TERMODYNAMIK &amp; KYLTEKNIK</v>
      </c>
      <c r="C583" s="39" t="s">
        <v>64</v>
      </c>
      <c r="D583" s="34" t="s">
        <v>76</v>
      </c>
      <c r="E583" s="35">
        <f>E567</f>
        <v>0.25</v>
      </c>
    </row>
    <row r="584" spans="1:5" ht="15.6" x14ac:dyDescent="0.3">
      <c r="A584" s="102" t="s">
        <v>50</v>
      </c>
      <c r="B584" s="83" t="str">
        <f t="shared" si="61"/>
        <v>MJEB ETT TILLÄMPAD TERMODYNAMIK &amp; KYLTEKNIK</v>
      </c>
      <c r="C584" s="40" t="s">
        <v>64</v>
      </c>
      <c r="D584" s="36" t="s">
        <v>77</v>
      </c>
      <c r="E584" s="37">
        <f>E556</f>
        <v>0.33090000000000003</v>
      </c>
    </row>
    <row r="585" spans="1:5" ht="15.6" x14ac:dyDescent="0.3">
      <c r="A585" s="102" t="s">
        <v>50</v>
      </c>
      <c r="B585" s="83" t="str">
        <f t="shared" si="61"/>
        <v>MJEB ETT TILLÄMPAD TERMODYNAMIK &amp; KYLTEKNIK</v>
      </c>
      <c r="C585" s="40" t="s">
        <v>64</v>
      </c>
      <c r="D585" s="36" t="s">
        <v>78</v>
      </c>
      <c r="E585" s="37">
        <f>E557</f>
        <v>4.24E-2</v>
      </c>
    </row>
    <row r="586" spans="1:5" ht="15.6" x14ac:dyDescent="0.3">
      <c r="A586" s="102" t="s">
        <v>50</v>
      </c>
      <c r="B586" s="84" t="str">
        <f t="shared" si="61"/>
        <v>MJEB ETT TILLÄMPAD TERMODYNAMIK &amp; KYLTEKNIK</v>
      </c>
      <c r="C586" s="41" t="s">
        <v>64</v>
      </c>
      <c r="D586" s="25" t="s">
        <v>79</v>
      </c>
      <c r="E586" s="38">
        <f>E558</f>
        <v>3.4799999999999998E-2</v>
      </c>
    </row>
    <row r="587" spans="1:5" ht="15.6" x14ac:dyDescent="0.3">
      <c r="A587" s="102" t="s">
        <v>50</v>
      </c>
      <c r="B587" s="82" t="str">
        <f t="shared" si="61"/>
        <v>MJEB ETT TILLÄMPAD TERMODYNAMIK &amp; KYLTEKNIK</v>
      </c>
      <c r="C587" s="42" t="s">
        <v>80</v>
      </c>
      <c r="D587" s="34" t="s">
        <v>76</v>
      </c>
      <c r="E587" s="35">
        <v>0</v>
      </c>
    </row>
    <row r="588" spans="1:5" ht="15.6" x14ac:dyDescent="0.3">
      <c r="A588" s="102" t="s">
        <v>50</v>
      </c>
      <c r="B588" s="83" t="str">
        <f t="shared" si="61"/>
        <v>MJEB ETT TILLÄMPAD TERMODYNAMIK &amp; KYLTEKNIK</v>
      </c>
      <c r="C588" s="43" t="s">
        <v>80</v>
      </c>
      <c r="D588" s="36" t="s">
        <v>77</v>
      </c>
      <c r="E588" s="37">
        <v>0</v>
      </c>
    </row>
    <row r="589" spans="1:5" ht="15.6" x14ac:dyDescent="0.3">
      <c r="A589" s="102" t="s">
        <v>50</v>
      </c>
      <c r="B589" s="83" t="str">
        <f t="shared" si="61"/>
        <v>MJEB ETT TILLÄMPAD TERMODYNAMIK &amp; KYLTEKNIK</v>
      </c>
      <c r="C589" s="43" t="s">
        <v>80</v>
      </c>
      <c r="D589" s="36" t="s">
        <v>78</v>
      </c>
      <c r="E589" s="37">
        <v>0</v>
      </c>
    </row>
    <row r="590" spans="1:5" ht="15.6" x14ac:dyDescent="0.3">
      <c r="A590" s="102" t="s">
        <v>50</v>
      </c>
      <c r="B590" s="84" t="str">
        <f t="shared" si="61"/>
        <v>MJEB ETT TILLÄMPAD TERMODYNAMIK &amp; KYLTEKNIK</v>
      </c>
      <c r="C590" s="44" t="s">
        <v>80</v>
      </c>
      <c r="D590" s="25" t="s">
        <v>79</v>
      </c>
      <c r="E590" s="38">
        <v>0</v>
      </c>
    </row>
    <row r="591" spans="1:5" ht="15.6" x14ac:dyDescent="0.3">
      <c r="A591" s="102" t="s">
        <v>50</v>
      </c>
      <c r="B591" s="82" t="s">
        <v>29</v>
      </c>
      <c r="C591" s="26" t="s">
        <v>56</v>
      </c>
      <c r="D591" s="36" t="s">
        <v>76</v>
      </c>
      <c r="E591" s="35">
        <v>0.24</v>
      </c>
    </row>
    <row r="592" spans="1:5" ht="15.6" x14ac:dyDescent="0.3">
      <c r="A592" s="102" t="s">
        <v>50</v>
      </c>
      <c r="B592" s="83" t="str">
        <f>B591</f>
        <v>MJEC EKV KRAFT- &amp; VÄRMETEKNOLOGI</v>
      </c>
      <c r="C592" s="29" t="s">
        <v>56</v>
      </c>
      <c r="D592" s="36" t="s">
        <v>77</v>
      </c>
      <c r="E592" s="37">
        <f>E568</f>
        <v>0.64800000000000002</v>
      </c>
    </row>
    <row r="593" spans="1:5" ht="15.6" x14ac:dyDescent="0.3">
      <c r="A593" s="102" t="s">
        <v>50</v>
      </c>
      <c r="B593" s="83" t="str">
        <f t="shared" ref="B593:B614" si="64">B592</f>
        <v>MJEC EKV KRAFT- &amp; VÄRMETEKNOLOGI</v>
      </c>
      <c r="C593" s="29" t="s">
        <v>56</v>
      </c>
      <c r="D593" s="36" t="s">
        <v>78</v>
      </c>
      <c r="E593" s="37">
        <f>E569</f>
        <v>9.7000000000000003E-2</v>
      </c>
    </row>
    <row r="594" spans="1:5" ht="15.6" x14ac:dyDescent="0.3">
      <c r="A594" s="102" t="s">
        <v>50</v>
      </c>
      <c r="B594" s="84" t="str">
        <f t="shared" si="64"/>
        <v>MJEC EKV KRAFT- &amp; VÄRMETEKNOLOGI</v>
      </c>
      <c r="C594" s="30" t="s">
        <v>56</v>
      </c>
      <c r="D594" s="25" t="s">
        <v>79</v>
      </c>
      <c r="E594" s="38">
        <f>E570</f>
        <v>6.83E-2</v>
      </c>
    </row>
    <row r="595" spans="1:5" ht="15.6" x14ac:dyDescent="0.3">
      <c r="A595" s="102" t="s">
        <v>50</v>
      </c>
      <c r="B595" s="85" t="str">
        <f t="shared" si="64"/>
        <v>MJEC EKV KRAFT- &amp; VÄRMETEKNOLOGI</v>
      </c>
      <c r="C595" s="33" t="s">
        <v>58</v>
      </c>
      <c r="D595" s="34" t="s">
        <v>76</v>
      </c>
      <c r="E595" s="35">
        <f>$E$591</f>
        <v>0.24</v>
      </c>
    </row>
    <row r="596" spans="1:5" ht="15.6" x14ac:dyDescent="0.3">
      <c r="A596" s="102" t="s">
        <v>50</v>
      </c>
      <c r="B596" s="85" t="str">
        <f t="shared" si="64"/>
        <v>MJEC EKV KRAFT- &amp; VÄRMETEKNOLOGI</v>
      </c>
      <c r="C596" s="33" t="s">
        <v>58</v>
      </c>
      <c r="D596" s="36" t="s">
        <v>77</v>
      </c>
      <c r="E596" s="37">
        <v>0.35</v>
      </c>
    </row>
    <row r="597" spans="1:5" ht="15.6" x14ac:dyDescent="0.3">
      <c r="A597" s="102" t="s">
        <v>50</v>
      </c>
      <c r="B597" s="85" t="str">
        <f t="shared" si="64"/>
        <v>MJEC EKV KRAFT- &amp; VÄRMETEKNOLOGI</v>
      </c>
      <c r="C597" s="33" t="s">
        <v>58</v>
      </c>
      <c r="D597" s="36" t="s">
        <v>78</v>
      </c>
      <c r="E597" s="37">
        <f t="shared" ref="E597:E598" si="65">E449</f>
        <v>9.7000000000000003E-2</v>
      </c>
    </row>
    <row r="598" spans="1:5" ht="15.6" x14ac:dyDescent="0.3">
      <c r="A598" s="102" t="s">
        <v>50</v>
      </c>
      <c r="B598" s="85" t="str">
        <f t="shared" si="64"/>
        <v>MJEC EKV KRAFT- &amp; VÄRMETEKNOLOGI</v>
      </c>
      <c r="C598" s="33" t="s">
        <v>58</v>
      </c>
      <c r="D598" s="25" t="s">
        <v>79</v>
      </c>
      <c r="E598" s="38">
        <f t="shared" si="65"/>
        <v>6.83E-2</v>
      </c>
    </row>
    <row r="599" spans="1:5" ht="15.6" x14ac:dyDescent="0.3">
      <c r="A599" s="102" t="s">
        <v>50</v>
      </c>
      <c r="B599" s="82" t="str">
        <f t="shared" si="64"/>
        <v>MJEC EKV KRAFT- &amp; VÄRMETEKNOLOGI</v>
      </c>
      <c r="C599" s="39" t="s">
        <v>60</v>
      </c>
      <c r="D599" s="34" t="s">
        <v>76</v>
      </c>
      <c r="E599" s="35">
        <v>0.24</v>
      </c>
    </row>
    <row r="600" spans="1:5" ht="15.6" x14ac:dyDescent="0.3">
      <c r="A600" s="102" t="s">
        <v>50</v>
      </c>
      <c r="B600" s="83" t="str">
        <f t="shared" si="64"/>
        <v>MJEC EKV KRAFT- &amp; VÄRMETEKNOLOGI</v>
      </c>
      <c r="C600" s="40" t="s">
        <v>60</v>
      </c>
      <c r="D600" s="36" t="s">
        <v>77</v>
      </c>
      <c r="E600" s="37">
        <v>0.35</v>
      </c>
    </row>
    <row r="601" spans="1:5" ht="15.6" x14ac:dyDescent="0.3">
      <c r="A601" s="102" t="s">
        <v>50</v>
      </c>
      <c r="B601" s="83" t="str">
        <f t="shared" si="64"/>
        <v>MJEC EKV KRAFT- &amp; VÄRMETEKNOLOGI</v>
      </c>
      <c r="C601" s="40" t="s">
        <v>60</v>
      </c>
      <c r="D601" s="36" t="s">
        <v>78</v>
      </c>
      <c r="E601" s="37">
        <f t="shared" ref="E601:E602" si="66">E449</f>
        <v>9.7000000000000003E-2</v>
      </c>
    </row>
    <row r="602" spans="1:5" ht="15.6" x14ac:dyDescent="0.3">
      <c r="A602" s="102" t="s">
        <v>50</v>
      </c>
      <c r="B602" s="84" t="str">
        <f t="shared" si="64"/>
        <v>MJEC EKV KRAFT- &amp; VÄRMETEKNOLOGI</v>
      </c>
      <c r="C602" s="41" t="s">
        <v>60</v>
      </c>
      <c r="D602" s="25" t="s">
        <v>79</v>
      </c>
      <c r="E602" s="38">
        <f t="shared" si="66"/>
        <v>6.83E-2</v>
      </c>
    </row>
    <row r="603" spans="1:5" ht="15.6" x14ac:dyDescent="0.3">
      <c r="A603" s="102" t="s">
        <v>50</v>
      </c>
      <c r="B603" s="85" t="str">
        <f t="shared" si="64"/>
        <v>MJEC EKV KRAFT- &amp; VÄRMETEKNOLOGI</v>
      </c>
      <c r="C603" s="33" t="s">
        <v>62</v>
      </c>
      <c r="D603" s="34" t="s">
        <v>76</v>
      </c>
      <c r="E603" s="35">
        <f>E591</f>
        <v>0.24</v>
      </c>
    </row>
    <row r="604" spans="1:5" ht="15.6" x14ac:dyDescent="0.3">
      <c r="A604" s="102" t="s">
        <v>50</v>
      </c>
      <c r="B604" s="85" t="str">
        <f t="shared" si="64"/>
        <v>MJEC EKV KRAFT- &amp; VÄRMETEKNOLOGI</v>
      </c>
      <c r="C604" s="33" t="s">
        <v>62</v>
      </c>
      <c r="D604" s="36" t="s">
        <v>77</v>
      </c>
      <c r="E604" s="37">
        <f>E580</f>
        <v>0.33090000000000003</v>
      </c>
    </row>
    <row r="605" spans="1:5" ht="15.6" x14ac:dyDescent="0.3">
      <c r="A605" s="102" t="s">
        <v>50</v>
      </c>
      <c r="B605" s="85" t="str">
        <f t="shared" si="64"/>
        <v>MJEC EKV KRAFT- &amp; VÄRMETEKNOLOGI</v>
      </c>
      <c r="C605" s="40" t="s">
        <v>62</v>
      </c>
      <c r="D605" s="36" t="s">
        <v>78</v>
      </c>
      <c r="E605" s="37">
        <f>E581</f>
        <v>4.24E-2</v>
      </c>
    </row>
    <row r="606" spans="1:5" ht="15.6" x14ac:dyDescent="0.3">
      <c r="A606" s="102" t="s">
        <v>50</v>
      </c>
      <c r="B606" s="85" t="str">
        <f t="shared" si="64"/>
        <v>MJEC EKV KRAFT- &amp; VÄRMETEKNOLOGI</v>
      </c>
      <c r="C606" s="40" t="s">
        <v>62</v>
      </c>
      <c r="D606" s="25" t="s">
        <v>79</v>
      </c>
      <c r="E606" s="38">
        <f>E582</f>
        <v>3.4799999999999998E-2</v>
      </c>
    </row>
    <row r="607" spans="1:5" ht="15.6" x14ac:dyDescent="0.3">
      <c r="A607" s="102" t="s">
        <v>50</v>
      </c>
      <c r="B607" s="82" t="str">
        <f t="shared" si="64"/>
        <v>MJEC EKV KRAFT- &amp; VÄRMETEKNOLOGI</v>
      </c>
      <c r="C607" s="39" t="s">
        <v>64</v>
      </c>
      <c r="D607" s="34" t="s">
        <v>76</v>
      </c>
      <c r="E607" s="35">
        <f>E591</f>
        <v>0.24</v>
      </c>
    </row>
    <row r="608" spans="1:5" ht="15.6" x14ac:dyDescent="0.3">
      <c r="A608" s="102" t="s">
        <v>50</v>
      </c>
      <c r="B608" s="83" t="str">
        <f t="shared" si="64"/>
        <v>MJEC EKV KRAFT- &amp; VÄRMETEKNOLOGI</v>
      </c>
      <c r="C608" s="40" t="s">
        <v>64</v>
      </c>
      <c r="D608" s="36" t="s">
        <v>77</v>
      </c>
      <c r="E608" s="37">
        <f>E580</f>
        <v>0.33090000000000003</v>
      </c>
    </row>
    <row r="609" spans="1:5" ht="15.6" x14ac:dyDescent="0.3">
      <c r="A609" s="102" t="s">
        <v>50</v>
      </c>
      <c r="B609" s="83" t="str">
        <f t="shared" si="64"/>
        <v>MJEC EKV KRAFT- &amp; VÄRMETEKNOLOGI</v>
      </c>
      <c r="C609" s="40" t="s">
        <v>64</v>
      </c>
      <c r="D609" s="36" t="s">
        <v>78</v>
      </c>
      <c r="E609" s="37">
        <f>E581</f>
        <v>4.24E-2</v>
      </c>
    </row>
    <row r="610" spans="1:5" ht="15.6" x14ac:dyDescent="0.3">
      <c r="A610" s="102" t="s">
        <v>50</v>
      </c>
      <c r="B610" s="84" t="str">
        <f t="shared" si="64"/>
        <v>MJEC EKV KRAFT- &amp; VÄRMETEKNOLOGI</v>
      </c>
      <c r="C610" s="41" t="s">
        <v>64</v>
      </c>
      <c r="D610" s="25" t="s">
        <v>79</v>
      </c>
      <c r="E610" s="38">
        <f>E582</f>
        <v>3.4799999999999998E-2</v>
      </c>
    </row>
    <row r="611" spans="1:5" ht="15.6" x14ac:dyDescent="0.3">
      <c r="A611" s="102" t="s">
        <v>50</v>
      </c>
      <c r="B611" s="82" t="str">
        <f t="shared" si="64"/>
        <v>MJEC EKV KRAFT- &amp; VÄRMETEKNOLOGI</v>
      </c>
      <c r="C611" s="42" t="s">
        <v>80</v>
      </c>
      <c r="D611" s="34" t="s">
        <v>76</v>
      </c>
      <c r="E611" s="35">
        <v>0</v>
      </c>
    </row>
    <row r="612" spans="1:5" ht="15.6" x14ac:dyDescent="0.3">
      <c r="A612" s="102" t="s">
        <v>50</v>
      </c>
      <c r="B612" s="83" t="str">
        <f t="shared" si="64"/>
        <v>MJEC EKV KRAFT- &amp; VÄRMETEKNOLOGI</v>
      </c>
      <c r="C612" s="43" t="s">
        <v>80</v>
      </c>
      <c r="D612" s="36" t="s">
        <v>77</v>
      </c>
      <c r="E612" s="37">
        <v>0</v>
      </c>
    </row>
    <row r="613" spans="1:5" ht="15.6" x14ac:dyDescent="0.3">
      <c r="A613" s="102" t="s">
        <v>50</v>
      </c>
      <c r="B613" s="83" t="str">
        <f t="shared" si="64"/>
        <v>MJEC EKV KRAFT- &amp; VÄRMETEKNOLOGI</v>
      </c>
      <c r="C613" s="43" t="s">
        <v>80</v>
      </c>
      <c r="D613" s="36" t="s">
        <v>78</v>
      </c>
      <c r="E613" s="37">
        <v>0</v>
      </c>
    </row>
    <row r="614" spans="1:5" ht="15.6" x14ac:dyDescent="0.3">
      <c r="A614" s="102" t="s">
        <v>50</v>
      </c>
      <c r="B614" s="84" t="str">
        <f t="shared" si="64"/>
        <v>MJEC EKV KRAFT- &amp; VÄRMETEKNOLOGI</v>
      </c>
      <c r="C614" s="44" t="s">
        <v>80</v>
      </c>
      <c r="D614" s="25" t="s">
        <v>79</v>
      </c>
      <c r="E614" s="38">
        <v>0</v>
      </c>
    </row>
    <row r="615" spans="1:5" ht="15.6" x14ac:dyDescent="0.3">
      <c r="A615" s="102" t="s">
        <v>50</v>
      </c>
      <c r="B615" s="82" t="s">
        <v>30</v>
      </c>
      <c r="C615" s="26" t="s">
        <v>56</v>
      </c>
      <c r="D615" s="36" t="s">
        <v>76</v>
      </c>
      <c r="E615" s="35">
        <v>0</v>
      </c>
    </row>
    <row r="616" spans="1:5" ht="15.6" x14ac:dyDescent="0.3">
      <c r="A616" s="102" t="s">
        <v>50</v>
      </c>
      <c r="B616" s="83" t="str">
        <f>B615</f>
        <v>MJEE EGI GEMENSAM VERKSAMHET</v>
      </c>
      <c r="C616" s="29" t="s">
        <v>56</v>
      </c>
      <c r="D616" s="36" t="s">
        <v>77</v>
      </c>
      <c r="E616" s="37">
        <f>E592</f>
        <v>0.64800000000000002</v>
      </c>
    </row>
    <row r="617" spans="1:5" ht="15.6" x14ac:dyDescent="0.3">
      <c r="A617" s="102" t="s">
        <v>50</v>
      </c>
      <c r="B617" s="83" t="str">
        <f t="shared" ref="B617:B638" si="67">B616</f>
        <v>MJEE EGI GEMENSAM VERKSAMHET</v>
      </c>
      <c r="C617" s="29" t="s">
        <v>56</v>
      </c>
      <c r="D617" s="36" t="s">
        <v>78</v>
      </c>
      <c r="E617" s="37">
        <f>E593</f>
        <v>9.7000000000000003E-2</v>
      </c>
    </row>
    <row r="618" spans="1:5" ht="15.6" x14ac:dyDescent="0.3">
      <c r="A618" s="102" t="s">
        <v>50</v>
      </c>
      <c r="B618" s="84" t="str">
        <f t="shared" si="67"/>
        <v>MJEE EGI GEMENSAM VERKSAMHET</v>
      </c>
      <c r="C618" s="30" t="s">
        <v>56</v>
      </c>
      <c r="D618" s="25" t="s">
        <v>79</v>
      </c>
      <c r="E618" s="38">
        <f>E594</f>
        <v>6.83E-2</v>
      </c>
    </row>
    <row r="619" spans="1:5" ht="15.6" x14ac:dyDescent="0.3">
      <c r="A619" s="102" t="s">
        <v>50</v>
      </c>
      <c r="B619" s="85" t="str">
        <f t="shared" si="67"/>
        <v>MJEE EGI GEMENSAM VERKSAMHET</v>
      </c>
      <c r="C619" s="33" t="s">
        <v>58</v>
      </c>
      <c r="D619" s="34" t="s">
        <v>76</v>
      </c>
      <c r="E619" s="35">
        <f t="shared" ref="E619:E622" si="68">E447</f>
        <v>0.16</v>
      </c>
    </row>
    <row r="620" spans="1:5" ht="15.6" x14ac:dyDescent="0.3">
      <c r="A620" s="102" t="s">
        <v>50</v>
      </c>
      <c r="B620" s="85" t="str">
        <f t="shared" si="67"/>
        <v>MJEE EGI GEMENSAM VERKSAMHET</v>
      </c>
      <c r="C620" s="33" t="s">
        <v>58</v>
      </c>
      <c r="D620" s="36" t="s">
        <v>77</v>
      </c>
      <c r="E620" s="37">
        <v>0.35</v>
      </c>
    </row>
    <row r="621" spans="1:5" ht="15.6" x14ac:dyDescent="0.3">
      <c r="A621" s="102" t="s">
        <v>50</v>
      </c>
      <c r="B621" s="85" t="str">
        <f t="shared" si="67"/>
        <v>MJEE EGI GEMENSAM VERKSAMHET</v>
      </c>
      <c r="C621" s="33" t="s">
        <v>58</v>
      </c>
      <c r="D621" s="36" t="s">
        <v>78</v>
      </c>
      <c r="E621" s="37">
        <f t="shared" si="68"/>
        <v>9.7000000000000003E-2</v>
      </c>
    </row>
    <row r="622" spans="1:5" ht="15.6" x14ac:dyDescent="0.3">
      <c r="A622" s="102" t="s">
        <v>50</v>
      </c>
      <c r="B622" s="85" t="str">
        <f t="shared" si="67"/>
        <v>MJEE EGI GEMENSAM VERKSAMHET</v>
      </c>
      <c r="C622" s="33" t="s">
        <v>58</v>
      </c>
      <c r="D622" s="25" t="s">
        <v>79</v>
      </c>
      <c r="E622" s="38">
        <f t="shared" si="68"/>
        <v>6.83E-2</v>
      </c>
    </row>
    <row r="623" spans="1:5" ht="15.6" x14ac:dyDescent="0.3">
      <c r="A623" s="102" t="s">
        <v>50</v>
      </c>
      <c r="B623" s="82" t="str">
        <f t="shared" si="67"/>
        <v>MJEE EGI GEMENSAM VERKSAMHET</v>
      </c>
      <c r="C623" s="39" t="s">
        <v>60</v>
      </c>
      <c r="D623" s="34" t="s">
        <v>76</v>
      </c>
      <c r="E623" s="35">
        <f t="shared" ref="E623:E626" si="69">E447</f>
        <v>0.16</v>
      </c>
    </row>
    <row r="624" spans="1:5" ht="15.6" x14ac:dyDescent="0.3">
      <c r="A624" s="102" t="s">
        <v>50</v>
      </c>
      <c r="B624" s="83" t="str">
        <f t="shared" si="67"/>
        <v>MJEE EGI GEMENSAM VERKSAMHET</v>
      </c>
      <c r="C624" s="40" t="s">
        <v>60</v>
      </c>
      <c r="D624" s="36" t="s">
        <v>77</v>
      </c>
      <c r="E624" s="37">
        <v>0.35</v>
      </c>
    </row>
    <row r="625" spans="1:5" ht="15.6" x14ac:dyDescent="0.3">
      <c r="A625" s="102" t="s">
        <v>50</v>
      </c>
      <c r="B625" s="83" t="str">
        <f t="shared" si="67"/>
        <v>MJEE EGI GEMENSAM VERKSAMHET</v>
      </c>
      <c r="C625" s="40" t="s">
        <v>60</v>
      </c>
      <c r="D625" s="36" t="s">
        <v>78</v>
      </c>
      <c r="E625" s="37">
        <f t="shared" si="69"/>
        <v>9.7000000000000003E-2</v>
      </c>
    </row>
    <row r="626" spans="1:5" ht="15.6" x14ac:dyDescent="0.3">
      <c r="A626" s="102" t="s">
        <v>50</v>
      </c>
      <c r="B626" s="84" t="str">
        <f t="shared" si="67"/>
        <v>MJEE EGI GEMENSAM VERKSAMHET</v>
      </c>
      <c r="C626" s="41" t="s">
        <v>60</v>
      </c>
      <c r="D626" s="25" t="s">
        <v>79</v>
      </c>
      <c r="E626" s="38">
        <f t="shared" si="69"/>
        <v>6.83E-2</v>
      </c>
    </row>
    <row r="627" spans="1:5" ht="15.6" x14ac:dyDescent="0.3">
      <c r="A627" s="102" t="s">
        <v>50</v>
      </c>
      <c r="B627" s="85" t="str">
        <f t="shared" si="67"/>
        <v>MJEE EGI GEMENSAM VERKSAMHET</v>
      </c>
      <c r="C627" s="33" t="s">
        <v>62</v>
      </c>
      <c r="D627" s="34" t="s">
        <v>76</v>
      </c>
      <c r="E627" s="35">
        <f>E615</f>
        <v>0</v>
      </c>
    </row>
    <row r="628" spans="1:5" ht="15.6" x14ac:dyDescent="0.3">
      <c r="A628" s="102" t="s">
        <v>50</v>
      </c>
      <c r="B628" s="85" t="str">
        <f t="shared" si="67"/>
        <v>MJEE EGI GEMENSAM VERKSAMHET</v>
      </c>
      <c r="C628" s="33" t="s">
        <v>62</v>
      </c>
      <c r="D628" s="36" t="s">
        <v>77</v>
      </c>
      <c r="E628" s="37">
        <f>E604</f>
        <v>0.33090000000000003</v>
      </c>
    </row>
    <row r="629" spans="1:5" ht="15.6" x14ac:dyDescent="0.3">
      <c r="A629" s="102" t="s">
        <v>50</v>
      </c>
      <c r="B629" s="85" t="str">
        <f t="shared" si="67"/>
        <v>MJEE EGI GEMENSAM VERKSAMHET</v>
      </c>
      <c r="C629" s="40" t="s">
        <v>62</v>
      </c>
      <c r="D629" s="36" t="s">
        <v>78</v>
      </c>
      <c r="E629" s="37">
        <f>E605</f>
        <v>4.24E-2</v>
      </c>
    </row>
    <row r="630" spans="1:5" ht="15.6" x14ac:dyDescent="0.3">
      <c r="A630" s="102" t="s">
        <v>50</v>
      </c>
      <c r="B630" s="85" t="str">
        <f t="shared" si="67"/>
        <v>MJEE EGI GEMENSAM VERKSAMHET</v>
      </c>
      <c r="C630" s="40" t="s">
        <v>62</v>
      </c>
      <c r="D630" s="25" t="s">
        <v>79</v>
      </c>
      <c r="E630" s="38">
        <f>E606</f>
        <v>3.4799999999999998E-2</v>
      </c>
    </row>
    <row r="631" spans="1:5" ht="15.6" x14ac:dyDescent="0.3">
      <c r="A631" s="102" t="s">
        <v>50</v>
      </c>
      <c r="B631" s="82" t="str">
        <f t="shared" si="67"/>
        <v>MJEE EGI GEMENSAM VERKSAMHET</v>
      </c>
      <c r="C631" s="39" t="s">
        <v>64</v>
      </c>
      <c r="D631" s="34" t="s">
        <v>76</v>
      </c>
      <c r="E631" s="35">
        <f>E615</f>
        <v>0</v>
      </c>
    </row>
    <row r="632" spans="1:5" ht="15.6" x14ac:dyDescent="0.3">
      <c r="A632" s="102" t="s">
        <v>50</v>
      </c>
      <c r="B632" s="83" t="str">
        <f t="shared" si="67"/>
        <v>MJEE EGI GEMENSAM VERKSAMHET</v>
      </c>
      <c r="C632" s="40" t="s">
        <v>64</v>
      </c>
      <c r="D632" s="36" t="s">
        <v>77</v>
      </c>
      <c r="E632" s="37">
        <f>E604</f>
        <v>0.33090000000000003</v>
      </c>
    </row>
    <row r="633" spans="1:5" ht="15.6" x14ac:dyDescent="0.3">
      <c r="A633" s="102" t="s">
        <v>50</v>
      </c>
      <c r="B633" s="83" t="str">
        <f t="shared" si="67"/>
        <v>MJEE EGI GEMENSAM VERKSAMHET</v>
      </c>
      <c r="C633" s="40" t="s">
        <v>64</v>
      </c>
      <c r="D633" s="36" t="s">
        <v>78</v>
      </c>
      <c r="E633" s="37">
        <f>E605</f>
        <v>4.24E-2</v>
      </c>
    </row>
    <row r="634" spans="1:5" ht="15.6" x14ac:dyDescent="0.3">
      <c r="A634" s="102" t="s">
        <v>50</v>
      </c>
      <c r="B634" s="84" t="str">
        <f t="shared" si="67"/>
        <v>MJEE EGI GEMENSAM VERKSAMHET</v>
      </c>
      <c r="C634" s="41" t="s">
        <v>64</v>
      </c>
      <c r="D634" s="25" t="s">
        <v>79</v>
      </c>
      <c r="E634" s="38">
        <f>E606</f>
        <v>3.4799999999999998E-2</v>
      </c>
    </row>
    <row r="635" spans="1:5" ht="15.6" x14ac:dyDescent="0.3">
      <c r="A635" s="102" t="s">
        <v>50</v>
      </c>
      <c r="B635" s="82" t="str">
        <f t="shared" si="67"/>
        <v>MJEE EGI GEMENSAM VERKSAMHET</v>
      </c>
      <c r="C635" s="42" t="s">
        <v>80</v>
      </c>
      <c r="D635" s="34" t="s">
        <v>76</v>
      </c>
      <c r="E635" s="35">
        <v>0</v>
      </c>
    </row>
    <row r="636" spans="1:5" ht="15.6" x14ac:dyDescent="0.3">
      <c r="A636" s="102" t="s">
        <v>50</v>
      </c>
      <c r="B636" s="83" t="str">
        <f t="shared" si="67"/>
        <v>MJEE EGI GEMENSAM VERKSAMHET</v>
      </c>
      <c r="C636" s="43" t="s">
        <v>80</v>
      </c>
      <c r="D636" s="36" t="s">
        <v>77</v>
      </c>
      <c r="E636" s="37">
        <v>0</v>
      </c>
    </row>
    <row r="637" spans="1:5" ht="15.6" x14ac:dyDescent="0.3">
      <c r="A637" s="102" t="s">
        <v>50</v>
      </c>
      <c r="B637" s="83" t="str">
        <f t="shared" si="67"/>
        <v>MJEE EGI GEMENSAM VERKSAMHET</v>
      </c>
      <c r="C637" s="43" t="s">
        <v>80</v>
      </c>
      <c r="D637" s="36" t="s">
        <v>78</v>
      </c>
      <c r="E637" s="37">
        <v>0</v>
      </c>
    </row>
    <row r="638" spans="1:5" ht="15.6" x14ac:dyDescent="0.3">
      <c r="A638" s="102" t="s">
        <v>50</v>
      </c>
      <c r="B638" s="84" t="str">
        <f t="shared" si="67"/>
        <v>MJEE EGI GEMENSAM VERKSAMHET</v>
      </c>
      <c r="C638" s="44" t="s">
        <v>80</v>
      </c>
      <c r="D638" s="25" t="s">
        <v>79</v>
      </c>
      <c r="E638" s="38">
        <v>0</v>
      </c>
    </row>
    <row r="639" spans="1:5" ht="15.6" x14ac:dyDescent="0.3">
      <c r="A639" s="102" t="s">
        <v>50</v>
      </c>
      <c r="B639" s="82" t="s">
        <v>31</v>
      </c>
      <c r="C639" s="26" t="s">
        <v>56</v>
      </c>
      <c r="D639" s="36" t="s">
        <v>76</v>
      </c>
      <c r="E639" s="35">
        <v>0.11</v>
      </c>
    </row>
    <row r="640" spans="1:5" ht="15.6" x14ac:dyDescent="0.3">
      <c r="A640" s="102" t="s">
        <v>50</v>
      </c>
      <c r="B640" s="83" t="str">
        <f>B639</f>
        <v>MJEM Energy Systems/Energisystem</v>
      </c>
      <c r="C640" s="29" t="s">
        <v>56</v>
      </c>
      <c r="D640" s="36" t="s">
        <v>77</v>
      </c>
      <c r="E640" s="37">
        <f>E616</f>
        <v>0.64800000000000002</v>
      </c>
    </row>
    <row r="641" spans="1:5" ht="15.6" x14ac:dyDescent="0.3">
      <c r="A641" s="102" t="s">
        <v>50</v>
      </c>
      <c r="B641" s="83" t="str">
        <f t="shared" ref="B641:B662" si="70">B640</f>
        <v>MJEM Energy Systems/Energisystem</v>
      </c>
      <c r="C641" s="29" t="s">
        <v>56</v>
      </c>
      <c r="D641" s="36" t="s">
        <v>78</v>
      </c>
      <c r="E641" s="37">
        <f>E617</f>
        <v>9.7000000000000003E-2</v>
      </c>
    </row>
    <row r="642" spans="1:5" ht="15.6" x14ac:dyDescent="0.3">
      <c r="A642" s="102" t="s">
        <v>50</v>
      </c>
      <c r="B642" s="84" t="str">
        <f t="shared" si="70"/>
        <v>MJEM Energy Systems/Energisystem</v>
      </c>
      <c r="C642" s="30" t="s">
        <v>56</v>
      </c>
      <c r="D642" s="25" t="s">
        <v>79</v>
      </c>
      <c r="E642" s="38">
        <f>E618</f>
        <v>6.83E-2</v>
      </c>
    </row>
    <row r="643" spans="1:5" ht="15.6" x14ac:dyDescent="0.3">
      <c r="A643" s="102" t="s">
        <v>50</v>
      </c>
      <c r="B643" s="85" t="str">
        <f t="shared" si="70"/>
        <v>MJEM Energy Systems/Energisystem</v>
      </c>
      <c r="C643" s="33" t="s">
        <v>58</v>
      </c>
      <c r="D643" s="34" t="s">
        <v>76</v>
      </c>
      <c r="E643" s="35">
        <f>$E$639</f>
        <v>0.11</v>
      </c>
    </row>
    <row r="644" spans="1:5" ht="15.6" x14ac:dyDescent="0.3">
      <c r="A644" s="102" t="s">
        <v>50</v>
      </c>
      <c r="B644" s="85" t="str">
        <f t="shared" si="70"/>
        <v>MJEM Energy Systems/Energisystem</v>
      </c>
      <c r="C644" s="33" t="s">
        <v>58</v>
      </c>
      <c r="D644" s="36" t="s">
        <v>77</v>
      </c>
      <c r="E644" s="37">
        <v>0.35</v>
      </c>
    </row>
    <row r="645" spans="1:5" ht="15.6" x14ac:dyDescent="0.3">
      <c r="A645" s="102" t="s">
        <v>50</v>
      </c>
      <c r="B645" s="85" t="str">
        <f t="shared" si="70"/>
        <v>MJEM Energy Systems/Energisystem</v>
      </c>
      <c r="C645" s="33" t="s">
        <v>58</v>
      </c>
      <c r="D645" s="36" t="s">
        <v>78</v>
      </c>
      <c r="E645" s="37">
        <f t="shared" ref="E645:E646" si="71">E449</f>
        <v>9.7000000000000003E-2</v>
      </c>
    </row>
    <row r="646" spans="1:5" ht="15.6" x14ac:dyDescent="0.3">
      <c r="A646" s="102" t="s">
        <v>50</v>
      </c>
      <c r="B646" s="85" t="str">
        <f t="shared" si="70"/>
        <v>MJEM Energy Systems/Energisystem</v>
      </c>
      <c r="C646" s="33" t="s">
        <v>58</v>
      </c>
      <c r="D646" s="25" t="s">
        <v>79</v>
      </c>
      <c r="E646" s="38">
        <f t="shared" si="71"/>
        <v>6.83E-2</v>
      </c>
    </row>
    <row r="647" spans="1:5" ht="15.6" x14ac:dyDescent="0.3">
      <c r="A647" s="102" t="s">
        <v>50</v>
      </c>
      <c r="B647" s="82" t="str">
        <f t="shared" si="70"/>
        <v>MJEM Energy Systems/Energisystem</v>
      </c>
      <c r="C647" s="39" t="s">
        <v>60</v>
      </c>
      <c r="D647" s="34" t="s">
        <v>76</v>
      </c>
      <c r="E647" s="35">
        <v>0.11</v>
      </c>
    </row>
    <row r="648" spans="1:5" ht="15.6" x14ac:dyDescent="0.3">
      <c r="A648" s="102" t="s">
        <v>50</v>
      </c>
      <c r="B648" s="83" t="str">
        <f t="shared" si="70"/>
        <v>MJEM Energy Systems/Energisystem</v>
      </c>
      <c r="C648" s="40" t="s">
        <v>60</v>
      </c>
      <c r="D648" s="36" t="s">
        <v>77</v>
      </c>
      <c r="E648" s="37">
        <v>0.35</v>
      </c>
    </row>
    <row r="649" spans="1:5" ht="15.6" x14ac:dyDescent="0.3">
      <c r="A649" s="102" t="s">
        <v>50</v>
      </c>
      <c r="B649" s="83" t="str">
        <f t="shared" si="70"/>
        <v>MJEM Energy Systems/Energisystem</v>
      </c>
      <c r="C649" s="40" t="s">
        <v>60</v>
      </c>
      <c r="D649" s="36" t="s">
        <v>78</v>
      </c>
      <c r="E649" s="37">
        <f t="shared" ref="E649:E650" si="72">E449</f>
        <v>9.7000000000000003E-2</v>
      </c>
    </row>
    <row r="650" spans="1:5" ht="15.6" x14ac:dyDescent="0.3">
      <c r="A650" s="102" t="s">
        <v>50</v>
      </c>
      <c r="B650" s="84" t="str">
        <f t="shared" si="70"/>
        <v>MJEM Energy Systems/Energisystem</v>
      </c>
      <c r="C650" s="41" t="s">
        <v>60</v>
      </c>
      <c r="D650" s="25" t="s">
        <v>79</v>
      </c>
      <c r="E650" s="38">
        <f t="shared" si="72"/>
        <v>6.83E-2</v>
      </c>
    </row>
    <row r="651" spans="1:5" ht="15.6" x14ac:dyDescent="0.3">
      <c r="A651" s="102" t="s">
        <v>50</v>
      </c>
      <c r="B651" s="85" t="str">
        <f t="shared" si="70"/>
        <v>MJEM Energy Systems/Energisystem</v>
      </c>
      <c r="C651" s="33" t="s">
        <v>62</v>
      </c>
      <c r="D651" s="34" t="s">
        <v>76</v>
      </c>
      <c r="E651" s="35">
        <f>E639</f>
        <v>0.11</v>
      </c>
    </row>
    <row r="652" spans="1:5" ht="15.6" x14ac:dyDescent="0.3">
      <c r="A652" s="102" t="s">
        <v>50</v>
      </c>
      <c r="B652" s="85" t="str">
        <f t="shared" si="70"/>
        <v>MJEM Energy Systems/Energisystem</v>
      </c>
      <c r="C652" s="33" t="s">
        <v>62</v>
      </c>
      <c r="D652" s="36" t="s">
        <v>77</v>
      </c>
      <c r="E652" s="37">
        <f>E628</f>
        <v>0.33090000000000003</v>
      </c>
    </row>
    <row r="653" spans="1:5" ht="15.6" x14ac:dyDescent="0.3">
      <c r="A653" s="102" t="s">
        <v>50</v>
      </c>
      <c r="B653" s="85" t="str">
        <f t="shared" si="70"/>
        <v>MJEM Energy Systems/Energisystem</v>
      </c>
      <c r="C653" s="40" t="s">
        <v>62</v>
      </c>
      <c r="D653" s="36" t="s">
        <v>78</v>
      </c>
      <c r="E653" s="37">
        <f>E629</f>
        <v>4.24E-2</v>
      </c>
    </row>
    <row r="654" spans="1:5" ht="15.6" x14ac:dyDescent="0.3">
      <c r="A654" s="102" t="s">
        <v>50</v>
      </c>
      <c r="B654" s="85" t="str">
        <f t="shared" si="70"/>
        <v>MJEM Energy Systems/Energisystem</v>
      </c>
      <c r="C654" s="40" t="s">
        <v>62</v>
      </c>
      <c r="D654" s="25" t="s">
        <v>79</v>
      </c>
      <c r="E654" s="38">
        <f>E630</f>
        <v>3.4799999999999998E-2</v>
      </c>
    </row>
    <row r="655" spans="1:5" ht="15.6" x14ac:dyDescent="0.3">
      <c r="A655" s="102" t="s">
        <v>50</v>
      </c>
      <c r="B655" s="82" t="str">
        <f t="shared" si="70"/>
        <v>MJEM Energy Systems/Energisystem</v>
      </c>
      <c r="C655" s="39" t="s">
        <v>64</v>
      </c>
      <c r="D655" s="34" t="s">
        <v>76</v>
      </c>
      <c r="E655" s="35">
        <f>E639</f>
        <v>0.11</v>
      </c>
    </row>
    <row r="656" spans="1:5" ht="15.6" x14ac:dyDescent="0.3">
      <c r="A656" s="102" t="s">
        <v>50</v>
      </c>
      <c r="B656" s="83" t="str">
        <f t="shared" si="70"/>
        <v>MJEM Energy Systems/Energisystem</v>
      </c>
      <c r="C656" s="40" t="s">
        <v>64</v>
      </c>
      <c r="D656" s="36" t="s">
        <v>77</v>
      </c>
      <c r="E656" s="37">
        <f>E628</f>
        <v>0.33090000000000003</v>
      </c>
    </row>
    <row r="657" spans="1:5" ht="15.6" x14ac:dyDescent="0.3">
      <c r="A657" s="102" t="s">
        <v>50</v>
      </c>
      <c r="B657" s="83" t="str">
        <f t="shared" si="70"/>
        <v>MJEM Energy Systems/Energisystem</v>
      </c>
      <c r="C657" s="40" t="s">
        <v>64</v>
      </c>
      <c r="D657" s="36" t="s">
        <v>78</v>
      </c>
      <c r="E657" s="37">
        <f>E629</f>
        <v>4.24E-2</v>
      </c>
    </row>
    <row r="658" spans="1:5" ht="15.6" x14ac:dyDescent="0.3">
      <c r="A658" s="102" t="s">
        <v>50</v>
      </c>
      <c r="B658" s="84" t="str">
        <f t="shared" si="70"/>
        <v>MJEM Energy Systems/Energisystem</v>
      </c>
      <c r="C658" s="41" t="s">
        <v>64</v>
      </c>
      <c r="D658" s="25" t="s">
        <v>79</v>
      </c>
      <c r="E658" s="38">
        <f>E630</f>
        <v>3.4799999999999998E-2</v>
      </c>
    </row>
    <row r="659" spans="1:5" ht="15.6" x14ac:dyDescent="0.3">
      <c r="A659" s="102" t="s">
        <v>50</v>
      </c>
      <c r="B659" s="82" t="str">
        <f t="shared" si="70"/>
        <v>MJEM Energy Systems/Energisystem</v>
      </c>
      <c r="C659" s="42" t="s">
        <v>80</v>
      </c>
      <c r="D659" s="34" t="s">
        <v>76</v>
      </c>
      <c r="E659" s="35">
        <v>0</v>
      </c>
    </row>
    <row r="660" spans="1:5" ht="15.6" x14ac:dyDescent="0.3">
      <c r="A660" s="102" t="s">
        <v>50</v>
      </c>
      <c r="B660" s="83" t="str">
        <f t="shared" si="70"/>
        <v>MJEM Energy Systems/Energisystem</v>
      </c>
      <c r="C660" s="43" t="s">
        <v>80</v>
      </c>
      <c r="D660" s="36" t="s">
        <v>77</v>
      </c>
      <c r="E660" s="37">
        <v>0</v>
      </c>
    </row>
    <row r="661" spans="1:5" ht="15.6" x14ac:dyDescent="0.3">
      <c r="A661" s="102" t="s">
        <v>50</v>
      </c>
      <c r="B661" s="83" t="str">
        <f t="shared" si="70"/>
        <v>MJEM Energy Systems/Energisystem</v>
      </c>
      <c r="C661" s="43" t="s">
        <v>80</v>
      </c>
      <c r="D661" s="36" t="s">
        <v>78</v>
      </c>
      <c r="E661" s="37">
        <v>0</v>
      </c>
    </row>
    <row r="662" spans="1:5" ht="15.6" x14ac:dyDescent="0.3">
      <c r="A662" s="102" t="s">
        <v>50</v>
      </c>
      <c r="B662" s="84" t="str">
        <f t="shared" si="70"/>
        <v>MJEM Energy Systems/Energisystem</v>
      </c>
      <c r="C662" s="44" t="s">
        <v>80</v>
      </c>
      <c r="D662" s="25" t="s">
        <v>79</v>
      </c>
      <c r="E662" s="38">
        <v>0</v>
      </c>
    </row>
    <row r="663" spans="1:5" ht="15.6" x14ac:dyDescent="0.3">
      <c r="A663" s="103" t="s">
        <v>111</v>
      </c>
      <c r="B663" s="82" t="s">
        <v>32</v>
      </c>
      <c r="C663" s="26" t="s">
        <v>56</v>
      </c>
      <c r="D663" s="27" t="s">
        <v>76</v>
      </c>
      <c r="E663" s="28">
        <v>0.18</v>
      </c>
    </row>
    <row r="664" spans="1:5" ht="15.6" x14ac:dyDescent="0.3">
      <c r="A664" s="103" t="s">
        <v>111</v>
      </c>
      <c r="B664" s="83" t="str">
        <f>B663</f>
        <v>MLA Gemensam verksamhet</v>
      </c>
      <c r="C664" s="29" t="s">
        <v>56</v>
      </c>
      <c r="D664" s="27" t="s">
        <v>77</v>
      </c>
      <c r="E664" s="28">
        <v>0.64380000000000004</v>
      </c>
    </row>
    <row r="665" spans="1:5" ht="15.6" x14ac:dyDescent="0.3">
      <c r="A665" s="103" t="s">
        <v>111</v>
      </c>
      <c r="B665" s="83" t="str">
        <f t="shared" ref="B665:B686" si="73">B664</f>
        <v>MLA Gemensam verksamhet</v>
      </c>
      <c r="C665" s="29" t="s">
        <v>56</v>
      </c>
      <c r="D665" s="27" t="s">
        <v>78</v>
      </c>
      <c r="E665" s="28">
        <v>9.64E-2</v>
      </c>
    </row>
    <row r="666" spans="1:5" ht="15.6" x14ac:dyDescent="0.3">
      <c r="A666" s="103" t="s">
        <v>111</v>
      </c>
      <c r="B666" s="84" t="str">
        <f t="shared" si="73"/>
        <v>MLA Gemensam verksamhet</v>
      </c>
      <c r="C666" s="30" t="s">
        <v>56</v>
      </c>
      <c r="D666" s="31" t="s">
        <v>79</v>
      </c>
      <c r="E666" s="32">
        <v>3.6600000000000001E-2</v>
      </c>
    </row>
    <row r="667" spans="1:5" ht="15.6" x14ac:dyDescent="0.3">
      <c r="A667" s="103" t="s">
        <v>111</v>
      </c>
      <c r="B667" s="85" t="str">
        <f t="shared" si="73"/>
        <v>MLA Gemensam verksamhet</v>
      </c>
      <c r="C667" s="33" t="s">
        <v>58</v>
      </c>
      <c r="D667" s="34" t="s">
        <v>76</v>
      </c>
      <c r="E667" s="35">
        <f t="shared" ref="E667:E670" si="74">E663</f>
        <v>0.18</v>
      </c>
    </row>
    <row r="668" spans="1:5" ht="15.6" x14ac:dyDescent="0.3">
      <c r="A668" s="103" t="s">
        <v>111</v>
      </c>
      <c r="B668" s="85" t="str">
        <f t="shared" si="73"/>
        <v>MLA Gemensam verksamhet</v>
      </c>
      <c r="C668" s="33" t="s">
        <v>58</v>
      </c>
      <c r="D668" s="36" t="s">
        <v>77</v>
      </c>
      <c r="E668" s="37">
        <v>0.35</v>
      </c>
    </row>
    <row r="669" spans="1:5" ht="15.6" x14ac:dyDescent="0.3">
      <c r="A669" s="103" t="s">
        <v>111</v>
      </c>
      <c r="B669" s="85" t="str">
        <f t="shared" si="73"/>
        <v>MLA Gemensam verksamhet</v>
      </c>
      <c r="C669" s="33" t="s">
        <v>58</v>
      </c>
      <c r="D669" s="36" t="s">
        <v>78</v>
      </c>
      <c r="E669" s="37">
        <f t="shared" si="74"/>
        <v>9.64E-2</v>
      </c>
    </row>
    <row r="670" spans="1:5" ht="15.6" x14ac:dyDescent="0.3">
      <c r="A670" s="103" t="s">
        <v>111</v>
      </c>
      <c r="B670" s="85" t="str">
        <f t="shared" si="73"/>
        <v>MLA Gemensam verksamhet</v>
      </c>
      <c r="C670" s="33" t="s">
        <v>58</v>
      </c>
      <c r="D670" s="25" t="s">
        <v>79</v>
      </c>
      <c r="E670" s="38">
        <f t="shared" si="74"/>
        <v>3.6600000000000001E-2</v>
      </c>
    </row>
    <row r="671" spans="1:5" ht="15.6" x14ac:dyDescent="0.3">
      <c r="A671" s="103" t="s">
        <v>111</v>
      </c>
      <c r="B671" s="82" t="str">
        <f t="shared" si="73"/>
        <v>MLA Gemensam verksamhet</v>
      </c>
      <c r="C671" s="39" t="s">
        <v>60</v>
      </c>
      <c r="D671" s="34" t="s">
        <v>76</v>
      </c>
      <c r="E671" s="35">
        <f t="shared" ref="E671:E674" si="75">E663</f>
        <v>0.18</v>
      </c>
    </row>
    <row r="672" spans="1:5" ht="15.6" x14ac:dyDescent="0.3">
      <c r="A672" s="103" t="s">
        <v>111</v>
      </c>
      <c r="B672" s="83" t="str">
        <f t="shared" si="73"/>
        <v>MLA Gemensam verksamhet</v>
      </c>
      <c r="C672" s="40" t="s">
        <v>60</v>
      </c>
      <c r="D672" s="36" t="s">
        <v>77</v>
      </c>
      <c r="E672" s="37">
        <v>0.35</v>
      </c>
    </row>
    <row r="673" spans="1:5" ht="15.6" x14ac:dyDescent="0.3">
      <c r="A673" s="103" t="s">
        <v>111</v>
      </c>
      <c r="B673" s="83" t="str">
        <f t="shared" si="73"/>
        <v>MLA Gemensam verksamhet</v>
      </c>
      <c r="C673" s="40" t="s">
        <v>60</v>
      </c>
      <c r="D673" s="36" t="s">
        <v>78</v>
      </c>
      <c r="E673" s="37">
        <f t="shared" si="75"/>
        <v>9.64E-2</v>
      </c>
    </row>
    <row r="674" spans="1:5" ht="15.6" x14ac:dyDescent="0.3">
      <c r="A674" s="103" t="s">
        <v>111</v>
      </c>
      <c r="B674" s="84" t="str">
        <f t="shared" si="73"/>
        <v>MLA Gemensam verksamhet</v>
      </c>
      <c r="C674" s="41" t="s">
        <v>60</v>
      </c>
      <c r="D674" s="25" t="s">
        <v>79</v>
      </c>
      <c r="E674" s="38">
        <f t="shared" si="75"/>
        <v>3.6600000000000001E-2</v>
      </c>
    </row>
    <row r="675" spans="1:5" ht="15.6" x14ac:dyDescent="0.3">
      <c r="A675" s="103" t="s">
        <v>111</v>
      </c>
      <c r="B675" s="85" t="str">
        <f t="shared" si="73"/>
        <v>MLA Gemensam verksamhet</v>
      </c>
      <c r="C675" s="33" t="s">
        <v>62</v>
      </c>
      <c r="D675" s="34" t="s">
        <v>76</v>
      </c>
      <c r="E675" s="35">
        <f>E663</f>
        <v>0.18</v>
      </c>
    </row>
    <row r="676" spans="1:5" ht="15.6" x14ac:dyDescent="0.3">
      <c r="A676" s="103" t="s">
        <v>111</v>
      </c>
      <c r="B676" s="85" t="str">
        <f t="shared" si="73"/>
        <v>MLA Gemensam verksamhet</v>
      </c>
      <c r="C676" s="33" t="s">
        <v>62</v>
      </c>
      <c r="D676" s="27" t="s">
        <v>77</v>
      </c>
      <c r="E676" s="28">
        <v>0.32919999999999999</v>
      </c>
    </row>
    <row r="677" spans="1:5" ht="15.6" x14ac:dyDescent="0.3">
      <c r="A677" s="103" t="s">
        <v>111</v>
      </c>
      <c r="B677" s="85" t="str">
        <f t="shared" si="73"/>
        <v>MLA Gemensam verksamhet</v>
      </c>
      <c r="C677" s="40" t="s">
        <v>62</v>
      </c>
      <c r="D677" s="27" t="s">
        <v>78</v>
      </c>
      <c r="E677" s="28">
        <v>4.2099999999999999E-2</v>
      </c>
    </row>
    <row r="678" spans="1:5" ht="15.6" x14ac:dyDescent="0.3">
      <c r="A678" s="103" t="s">
        <v>111</v>
      </c>
      <c r="B678" s="85" t="str">
        <f t="shared" si="73"/>
        <v>MLA Gemensam verksamhet</v>
      </c>
      <c r="C678" s="40" t="s">
        <v>62</v>
      </c>
      <c r="D678" s="31" t="s">
        <v>79</v>
      </c>
      <c r="E678" s="32">
        <v>5.0599999999999999E-2</v>
      </c>
    </row>
    <row r="679" spans="1:5" ht="15.6" x14ac:dyDescent="0.3">
      <c r="A679" s="103" t="s">
        <v>111</v>
      </c>
      <c r="B679" s="82" t="str">
        <f t="shared" si="73"/>
        <v>MLA Gemensam verksamhet</v>
      </c>
      <c r="C679" s="39" t="s">
        <v>64</v>
      </c>
      <c r="D679" s="34" t="s">
        <v>76</v>
      </c>
      <c r="E679" s="35">
        <f>E663</f>
        <v>0.18</v>
      </c>
    </row>
    <row r="680" spans="1:5" ht="15.6" x14ac:dyDescent="0.3">
      <c r="A680" s="103" t="s">
        <v>111</v>
      </c>
      <c r="B680" s="83" t="str">
        <f t="shared" si="73"/>
        <v>MLA Gemensam verksamhet</v>
      </c>
      <c r="C680" s="40" t="s">
        <v>64</v>
      </c>
      <c r="D680" s="36" t="s">
        <v>77</v>
      </c>
      <c r="E680" s="37">
        <f>E676</f>
        <v>0.32919999999999999</v>
      </c>
    </row>
    <row r="681" spans="1:5" ht="15.6" x14ac:dyDescent="0.3">
      <c r="A681" s="103" t="s">
        <v>111</v>
      </c>
      <c r="B681" s="83" t="str">
        <f t="shared" si="73"/>
        <v>MLA Gemensam verksamhet</v>
      </c>
      <c r="C681" s="40" t="s">
        <v>64</v>
      </c>
      <c r="D681" s="36" t="s">
        <v>78</v>
      </c>
      <c r="E681" s="37">
        <f>E677</f>
        <v>4.2099999999999999E-2</v>
      </c>
    </row>
    <row r="682" spans="1:5" ht="15.6" x14ac:dyDescent="0.3">
      <c r="A682" s="103" t="s">
        <v>111</v>
      </c>
      <c r="B682" s="84" t="str">
        <f t="shared" si="73"/>
        <v>MLA Gemensam verksamhet</v>
      </c>
      <c r="C682" s="41" t="s">
        <v>64</v>
      </c>
      <c r="D682" s="25" t="s">
        <v>79</v>
      </c>
      <c r="E682" s="38">
        <f>E678</f>
        <v>5.0599999999999999E-2</v>
      </c>
    </row>
    <row r="683" spans="1:5" ht="15.6" x14ac:dyDescent="0.3">
      <c r="A683" s="103" t="s">
        <v>111</v>
      </c>
      <c r="B683" s="82" t="str">
        <f t="shared" si="73"/>
        <v>MLA Gemensam verksamhet</v>
      </c>
      <c r="C683" s="42" t="s">
        <v>80</v>
      </c>
      <c r="D683" s="34" t="s">
        <v>76</v>
      </c>
      <c r="E683" s="35">
        <v>0</v>
      </c>
    </row>
    <row r="684" spans="1:5" ht="15.6" x14ac:dyDescent="0.3">
      <c r="A684" s="103" t="s">
        <v>111</v>
      </c>
      <c r="B684" s="83" t="str">
        <f t="shared" si="73"/>
        <v>MLA Gemensam verksamhet</v>
      </c>
      <c r="C684" s="43" t="s">
        <v>80</v>
      </c>
      <c r="D684" s="36" t="s">
        <v>77</v>
      </c>
      <c r="E684" s="37">
        <v>0</v>
      </c>
    </row>
    <row r="685" spans="1:5" ht="15.6" x14ac:dyDescent="0.3">
      <c r="A685" s="103" t="s">
        <v>111</v>
      </c>
      <c r="B685" s="83" t="str">
        <f t="shared" si="73"/>
        <v>MLA Gemensam verksamhet</v>
      </c>
      <c r="C685" s="43" t="s">
        <v>80</v>
      </c>
      <c r="D685" s="36" t="s">
        <v>78</v>
      </c>
      <c r="E685" s="37">
        <v>0</v>
      </c>
    </row>
    <row r="686" spans="1:5" ht="15.6" x14ac:dyDescent="0.3">
      <c r="A686" s="103" t="s">
        <v>111</v>
      </c>
      <c r="B686" s="84" t="str">
        <f t="shared" si="73"/>
        <v>MLA Gemensam verksamhet</v>
      </c>
      <c r="C686" s="44" t="s">
        <v>80</v>
      </c>
      <c r="D686" s="25" t="s">
        <v>79</v>
      </c>
      <c r="E686" s="38">
        <v>0</v>
      </c>
    </row>
    <row r="687" spans="1:5" ht="15.6" x14ac:dyDescent="0.3">
      <c r="A687" s="103" t="s">
        <v>111</v>
      </c>
      <c r="B687" s="82" t="s">
        <v>113</v>
      </c>
      <c r="C687" s="26" t="s">
        <v>56</v>
      </c>
      <c r="D687" s="36" t="s">
        <v>76</v>
      </c>
      <c r="E687" s="35">
        <f>$E$663</f>
        <v>0.18</v>
      </c>
    </row>
    <row r="688" spans="1:5" ht="15.6" x14ac:dyDescent="0.3">
      <c r="A688" s="103" t="s">
        <v>111</v>
      </c>
      <c r="B688" s="83" t="str">
        <f>B687</f>
        <v>MLG Övergripande Campus Stockholm</v>
      </c>
      <c r="C688" s="29" t="s">
        <v>56</v>
      </c>
      <c r="D688" s="36" t="s">
        <v>77</v>
      </c>
      <c r="E688" s="37">
        <f>E664</f>
        <v>0.64380000000000004</v>
      </c>
    </row>
    <row r="689" spans="1:5" ht="15.6" x14ac:dyDescent="0.3">
      <c r="A689" s="103" t="s">
        <v>111</v>
      </c>
      <c r="B689" s="83" t="str">
        <f t="shared" ref="B689:B710" si="76">B688</f>
        <v>MLG Övergripande Campus Stockholm</v>
      </c>
      <c r="C689" s="29" t="s">
        <v>56</v>
      </c>
      <c r="D689" s="36" t="s">
        <v>78</v>
      </c>
      <c r="E689" s="37">
        <f>E665</f>
        <v>9.64E-2</v>
      </c>
    </row>
    <row r="690" spans="1:5" ht="15.6" x14ac:dyDescent="0.3">
      <c r="A690" s="103" t="s">
        <v>111</v>
      </c>
      <c r="B690" s="84" t="str">
        <f t="shared" si="76"/>
        <v>MLG Övergripande Campus Stockholm</v>
      </c>
      <c r="C690" s="30" t="s">
        <v>56</v>
      </c>
      <c r="D690" s="25" t="s">
        <v>79</v>
      </c>
      <c r="E690" s="38">
        <f>E666</f>
        <v>3.6600000000000001E-2</v>
      </c>
    </row>
    <row r="691" spans="1:5" ht="15.6" x14ac:dyDescent="0.3">
      <c r="A691" s="103" t="s">
        <v>111</v>
      </c>
      <c r="B691" s="85" t="str">
        <f t="shared" si="76"/>
        <v>MLG Övergripande Campus Stockholm</v>
      </c>
      <c r="C691" s="33" t="s">
        <v>58</v>
      </c>
      <c r="D691" s="34" t="s">
        <v>76</v>
      </c>
      <c r="E691" s="35">
        <f t="shared" ref="E691:E694" si="77">E663</f>
        <v>0.18</v>
      </c>
    </row>
    <row r="692" spans="1:5" ht="15.6" x14ac:dyDescent="0.3">
      <c r="A692" s="103" t="s">
        <v>111</v>
      </c>
      <c r="B692" s="85" t="str">
        <f t="shared" si="76"/>
        <v>MLG Övergripande Campus Stockholm</v>
      </c>
      <c r="C692" s="33" t="s">
        <v>58</v>
      </c>
      <c r="D692" s="36" t="s">
        <v>77</v>
      </c>
      <c r="E692" s="37">
        <v>0.35</v>
      </c>
    </row>
    <row r="693" spans="1:5" ht="15.6" x14ac:dyDescent="0.3">
      <c r="A693" s="103" t="s">
        <v>111</v>
      </c>
      <c r="B693" s="85" t="str">
        <f t="shared" si="76"/>
        <v>MLG Övergripande Campus Stockholm</v>
      </c>
      <c r="C693" s="33" t="s">
        <v>58</v>
      </c>
      <c r="D693" s="36" t="s">
        <v>78</v>
      </c>
      <c r="E693" s="37">
        <f t="shared" si="77"/>
        <v>9.64E-2</v>
      </c>
    </row>
    <row r="694" spans="1:5" ht="15.6" x14ac:dyDescent="0.3">
      <c r="A694" s="103" t="s">
        <v>111</v>
      </c>
      <c r="B694" s="85" t="str">
        <f t="shared" si="76"/>
        <v>MLG Övergripande Campus Stockholm</v>
      </c>
      <c r="C694" s="33" t="s">
        <v>58</v>
      </c>
      <c r="D694" s="25" t="s">
        <v>79</v>
      </c>
      <c r="E694" s="38">
        <f t="shared" si="77"/>
        <v>3.6600000000000001E-2</v>
      </c>
    </row>
    <row r="695" spans="1:5" ht="15.6" x14ac:dyDescent="0.3">
      <c r="A695" s="103" t="s">
        <v>111</v>
      </c>
      <c r="B695" s="82" t="str">
        <f t="shared" si="76"/>
        <v>MLG Övergripande Campus Stockholm</v>
      </c>
      <c r="C695" s="39" t="s">
        <v>60</v>
      </c>
      <c r="D695" s="34" t="s">
        <v>76</v>
      </c>
      <c r="E695" s="35">
        <f t="shared" ref="E695:E698" si="78">E663</f>
        <v>0.18</v>
      </c>
    </row>
    <row r="696" spans="1:5" ht="15.6" x14ac:dyDescent="0.3">
      <c r="A696" s="103" t="s">
        <v>111</v>
      </c>
      <c r="B696" s="83" t="str">
        <f t="shared" si="76"/>
        <v>MLG Övergripande Campus Stockholm</v>
      </c>
      <c r="C696" s="40" t="s">
        <v>60</v>
      </c>
      <c r="D696" s="36" t="s">
        <v>77</v>
      </c>
      <c r="E696" s="37">
        <v>0.35</v>
      </c>
    </row>
    <row r="697" spans="1:5" ht="15.6" x14ac:dyDescent="0.3">
      <c r="A697" s="103" t="s">
        <v>111</v>
      </c>
      <c r="B697" s="83" t="str">
        <f t="shared" si="76"/>
        <v>MLG Övergripande Campus Stockholm</v>
      </c>
      <c r="C697" s="40" t="s">
        <v>60</v>
      </c>
      <c r="D697" s="36" t="s">
        <v>78</v>
      </c>
      <c r="E697" s="37">
        <f t="shared" si="78"/>
        <v>9.64E-2</v>
      </c>
    </row>
    <row r="698" spans="1:5" ht="15.6" x14ac:dyDescent="0.3">
      <c r="A698" s="103" t="s">
        <v>111</v>
      </c>
      <c r="B698" s="84" t="str">
        <f t="shared" si="76"/>
        <v>MLG Övergripande Campus Stockholm</v>
      </c>
      <c r="C698" s="41" t="s">
        <v>60</v>
      </c>
      <c r="D698" s="25" t="s">
        <v>79</v>
      </c>
      <c r="E698" s="38">
        <f t="shared" si="78"/>
        <v>3.6600000000000001E-2</v>
      </c>
    </row>
    <row r="699" spans="1:5" ht="15.6" x14ac:dyDescent="0.3">
      <c r="A699" s="103" t="s">
        <v>111</v>
      </c>
      <c r="B699" s="85" t="str">
        <f t="shared" si="76"/>
        <v>MLG Övergripande Campus Stockholm</v>
      </c>
      <c r="C699" s="33" t="s">
        <v>62</v>
      </c>
      <c r="D699" s="34" t="s">
        <v>76</v>
      </c>
      <c r="E699" s="35">
        <f>E687</f>
        <v>0.18</v>
      </c>
    </row>
    <row r="700" spans="1:5" ht="15.6" x14ac:dyDescent="0.3">
      <c r="A700" s="103" t="s">
        <v>111</v>
      </c>
      <c r="B700" s="85" t="str">
        <f t="shared" si="76"/>
        <v>MLG Övergripande Campus Stockholm</v>
      </c>
      <c r="C700" s="33" t="s">
        <v>62</v>
      </c>
      <c r="D700" s="36" t="s">
        <v>77</v>
      </c>
      <c r="E700" s="37">
        <f>E676</f>
        <v>0.32919999999999999</v>
      </c>
    </row>
    <row r="701" spans="1:5" ht="15.6" x14ac:dyDescent="0.3">
      <c r="A701" s="103" t="s">
        <v>111</v>
      </c>
      <c r="B701" s="85" t="str">
        <f t="shared" si="76"/>
        <v>MLG Övergripande Campus Stockholm</v>
      </c>
      <c r="C701" s="40" t="s">
        <v>62</v>
      </c>
      <c r="D701" s="36" t="s">
        <v>78</v>
      </c>
      <c r="E701" s="37">
        <f>E677</f>
        <v>4.2099999999999999E-2</v>
      </c>
    </row>
    <row r="702" spans="1:5" ht="15.6" x14ac:dyDescent="0.3">
      <c r="A702" s="103" t="s">
        <v>111</v>
      </c>
      <c r="B702" s="85" t="str">
        <f t="shared" si="76"/>
        <v>MLG Övergripande Campus Stockholm</v>
      </c>
      <c r="C702" s="40" t="s">
        <v>62</v>
      </c>
      <c r="D702" s="25" t="s">
        <v>79</v>
      </c>
      <c r="E702" s="38">
        <f>E678</f>
        <v>5.0599999999999999E-2</v>
      </c>
    </row>
    <row r="703" spans="1:5" ht="15.6" x14ac:dyDescent="0.3">
      <c r="A703" s="103" t="s">
        <v>111</v>
      </c>
      <c r="B703" s="82" t="str">
        <f t="shared" si="76"/>
        <v>MLG Övergripande Campus Stockholm</v>
      </c>
      <c r="C703" s="39" t="s">
        <v>64</v>
      </c>
      <c r="D703" s="34" t="s">
        <v>76</v>
      </c>
      <c r="E703" s="35">
        <f>E687</f>
        <v>0.18</v>
      </c>
    </row>
    <row r="704" spans="1:5" ht="15.6" x14ac:dyDescent="0.3">
      <c r="A704" s="103" t="s">
        <v>111</v>
      </c>
      <c r="B704" s="83" t="str">
        <f t="shared" si="76"/>
        <v>MLG Övergripande Campus Stockholm</v>
      </c>
      <c r="C704" s="40" t="s">
        <v>64</v>
      </c>
      <c r="D704" s="36" t="s">
        <v>77</v>
      </c>
      <c r="E704" s="37">
        <f>E676</f>
        <v>0.32919999999999999</v>
      </c>
    </row>
    <row r="705" spans="1:5" ht="15.6" x14ac:dyDescent="0.3">
      <c r="A705" s="103" t="s">
        <v>111</v>
      </c>
      <c r="B705" s="83" t="str">
        <f t="shared" si="76"/>
        <v>MLG Övergripande Campus Stockholm</v>
      </c>
      <c r="C705" s="40" t="s">
        <v>64</v>
      </c>
      <c r="D705" s="36" t="s">
        <v>78</v>
      </c>
      <c r="E705" s="37">
        <f>E677</f>
        <v>4.2099999999999999E-2</v>
      </c>
    </row>
    <row r="706" spans="1:5" ht="15.6" x14ac:dyDescent="0.3">
      <c r="A706" s="103" t="s">
        <v>111</v>
      </c>
      <c r="B706" s="84" t="str">
        <f t="shared" si="76"/>
        <v>MLG Övergripande Campus Stockholm</v>
      </c>
      <c r="C706" s="41" t="s">
        <v>64</v>
      </c>
      <c r="D706" s="25" t="s">
        <v>79</v>
      </c>
      <c r="E706" s="38">
        <f>E678</f>
        <v>5.0599999999999999E-2</v>
      </c>
    </row>
    <row r="707" spans="1:5" ht="15.6" x14ac:dyDescent="0.3">
      <c r="A707" s="103" t="s">
        <v>111</v>
      </c>
      <c r="B707" s="82" t="str">
        <f t="shared" si="76"/>
        <v>MLG Övergripande Campus Stockholm</v>
      </c>
      <c r="C707" s="42" t="s">
        <v>80</v>
      </c>
      <c r="D707" s="34" t="s">
        <v>76</v>
      </c>
      <c r="E707" s="35">
        <v>0</v>
      </c>
    </row>
    <row r="708" spans="1:5" ht="15.6" x14ac:dyDescent="0.3">
      <c r="A708" s="103" t="s">
        <v>111</v>
      </c>
      <c r="B708" s="83" t="str">
        <f t="shared" si="76"/>
        <v>MLG Övergripande Campus Stockholm</v>
      </c>
      <c r="C708" s="43" t="s">
        <v>80</v>
      </c>
      <c r="D708" s="36" t="s">
        <v>77</v>
      </c>
      <c r="E708" s="37">
        <v>0</v>
      </c>
    </row>
    <row r="709" spans="1:5" ht="15.6" x14ac:dyDescent="0.3">
      <c r="A709" s="103" t="s">
        <v>111</v>
      </c>
      <c r="B709" s="83" t="str">
        <f t="shared" si="76"/>
        <v>MLG Övergripande Campus Stockholm</v>
      </c>
      <c r="C709" s="43" t="s">
        <v>80</v>
      </c>
      <c r="D709" s="36" t="s">
        <v>78</v>
      </c>
      <c r="E709" s="37">
        <v>0</v>
      </c>
    </row>
    <row r="710" spans="1:5" ht="15.6" x14ac:dyDescent="0.3">
      <c r="A710" s="103" t="s">
        <v>111</v>
      </c>
      <c r="B710" s="84" t="str">
        <f t="shared" si="76"/>
        <v>MLG Övergripande Campus Stockholm</v>
      </c>
      <c r="C710" s="44" t="s">
        <v>80</v>
      </c>
      <c r="D710" s="25" t="s">
        <v>79</v>
      </c>
      <c r="E710" s="38">
        <v>0</v>
      </c>
    </row>
    <row r="711" spans="1:5" ht="15.6" x14ac:dyDescent="0.3">
      <c r="A711" s="103" t="s">
        <v>111</v>
      </c>
      <c r="B711" s="82" t="s">
        <v>114</v>
      </c>
      <c r="C711" s="26" t="s">
        <v>56</v>
      </c>
      <c r="D711" s="36" t="s">
        <v>76</v>
      </c>
      <c r="E711" s="35">
        <f>E687</f>
        <v>0.18</v>
      </c>
    </row>
    <row r="712" spans="1:5" ht="15.6" x14ac:dyDescent="0.3">
      <c r="A712" s="103" t="s">
        <v>111</v>
      </c>
      <c r="B712" s="83" t="str">
        <f>B711</f>
        <v>MLGA Tillverkning och mätsystem</v>
      </c>
      <c r="C712" s="29" t="s">
        <v>56</v>
      </c>
      <c r="D712" s="36" t="s">
        <v>77</v>
      </c>
      <c r="E712" s="37">
        <f>E688</f>
        <v>0.64380000000000004</v>
      </c>
    </row>
    <row r="713" spans="1:5" ht="15.6" x14ac:dyDescent="0.3">
      <c r="A713" s="103" t="s">
        <v>111</v>
      </c>
      <c r="B713" s="83" t="str">
        <f t="shared" ref="B713:B734" si="79">B712</f>
        <v>MLGA Tillverkning och mätsystem</v>
      </c>
      <c r="C713" s="29" t="s">
        <v>56</v>
      </c>
      <c r="D713" s="36" t="s">
        <v>78</v>
      </c>
      <c r="E713" s="37">
        <f>E689</f>
        <v>9.64E-2</v>
      </c>
    </row>
    <row r="714" spans="1:5" ht="15.6" x14ac:dyDescent="0.3">
      <c r="A714" s="103" t="s">
        <v>111</v>
      </c>
      <c r="B714" s="84" t="str">
        <f t="shared" si="79"/>
        <v>MLGA Tillverkning och mätsystem</v>
      </c>
      <c r="C714" s="30" t="s">
        <v>56</v>
      </c>
      <c r="D714" s="25" t="s">
        <v>79</v>
      </c>
      <c r="E714" s="38">
        <f>E690</f>
        <v>3.6600000000000001E-2</v>
      </c>
    </row>
    <row r="715" spans="1:5" ht="15.6" x14ac:dyDescent="0.3">
      <c r="A715" s="103" t="s">
        <v>111</v>
      </c>
      <c r="B715" s="85" t="str">
        <f t="shared" si="79"/>
        <v>MLGA Tillverkning och mätsystem</v>
      </c>
      <c r="C715" s="33" t="s">
        <v>58</v>
      </c>
      <c r="D715" s="34" t="s">
        <v>76</v>
      </c>
      <c r="E715" s="35">
        <f t="shared" ref="E715:E718" si="80">E663</f>
        <v>0.18</v>
      </c>
    </row>
    <row r="716" spans="1:5" ht="15.6" x14ac:dyDescent="0.3">
      <c r="A716" s="103" t="s">
        <v>111</v>
      </c>
      <c r="B716" s="85" t="str">
        <f t="shared" si="79"/>
        <v>MLGA Tillverkning och mätsystem</v>
      </c>
      <c r="C716" s="33" t="s">
        <v>58</v>
      </c>
      <c r="D716" s="36" t="s">
        <v>77</v>
      </c>
      <c r="E716" s="37">
        <v>0.35</v>
      </c>
    </row>
    <row r="717" spans="1:5" ht="15.6" x14ac:dyDescent="0.3">
      <c r="A717" s="103" t="s">
        <v>111</v>
      </c>
      <c r="B717" s="85" t="str">
        <f t="shared" si="79"/>
        <v>MLGA Tillverkning och mätsystem</v>
      </c>
      <c r="C717" s="33" t="s">
        <v>58</v>
      </c>
      <c r="D717" s="36" t="s">
        <v>78</v>
      </c>
      <c r="E717" s="37">
        <f t="shared" si="80"/>
        <v>9.64E-2</v>
      </c>
    </row>
    <row r="718" spans="1:5" ht="15.6" x14ac:dyDescent="0.3">
      <c r="A718" s="103" t="s">
        <v>111</v>
      </c>
      <c r="B718" s="85" t="str">
        <f t="shared" si="79"/>
        <v>MLGA Tillverkning och mätsystem</v>
      </c>
      <c r="C718" s="33" t="s">
        <v>58</v>
      </c>
      <c r="D718" s="25" t="s">
        <v>79</v>
      </c>
      <c r="E718" s="38">
        <f t="shared" si="80"/>
        <v>3.6600000000000001E-2</v>
      </c>
    </row>
    <row r="719" spans="1:5" ht="15.6" x14ac:dyDescent="0.3">
      <c r="A719" s="103" t="s">
        <v>111</v>
      </c>
      <c r="B719" s="82" t="str">
        <f t="shared" si="79"/>
        <v>MLGA Tillverkning och mätsystem</v>
      </c>
      <c r="C719" s="39" t="s">
        <v>60</v>
      </c>
      <c r="D719" s="34" t="s">
        <v>76</v>
      </c>
      <c r="E719" s="35">
        <f t="shared" ref="E719:E722" si="81">E663</f>
        <v>0.18</v>
      </c>
    </row>
    <row r="720" spans="1:5" ht="15.6" x14ac:dyDescent="0.3">
      <c r="A720" s="103" t="s">
        <v>111</v>
      </c>
      <c r="B720" s="83" t="str">
        <f t="shared" si="79"/>
        <v>MLGA Tillverkning och mätsystem</v>
      </c>
      <c r="C720" s="40" t="s">
        <v>60</v>
      </c>
      <c r="D720" s="36" t="s">
        <v>77</v>
      </c>
      <c r="E720" s="37">
        <v>0.35</v>
      </c>
    </row>
    <row r="721" spans="1:5" ht="15.6" x14ac:dyDescent="0.3">
      <c r="A721" s="103" t="s">
        <v>111</v>
      </c>
      <c r="B721" s="83" t="str">
        <f t="shared" si="79"/>
        <v>MLGA Tillverkning och mätsystem</v>
      </c>
      <c r="C721" s="40" t="s">
        <v>60</v>
      </c>
      <c r="D721" s="36" t="s">
        <v>78</v>
      </c>
      <c r="E721" s="37">
        <f t="shared" si="81"/>
        <v>9.64E-2</v>
      </c>
    </row>
    <row r="722" spans="1:5" ht="15.6" x14ac:dyDescent="0.3">
      <c r="A722" s="103" t="s">
        <v>111</v>
      </c>
      <c r="B722" s="84" t="str">
        <f t="shared" si="79"/>
        <v>MLGA Tillverkning och mätsystem</v>
      </c>
      <c r="C722" s="41" t="s">
        <v>60</v>
      </c>
      <c r="D722" s="25" t="s">
        <v>79</v>
      </c>
      <c r="E722" s="38">
        <f t="shared" si="81"/>
        <v>3.6600000000000001E-2</v>
      </c>
    </row>
    <row r="723" spans="1:5" ht="15.6" x14ac:dyDescent="0.3">
      <c r="A723" s="103" t="s">
        <v>111</v>
      </c>
      <c r="B723" s="85" t="str">
        <f t="shared" si="79"/>
        <v>MLGA Tillverkning och mätsystem</v>
      </c>
      <c r="C723" s="33" t="s">
        <v>62</v>
      </c>
      <c r="D723" s="34" t="s">
        <v>76</v>
      </c>
      <c r="E723" s="35">
        <f>E711</f>
        <v>0.18</v>
      </c>
    </row>
    <row r="724" spans="1:5" ht="15.6" x14ac:dyDescent="0.3">
      <c r="A724" s="103" t="s">
        <v>111</v>
      </c>
      <c r="B724" s="85" t="str">
        <f t="shared" si="79"/>
        <v>MLGA Tillverkning och mätsystem</v>
      </c>
      <c r="C724" s="33" t="s">
        <v>62</v>
      </c>
      <c r="D724" s="36" t="s">
        <v>77</v>
      </c>
      <c r="E724" s="37">
        <f>E700</f>
        <v>0.32919999999999999</v>
      </c>
    </row>
    <row r="725" spans="1:5" ht="15.6" x14ac:dyDescent="0.3">
      <c r="A725" s="103" t="s">
        <v>111</v>
      </c>
      <c r="B725" s="85" t="str">
        <f t="shared" si="79"/>
        <v>MLGA Tillverkning och mätsystem</v>
      </c>
      <c r="C725" s="40" t="s">
        <v>62</v>
      </c>
      <c r="D725" s="36" t="s">
        <v>78</v>
      </c>
      <c r="E725" s="37">
        <f>E701</f>
        <v>4.2099999999999999E-2</v>
      </c>
    </row>
    <row r="726" spans="1:5" ht="15.6" x14ac:dyDescent="0.3">
      <c r="A726" s="103" t="s">
        <v>111</v>
      </c>
      <c r="B726" s="85" t="str">
        <f t="shared" si="79"/>
        <v>MLGA Tillverkning och mätsystem</v>
      </c>
      <c r="C726" s="40" t="s">
        <v>62</v>
      </c>
      <c r="D726" s="25" t="s">
        <v>79</v>
      </c>
      <c r="E726" s="38">
        <f>E702</f>
        <v>5.0599999999999999E-2</v>
      </c>
    </row>
    <row r="727" spans="1:5" ht="15.6" x14ac:dyDescent="0.3">
      <c r="A727" s="103" t="s">
        <v>111</v>
      </c>
      <c r="B727" s="82" t="str">
        <f t="shared" si="79"/>
        <v>MLGA Tillverkning och mätsystem</v>
      </c>
      <c r="C727" s="39" t="s">
        <v>64</v>
      </c>
      <c r="D727" s="34" t="s">
        <v>76</v>
      </c>
      <c r="E727" s="35">
        <f>E711</f>
        <v>0.18</v>
      </c>
    </row>
    <row r="728" spans="1:5" ht="15.6" x14ac:dyDescent="0.3">
      <c r="A728" s="103" t="s">
        <v>111</v>
      </c>
      <c r="B728" s="83" t="str">
        <f t="shared" si="79"/>
        <v>MLGA Tillverkning och mätsystem</v>
      </c>
      <c r="C728" s="40" t="s">
        <v>64</v>
      </c>
      <c r="D728" s="36" t="s">
        <v>77</v>
      </c>
      <c r="E728" s="37">
        <f>E700</f>
        <v>0.32919999999999999</v>
      </c>
    </row>
    <row r="729" spans="1:5" ht="15.6" x14ac:dyDescent="0.3">
      <c r="A729" s="103" t="s">
        <v>111</v>
      </c>
      <c r="B729" s="83" t="str">
        <f t="shared" si="79"/>
        <v>MLGA Tillverkning och mätsystem</v>
      </c>
      <c r="C729" s="40" t="s">
        <v>64</v>
      </c>
      <c r="D729" s="36" t="s">
        <v>78</v>
      </c>
      <c r="E729" s="37">
        <f>E701</f>
        <v>4.2099999999999999E-2</v>
      </c>
    </row>
    <row r="730" spans="1:5" ht="15.6" x14ac:dyDescent="0.3">
      <c r="A730" s="103" t="s">
        <v>111</v>
      </c>
      <c r="B730" s="84" t="str">
        <f t="shared" si="79"/>
        <v>MLGA Tillverkning och mätsystem</v>
      </c>
      <c r="C730" s="41" t="s">
        <v>64</v>
      </c>
      <c r="D730" s="25" t="s">
        <v>79</v>
      </c>
      <c r="E730" s="38">
        <f>E702</f>
        <v>5.0599999999999999E-2</v>
      </c>
    </row>
    <row r="731" spans="1:5" ht="15.6" x14ac:dyDescent="0.3">
      <c r="A731" s="103" t="s">
        <v>111</v>
      </c>
      <c r="B731" s="82" t="str">
        <f t="shared" si="79"/>
        <v>MLGA Tillverkning och mätsystem</v>
      </c>
      <c r="C731" s="42" t="s">
        <v>80</v>
      </c>
      <c r="D731" s="34" t="s">
        <v>76</v>
      </c>
      <c r="E731" s="35">
        <v>0</v>
      </c>
    </row>
    <row r="732" spans="1:5" ht="15.6" x14ac:dyDescent="0.3">
      <c r="A732" s="103" t="s">
        <v>111</v>
      </c>
      <c r="B732" s="83" t="str">
        <f t="shared" si="79"/>
        <v>MLGA Tillverkning och mätsystem</v>
      </c>
      <c r="C732" s="43" t="s">
        <v>80</v>
      </c>
      <c r="D732" s="36" t="s">
        <v>77</v>
      </c>
      <c r="E732" s="37">
        <v>0</v>
      </c>
    </row>
    <row r="733" spans="1:5" ht="15.6" x14ac:dyDescent="0.3">
      <c r="A733" s="103" t="s">
        <v>111</v>
      </c>
      <c r="B733" s="83" t="str">
        <f t="shared" si="79"/>
        <v>MLGA Tillverkning och mätsystem</v>
      </c>
      <c r="C733" s="43" t="s">
        <v>80</v>
      </c>
      <c r="D733" s="36" t="s">
        <v>78</v>
      </c>
      <c r="E733" s="37">
        <v>0</v>
      </c>
    </row>
    <row r="734" spans="1:5" ht="15.6" x14ac:dyDescent="0.3">
      <c r="A734" s="103" t="s">
        <v>111</v>
      </c>
      <c r="B734" s="84" t="str">
        <f t="shared" si="79"/>
        <v>MLGA Tillverkning och mätsystem</v>
      </c>
      <c r="C734" s="44" t="s">
        <v>80</v>
      </c>
      <c r="D734" s="25" t="s">
        <v>79</v>
      </c>
      <c r="E734" s="38">
        <v>0</v>
      </c>
    </row>
    <row r="735" spans="1:5" ht="15.6" x14ac:dyDescent="0.3">
      <c r="A735" s="103" t="s">
        <v>111</v>
      </c>
      <c r="B735" s="82" t="s">
        <v>128</v>
      </c>
      <c r="C735" s="26" t="s">
        <v>56</v>
      </c>
      <c r="D735" s="36" t="s">
        <v>76</v>
      </c>
      <c r="E735" s="35">
        <f>E711</f>
        <v>0.18</v>
      </c>
    </row>
    <row r="736" spans="1:5" ht="15.6" x14ac:dyDescent="0.3">
      <c r="A736" s="103" t="s">
        <v>111</v>
      </c>
      <c r="B736" s="83" t="str">
        <f>B735</f>
        <v>MLGB Industriella produktionssystem</v>
      </c>
      <c r="C736" s="29" t="s">
        <v>56</v>
      </c>
      <c r="D736" s="36" t="s">
        <v>77</v>
      </c>
      <c r="E736" s="37">
        <f>E712</f>
        <v>0.64380000000000004</v>
      </c>
    </row>
    <row r="737" spans="1:5" ht="15.6" x14ac:dyDescent="0.3">
      <c r="A737" s="103" t="s">
        <v>111</v>
      </c>
      <c r="B737" s="83" t="str">
        <f t="shared" ref="B737:B758" si="82">B736</f>
        <v>MLGB Industriella produktionssystem</v>
      </c>
      <c r="C737" s="29" t="s">
        <v>56</v>
      </c>
      <c r="D737" s="36" t="s">
        <v>78</v>
      </c>
      <c r="E737" s="37">
        <f>E713</f>
        <v>9.64E-2</v>
      </c>
    </row>
    <row r="738" spans="1:5" ht="15.6" x14ac:dyDescent="0.3">
      <c r="A738" s="103" t="s">
        <v>111</v>
      </c>
      <c r="B738" s="84" t="str">
        <f t="shared" si="82"/>
        <v>MLGB Industriella produktionssystem</v>
      </c>
      <c r="C738" s="30" t="s">
        <v>56</v>
      </c>
      <c r="D738" s="25" t="s">
        <v>79</v>
      </c>
      <c r="E738" s="38">
        <f>E714</f>
        <v>3.6600000000000001E-2</v>
      </c>
    </row>
    <row r="739" spans="1:5" ht="15.6" x14ac:dyDescent="0.3">
      <c r="A739" s="103" t="s">
        <v>111</v>
      </c>
      <c r="B739" s="85" t="str">
        <f t="shared" si="82"/>
        <v>MLGB Industriella produktionssystem</v>
      </c>
      <c r="C739" s="33" t="s">
        <v>58</v>
      </c>
      <c r="D739" s="34" t="s">
        <v>76</v>
      </c>
      <c r="E739" s="35">
        <f t="shared" ref="E739:E742" si="83">E663</f>
        <v>0.18</v>
      </c>
    </row>
    <row r="740" spans="1:5" ht="15.6" x14ac:dyDescent="0.3">
      <c r="A740" s="103" t="s">
        <v>111</v>
      </c>
      <c r="B740" s="85" t="str">
        <f t="shared" si="82"/>
        <v>MLGB Industriella produktionssystem</v>
      </c>
      <c r="C740" s="33" t="s">
        <v>58</v>
      </c>
      <c r="D740" s="36" t="s">
        <v>77</v>
      </c>
      <c r="E740" s="37">
        <v>0.35</v>
      </c>
    </row>
    <row r="741" spans="1:5" ht="15.6" x14ac:dyDescent="0.3">
      <c r="A741" s="103" t="s">
        <v>111</v>
      </c>
      <c r="B741" s="85" t="str">
        <f t="shared" si="82"/>
        <v>MLGB Industriella produktionssystem</v>
      </c>
      <c r="C741" s="33" t="s">
        <v>58</v>
      </c>
      <c r="D741" s="36" t="s">
        <v>78</v>
      </c>
      <c r="E741" s="37">
        <f t="shared" si="83"/>
        <v>9.64E-2</v>
      </c>
    </row>
    <row r="742" spans="1:5" ht="15.6" x14ac:dyDescent="0.3">
      <c r="A742" s="103" t="s">
        <v>111</v>
      </c>
      <c r="B742" s="85" t="str">
        <f t="shared" si="82"/>
        <v>MLGB Industriella produktionssystem</v>
      </c>
      <c r="C742" s="33" t="s">
        <v>58</v>
      </c>
      <c r="D742" s="25" t="s">
        <v>79</v>
      </c>
      <c r="E742" s="38">
        <f t="shared" si="83"/>
        <v>3.6600000000000001E-2</v>
      </c>
    </row>
    <row r="743" spans="1:5" ht="15.6" x14ac:dyDescent="0.3">
      <c r="A743" s="103" t="s">
        <v>111</v>
      </c>
      <c r="B743" s="82" t="str">
        <f t="shared" si="82"/>
        <v>MLGB Industriella produktionssystem</v>
      </c>
      <c r="C743" s="39" t="s">
        <v>60</v>
      </c>
      <c r="D743" s="34" t="s">
        <v>76</v>
      </c>
      <c r="E743" s="35">
        <f t="shared" ref="E743:E746" si="84">E663</f>
        <v>0.18</v>
      </c>
    </row>
    <row r="744" spans="1:5" ht="15.6" x14ac:dyDescent="0.3">
      <c r="A744" s="103" t="s">
        <v>111</v>
      </c>
      <c r="B744" s="83" t="str">
        <f t="shared" si="82"/>
        <v>MLGB Industriella produktionssystem</v>
      </c>
      <c r="C744" s="40" t="s">
        <v>60</v>
      </c>
      <c r="D744" s="36" t="s">
        <v>77</v>
      </c>
      <c r="E744" s="37">
        <v>0.35</v>
      </c>
    </row>
    <row r="745" spans="1:5" ht="15.6" x14ac:dyDescent="0.3">
      <c r="A745" s="103" t="s">
        <v>111</v>
      </c>
      <c r="B745" s="83" t="str">
        <f t="shared" si="82"/>
        <v>MLGB Industriella produktionssystem</v>
      </c>
      <c r="C745" s="40" t="s">
        <v>60</v>
      </c>
      <c r="D745" s="36" t="s">
        <v>78</v>
      </c>
      <c r="E745" s="37">
        <f t="shared" si="84"/>
        <v>9.64E-2</v>
      </c>
    </row>
    <row r="746" spans="1:5" ht="15.6" x14ac:dyDescent="0.3">
      <c r="A746" s="103" t="s">
        <v>111</v>
      </c>
      <c r="B746" s="84" t="str">
        <f t="shared" si="82"/>
        <v>MLGB Industriella produktionssystem</v>
      </c>
      <c r="C746" s="41" t="s">
        <v>60</v>
      </c>
      <c r="D746" s="25" t="s">
        <v>79</v>
      </c>
      <c r="E746" s="38">
        <f t="shared" si="84"/>
        <v>3.6600000000000001E-2</v>
      </c>
    </row>
    <row r="747" spans="1:5" ht="15.6" x14ac:dyDescent="0.3">
      <c r="A747" s="103" t="s">
        <v>111</v>
      </c>
      <c r="B747" s="85" t="str">
        <f t="shared" si="82"/>
        <v>MLGB Industriella produktionssystem</v>
      </c>
      <c r="C747" s="33" t="s">
        <v>62</v>
      </c>
      <c r="D747" s="34" t="s">
        <v>76</v>
      </c>
      <c r="E747" s="35">
        <f>E735</f>
        <v>0.18</v>
      </c>
    </row>
    <row r="748" spans="1:5" ht="15.6" x14ac:dyDescent="0.3">
      <c r="A748" s="103" t="s">
        <v>111</v>
      </c>
      <c r="B748" s="85" t="str">
        <f t="shared" si="82"/>
        <v>MLGB Industriella produktionssystem</v>
      </c>
      <c r="C748" s="33" t="s">
        <v>62</v>
      </c>
      <c r="D748" s="36" t="s">
        <v>77</v>
      </c>
      <c r="E748" s="37">
        <f>E724</f>
        <v>0.32919999999999999</v>
      </c>
    </row>
    <row r="749" spans="1:5" ht="15.6" x14ac:dyDescent="0.3">
      <c r="A749" s="103" t="s">
        <v>111</v>
      </c>
      <c r="B749" s="85" t="str">
        <f t="shared" si="82"/>
        <v>MLGB Industriella produktionssystem</v>
      </c>
      <c r="C749" s="40" t="s">
        <v>62</v>
      </c>
      <c r="D749" s="36" t="s">
        <v>78</v>
      </c>
      <c r="E749" s="37">
        <f>E725</f>
        <v>4.2099999999999999E-2</v>
      </c>
    </row>
    <row r="750" spans="1:5" ht="15.6" x14ac:dyDescent="0.3">
      <c r="A750" s="103" t="s">
        <v>111</v>
      </c>
      <c r="B750" s="85" t="str">
        <f t="shared" si="82"/>
        <v>MLGB Industriella produktionssystem</v>
      </c>
      <c r="C750" s="40" t="s">
        <v>62</v>
      </c>
      <c r="D750" s="25" t="s">
        <v>79</v>
      </c>
      <c r="E750" s="38">
        <f>E726</f>
        <v>5.0599999999999999E-2</v>
      </c>
    </row>
    <row r="751" spans="1:5" ht="15.6" x14ac:dyDescent="0.3">
      <c r="A751" s="103" t="s">
        <v>111</v>
      </c>
      <c r="B751" s="82" t="str">
        <f t="shared" si="82"/>
        <v>MLGB Industriella produktionssystem</v>
      </c>
      <c r="C751" s="39" t="s">
        <v>64</v>
      </c>
      <c r="D751" s="34" t="s">
        <v>76</v>
      </c>
      <c r="E751" s="35">
        <f>E735</f>
        <v>0.18</v>
      </c>
    </row>
    <row r="752" spans="1:5" ht="15.6" x14ac:dyDescent="0.3">
      <c r="A752" s="103" t="s">
        <v>111</v>
      </c>
      <c r="B752" s="83" t="str">
        <f t="shared" si="82"/>
        <v>MLGB Industriella produktionssystem</v>
      </c>
      <c r="C752" s="40" t="s">
        <v>64</v>
      </c>
      <c r="D752" s="36" t="s">
        <v>77</v>
      </c>
      <c r="E752" s="37">
        <f>E724</f>
        <v>0.32919999999999999</v>
      </c>
    </row>
    <row r="753" spans="1:5" ht="15.6" x14ac:dyDescent="0.3">
      <c r="A753" s="103" t="s">
        <v>111</v>
      </c>
      <c r="B753" s="83" t="str">
        <f t="shared" si="82"/>
        <v>MLGB Industriella produktionssystem</v>
      </c>
      <c r="C753" s="40" t="s">
        <v>64</v>
      </c>
      <c r="D753" s="36" t="s">
        <v>78</v>
      </c>
      <c r="E753" s="37">
        <f>E725</f>
        <v>4.2099999999999999E-2</v>
      </c>
    </row>
    <row r="754" spans="1:5" ht="15.6" x14ac:dyDescent="0.3">
      <c r="A754" s="103" t="s">
        <v>111</v>
      </c>
      <c r="B754" s="84" t="str">
        <f t="shared" si="82"/>
        <v>MLGB Industriella produktionssystem</v>
      </c>
      <c r="C754" s="41" t="s">
        <v>64</v>
      </c>
      <c r="D754" s="25" t="s">
        <v>79</v>
      </c>
      <c r="E754" s="38">
        <f>E726</f>
        <v>5.0599999999999999E-2</v>
      </c>
    </row>
    <row r="755" spans="1:5" ht="15.6" x14ac:dyDescent="0.3">
      <c r="A755" s="103" t="s">
        <v>111</v>
      </c>
      <c r="B755" s="82" t="str">
        <f t="shared" si="82"/>
        <v>MLGB Industriella produktionssystem</v>
      </c>
      <c r="C755" s="42" t="s">
        <v>80</v>
      </c>
      <c r="D755" s="34" t="s">
        <v>76</v>
      </c>
      <c r="E755" s="35">
        <v>0</v>
      </c>
    </row>
    <row r="756" spans="1:5" ht="15.6" x14ac:dyDescent="0.3">
      <c r="A756" s="103" t="s">
        <v>111</v>
      </c>
      <c r="B756" s="83" t="str">
        <f t="shared" si="82"/>
        <v>MLGB Industriella produktionssystem</v>
      </c>
      <c r="C756" s="43" t="s">
        <v>80</v>
      </c>
      <c r="D756" s="36" t="s">
        <v>77</v>
      </c>
      <c r="E756" s="37">
        <v>0</v>
      </c>
    </row>
    <row r="757" spans="1:5" ht="15.6" x14ac:dyDescent="0.3">
      <c r="A757" s="103" t="s">
        <v>111</v>
      </c>
      <c r="B757" s="83" t="str">
        <f t="shared" si="82"/>
        <v>MLGB Industriella produktionssystem</v>
      </c>
      <c r="C757" s="43" t="s">
        <v>80</v>
      </c>
      <c r="D757" s="36" t="s">
        <v>78</v>
      </c>
      <c r="E757" s="37">
        <v>0</v>
      </c>
    </row>
    <row r="758" spans="1:5" ht="15.6" x14ac:dyDescent="0.3">
      <c r="A758" s="103" t="s">
        <v>111</v>
      </c>
      <c r="B758" s="84" t="str">
        <f t="shared" si="82"/>
        <v>MLGB Industriella produktionssystem</v>
      </c>
      <c r="C758" s="44" t="s">
        <v>80</v>
      </c>
      <c r="D758" s="25" t="s">
        <v>79</v>
      </c>
      <c r="E758" s="38">
        <v>0</v>
      </c>
    </row>
    <row r="759" spans="1:5" ht="15.6" x14ac:dyDescent="0.3">
      <c r="A759" s="103" t="s">
        <v>111</v>
      </c>
      <c r="B759" s="82" t="s">
        <v>115</v>
      </c>
      <c r="C759" s="26" t="s">
        <v>56</v>
      </c>
      <c r="D759" s="36" t="s">
        <v>76</v>
      </c>
      <c r="E759" s="35">
        <f>E735</f>
        <v>0.18</v>
      </c>
    </row>
    <row r="760" spans="1:5" ht="15.6" x14ac:dyDescent="0.3">
      <c r="A760" s="103" t="s">
        <v>111</v>
      </c>
      <c r="B760" s="83" t="str">
        <f>B759</f>
        <v>MLGC XPRES</v>
      </c>
      <c r="C760" s="29" t="s">
        <v>56</v>
      </c>
      <c r="D760" s="36" t="s">
        <v>77</v>
      </c>
      <c r="E760" s="37">
        <f>E736</f>
        <v>0.64380000000000004</v>
      </c>
    </row>
    <row r="761" spans="1:5" ht="15.6" x14ac:dyDescent="0.3">
      <c r="A761" s="103" t="s">
        <v>111</v>
      </c>
      <c r="B761" s="83" t="str">
        <f t="shared" ref="B761:B782" si="85">B760</f>
        <v>MLGC XPRES</v>
      </c>
      <c r="C761" s="29" t="s">
        <v>56</v>
      </c>
      <c r="D761" s="36" t="s">
        <v>78</v>
      </c>
      <c r="E761" s="37">
        <f>E737</f>
        <v>9.64E-2</v>
      </c>
    </row>
    <row r="762" spans="1:5" ht="15.6" x14ac:dyDescent="0.3">
      <c r="A762" s="103" t="s">
        <v>111</v>
      </c>
      <c r="B762" s="84" t="str">
        <f t="shared" si="85"/>
        <v>MLGC XPRES</v>
      </c>
      <c r="C762" s="30" t="s">
        <v>56</v>
      </c>
      <c r="D762" s="25" t="s">
        <v>79</v>
      </c>
      <c r="E762" s="38">
        <f>E738</f>
        <v>3.6600000000000001E-2</v>
      </c>
    </row>
    <row r="763" spans="1:5" ht="15.6" x14ac:dyDescent="0.3">
      <c r="A763" s="103" t="s">
        <v>111</v>
      </c>
      <c r="B763" s="85" t="str">
        <f t="shared" si="85"/>
        <v>MLGC XPRES</v>
      </c>
      <c r="C763" s="33" t="s">
        <v>58</v>
      </c>
      <c r="D763" s="34" t="s">
        <v>76</v>
      </c>
      <c r="E763" s="35">
        <f t="shared" ref="E763:E766" si="86">E663</f>
        <v>0.18</v>
      </c>
    </row>
    <row r="764" spans="1:5" ht="15.6" x14ac:dyDescent="0.3">
      <c r="A764" s="103" t="s">
        <v>111</v>
      </c>
      <c r="B764" s="85" t="str">
        <f t="shared" si="85"/>
        <v>MLGC XPRES</v>
      </c>
      <c r="C764" s="33" t="s">
        <v>58</v>
      </c>
      <c r="D764" s="36" t="s">
        <v>77</v>
      </c>
      <c r="E764" s="37">
        <v>0.35</v>
      </c>
    </row>
    <row r="765" spans="1:5" ht="15.6" x14ac:dyDescent="0.3">
      <c r="A765" s="103" t="s">
        <v>111</v>
      </c>
      <c r="B765" s="85" t="str">
        <f t="shared" si="85"/>
        <v>MLGC XPRES</v>
      </c>
      <c r="C765" s="33" t="s">
        <v>58</v>
      </c>
      <c r="D765" s="36" t="s">
        <v>78</v>
      </c>
      <c r="E765" s="37">
        <f t="shared" si="86"/>
        <v>9.64E-2</v>
      </c>
    </row>
    <row r="766" spans="1:5" ht="15.6" x14ac:dyDescent="0.3">
      <c r="A766" s="103" t="s">
        <v>111</v>
      </c>
      <c r="B766" s="85" t="str">
        <f t="shared" si="85"/>
        <v>MLGC XPRES</v>
      </c>
      <c r="C766" s="33" t="s">
        <v>58</v>
      </c>
      <c r="D766" s="25" t="s">
        <v>79</v>
      </c>
      <c r="E766" s="38">
        <f t="shared" si="86"/>
        <v>3.6600000000000001E-2</v>
      </c>
    </row>
    <row r="767" spans="1:5" ht="15.6" x14ac:dyDescent="0.3">
      <c r="A767" s="103" t="s">
        <v>111</v>
      </c>
      <c r="B767" s="82" t="str">
        <f t="shared" si="85"/>
        <v>MLGC XPRES</v>
      </c>
      <c r="C767" s="39" t="s">
        <v>60</v>
      </c>
      <c r="D767" s="34" t="s">
        <v>76</v>
      </c>
      <c r="E767" s="35">
        <f t="shared" ref="E767:E770" si="87">E663</f>
        <v>0.18</v>
      </c>
    </row>
    <row r="768" spans="1:5" ht="15.6" x14ac:dyDescent="0.3">
      <c r="A768" s="103" t="s">
        <v>111</v>
      </c>
      <c r="B768" s="83" t="str">
        <f t="shared" si="85"/>
        <v>MLGC XPRES</v>
      </c>
      <c r="C768" s="40" t="s">
        <v>60</v>
      </c>
      <c r="D768" s="36" t="s">
        <v>77</v>
      </c>
      <c r="E768" s="37">
        <v>0.35</v>
      </c>
    </row>
    <row r="769" spans="1:5" ht="15.6" x14ac:dyDescent="0.3">
      <c r="A769" s="103" t="s">
        <v>111</v>
      </c>
      <c r="B769" s="83" t="str">
        <f t="shared" si="85"/>
        <v>MLGC XPRES</v>
      </c>
      <c r="C769" s="40" t="s">
        <v>60</v>
      </c>
      <c r="D769" s="36" t="s">
        <v>78</v>
      </c>
      <c r="E769" s="37">
        <f t="shared" si="87"/>
        <v>9.64E-2</v>
      </c>
    </row>
    <row r="770" spans="1:5" ht="15.6" x14ac:dyDescent="0.3">
      <c r="A770" s="103" t="s">
        <v>111</v>
      </c>
      <c r="B770" s="84" t="str">
        <f t="shared" si="85"/>
        <v>MLGC XPRES</v>
      </c>
      <c r="C770" s="41" t="s">
        <v>60</v>
      </c>
      <c r="D770" s="25" t="s">
        <v>79</v>
      </c>
      <c r="E770" s="38">
        <f t="shared" si="87"/>
        <v>3.6600000000000001E-2</v>
      </c>
    </row>
    <row r="771" spans="1:5" ht="15.6" x14ac:dyDescent="0.3">
      <c r="A771" s="103" t="s">
        <v>111</v>
      </c>
      <c r="B771" s="85" t="str">
        <f t="shared" si="85"/>
        <v>MLGC XPRES</v>
      </c>
      <c r="C771" s="33" t="s">
        <v>62</v>
      </c>
      <c r="D771" s="34" t="s">
        <v>76</v>
      </c>
      <c r="E771" s="35">
        <f>E759</f>
        <v>0.18</v>
      </c>
    </row>
    <row r="772" spans="1:5" ht="15.6" x14ac:dyDescent="0.3">
      <c r="A772" s="103" t="s">
        <v>111</v>
      </c>
      <c r="B772" s="85" t="str">
        <f t="shared" si="85"/>
        <v>MLGC XPRES</v>
      </c>
      <c r="C772" s="33" t="s">
        <v>62</v>
      </c>
      <c r="D772" s="36" t="s">
        <v>77</v>
      </c>
      <c r="E772" s="37">
        <f>E748</f>
        <v>0.32919999999999999</v>
      </c>
    </row>
    <row r="773" spans="1:5" ht="15.6" x14ac:dyDescent="0.3">
      <c r="A773" s="103" t="s">
        <v>111</v>
      </c>
      <c r="B773" s="85" t="str">
        <f t="shared" si="85"/>
        <v>MLGC XPRES</v>
      </c>
      <c r="C773" s="40" t="s">
        <v>62</v>
      </c>
      <c r="D773" s="36" t="s">
        <v>78</v>
      </c>
      <c r="E773" s="37">
        <f>E749</f>
        <v>4.2099999999999999E-2</v>
      </c>
    </row>
    <row r="774" spans="1:5" ht="15.6" x14ac:dyDescent="0.3">
      <c r="A774" s="103" t="s">
        <v>111</v>
      </c>
      <c r="B774" s="85" t="str">
        <f t="shared" si="85"/>
        <v>MLGC XPRES</v>
      </c>
      <c r="C774" s="40" t="s">
        <v>62</v>
      </c>
      <c r="D774" s="25" t="s">
        <v>79</v>
      </c>
      <c r="E774" s="38">
        <f>E750</f>
        <v>5.0599999999999999E-2</v>
      </c>
    </row>
    <row r="775" spans="1:5" ht="15.6" x14ac:dyDescent="0.3">
      <c r="A775" s="103" t="s">
        <v>111</v>
      </c>
      <c r="B775" s="82" t="str">
        <f t="shared" si="85"/>
        <v>MLGC XPRES</v>
      </c>
      <c r="C775" s="39" t="s">
        <v>64</v>
      </c>
      <c r="D775" s="34" t="s">
        <v>76</v>
      </c>
      <c r="E775" s="35">
        <f>E759</f>
        <v>0.18</v>
      </c>
    </row>
    <row r="776" spans="1:5" ht="15.6" x14ac:dyDescent="0.3">
      <c r="A776" s="103" t="s">
        <v>111</v>
      </c>
      <c r="B776" s="83" t="str">
        <f t="shared" si="85"/>
        <v>MLGC XPRES</v>
      </c>
      <c r="C776" s="40" t="s">
        <v>64</v>
      </c>
      <c r="D776" s="36" t="s">
        <v>77</v>
      </c>
      <c r="E776" s="37">
        <f>E748</f>
        <v>0.32919999999999999</v>
      </c>
    </row>
    <row r="777" spans="1:5" ht="15.6" x14ac:dyDescent="0.3">
      <c r="A777" s="103" t="s">
        <v>111</v>
      </c>
      <c r="B777" s="83" t="str">
        <f t="shared" si="85"/>
        <v>MLGC XPRES</v>
      </c>
      <c r="C777" s="40" t="s">
        <v>64</v>
      </c>
      <c r="D777" s="36" t="s">
        <v>78</v>
      </c>
      <c r="E777" s="37">
        <f>E749</f>
        <v>4.2099999999999999E-2</v>
      </c>
    </row>
    <row r="778" spans="1:5" ht="15.6" x14ac:dyDescent="0.3">
      <c r="A778" s="103" t="s">
        <v>111</v>
      </c>
      <c r="B778" s="84" t="str">
        <f t="shared" si="85"/>
        <v>MLGC XPRES</v>
      </c>
      <c r="C778" s="41" t="s">
        <v>64</v>
      </c>
      <c r="D778" s="25" t="s">
        <v>79</v>
      </c>
      <c r="E778" s="38">
        <f>E750</f>
        <v>5.0599999999999999E-2</v>
      </c>
    </row>
    <row r="779" spans="1:5" ht="15.6" x14ac:dyDescent="0.3">
      <c r="A779" s="103" t="s">
        <v>111</v>
      </c>
      <c r="B779" s="82" t="str">
        <f t="shared" si="85"/>
        <v>MLGC XPRES</v>
      </c>
      <c r="C779" s="42" t="s">
        <v>80</v>
      </c>
      <c r="D779" s="34" t="s">
        <v>76</v>
      </c>
      <c r="E779" s="35">
        <v>0</v>
      </c>
    </row>
    <row r="780" spans="1:5" ht="15.6" x14ac:dyDescent="0.3">
      <c r="A780" s="103" t="s">
        <v>111</v>
      </c>
      <c r="B780" s="83" t="str">
        <f t="shared" si="85"/>
        <v>MLGC XPRES</v>
      </c>
      <c r="C780" s="43" t="s">
        <v>80</v>
      </c>
      <c r="D780" s="36" t="s">
        <v>77</v>
      </c>
      <c r="E780" s="37">
        <v>0</v>
      </c>
    </row>
    <row r="781" spans="1:5" ht="15.6" x14ac:dyDescent="0.3">
      <c r="A781" s="103" t="s">
        <v>111</v>
      </c>
      <c r="B781" s="83" t="str">
        <f t="shared" si="85"/>
        <v>MLGC XPRES</v>
      </c>
      <c r="C781" s="43" t="s">
        <v>80</v>
      </c>
      <c r="D781" s="36" t="s">
        <v>78</v>
      </c>
      <c r="E781" s="37">
        <v>0</v>
      </c>
    </row>
    <row r="782" spans="1:5" ht="15.6" x14ac:dyDescent="0.3">
      <c r="A782" s="103" t="s">
        <v>111</v>
      </c>
      <c r="B782" s="84" t="str">
        <f t="shared" si="85"/>
        <v>MLGC XPRES</v>
      </c>
      <c r="C782" s="44" t="s">
        <v>80</v>
      </c>
      <c r="D782" s="25" t="s">
        <v>79</v>
      </c>
      <c r="E782" s="38">
        <v>0</v>
      </c>
    </row>
    <row r="783" spans="1:5" ht="15.6" x14ac:dyDescent="0.3">
      <c r="A783" s="103" t="s">
        <v>111</v>
      </c>
      <c r="B783" s="82" t="s">
        <v>116</v>
      </c>
      <c r="C783" s="26" t="s">
        <v>56</v>
      </c>
      <c r="D783" s="36" t="s">
        <v>76</v>
      </c>
      <c r="E783" s="35">
        <f>E759</f>
        <v>0.18</v>
      </c>
    </row>
    <row r="784" spans="1:5" ht="15.6" x14ac:dyDescent="0.3">
      <c r="A784" s="103" t="s">
        <v>111</v>
      </c>
      <c r="B784" s="83" t="str">
        <f>B783</f>
        <v>MLGD DMMS</v>
      </c>
      <c r="C784" s="29" t="s">
        <v>56</v>
      </c>
      <c r="D784" s="36" t="s">
        <v>77</v>
      </c>
      <c r="E784" s="37">
        <f>E760</f>
        <v>0.64380000000000004</v>
      </c>
    </row>
    <row r="785" spans="1:5" ht="15.6" x14ac:dyDescent="0.3">
      <c r="A785" s="103" t="s">
        <v>111</v>
      </c>
      <c r="B785" s="83" t="str">
        <f t="shared" ref="B785:B806" si="88">B784</f>
        <v>MLGD DMMS</v>
      </c>
      <c r="C785" s="29" t="s">
        <v>56</v>
      </c>
      <c r="D785" s="36" t="s">
        <v>78</v>
      </c>
      <c r="E785" s="37">
        <f>E761</f>
        <v>9.64E-2</v>
      </c>
    </row>
    <row r="786" spans="1:5" ht="15.6" x14ac:dyDescent="0.3">
      <c r="A786" s="103" t="s">
        <v>111</v>
      </c>
      <c r="B786" s="84" t="str">
        <f t="shared" si="88"/>
        <v>MLGD DMMS</v>
      </c>
      <c r="C786" s="30" t="s">
        <v>56</v>
      </c>
      <c r="D786" s="25" t="s">
        <v>79</v>
      </c>
      <c r="E786" s="38">
        <f>E762</f>
        <v>3.6600000000000001E-2</v>
      </c>
    </row>
    <row r="787" spans="1:5" ht="15.6" x14ac:dyDescent="0.3">
      <c r="A787" s="103" t="s">
        <v>111</v>
      </c>
      <c r="B787" s="85" t="str">
        <f t="shared" si="88"/>
        <v>MLGD DMMS</v>
      </c>
      <c r="C787" s="33" t="s">
        <v>58</v>
      </c>
      <c r="D787" s="34" t="s">
        <v>76</v>
      </c>
      <c r="E787" s="35">
        <f t="shared" ref="E787:E790" si="89">E663</f>
        <v>0.18</v>
      </c>
    </row>
    <row r="788" spans="1:5" ht="15.6" x14ac:dyDescent="0.3">
      <c r="A788" s="103" t="s">
        <v>111</v>
      </c>
      <c r="B788" s="85" t="str">
        <f t="shared" si="88"/>
        <v>MLGD DMMS</v>
      </c>
      <c r="C788" s="33" t="s">
        <v>58</v>
      </c>
      <c r="D788" s="36" t="s">
        <v>77</v>
      </c>
      <c r="E788" s="37">
        <v>0.35</v>
      </c>
    </row>
    <row r="789" spans="1:5" ht="15.6" x14ac:dyDescent="0.3">
      <c r="A789" s="103" t="s">
        <v>111</v>
      </c>
      <c r="B789" s="85" t="str">
        <f t="shared" si="88"/>
        <v>MLGD DMMS</v>
      </c>
      <c r="C789" s="33" t="s">
        <v>58</v>
      </c>
      <c r="D789" s="36" t="s">
        <v>78</v>
      </c>
      <c r="E789" s="37">
        <f t="shared" si="89"/>
        <v>9.64E-2</v>
      </c>
    </row>
    <row r="790" spans="1:5" ht="15.6" x14ac:dyDescent="0.3">
      <c r="A790" s="103" t="s">
        <v>111</v>
      </c>
      <c r="B790" s="85" t="str">
        <f t="shared" si="88"/>
        <v>MLGD DMMS</v>
      </c>
      <c r="C790" s="33" t="s">
        <v>58</v>
      </c>
      <c r="D790" s="25" t="s">
        <v>79</v>
      </c>
      <c r="E790" s="38">
        <f t="shared" si="89"/>
        <v>3.6600000000000001E-2</v>
      </c>
    </row>
    <row r="791" spans="1:5" ht="15.6" x14ac:dyDescent="0.3">
      <c r="A791" s="103" t="s">
        <v>111</v>
      </c>
      <c r="B791" s="82" t="str">
        <f t="shared" si="88"/>
        <v>MLGD DMMS</v>
      </c>
      <c r="C791" s="39" t="s">
        <v>60</v>
      </c>
      <c r="D791" s="34" t="s">
        <v>76</v>
      </c>
      <c r="E791" s="35">
        <f t="shared" ref="E791:E794" si="90">E663</f>
        <v>0.18</v>
      </c>
    </row>
    <row r="792" spans="1:5" ht="15.6" x14ac:dyDescent="0.3">
      <c r="A792" s="103" t="s">
        <v>111</v>
      </c>
      <c r="B792" s="83" t="str">
        <f t="shared" si="88"/>
        <v>MLGD DMMS</v>
      </c>
      <c r="C792" s="40" t="s">
        <v>60</v>
      </c>
      <c r="D792" s="36" t="s">
        <v>77</v>
      </c>
      <c r="E792" s="37">
        <v>0.35</v>
      </c>
    </row>
    <row r="793" spans="1:5" ht="15.6" x14ac:dyDescent="0.3">
      <c r="A793" s="103" t="s">
        <v>111</v>
      </c>
      <c r="B793" s="83" t="str">
        <f t="shared" si="88"/>
        <v>MLGD DMMS</v>
      </c>
      <c r="C793" s="40" t="s">
        <v>60</v>
      </c>
      <c r="D793" s="36" t="s">
        <v>78</v>
      </c>
      <c r="E793" s="37">
        <f t="shared" si="90"/>
        <v>9.64E-2</v>
      </c>
    </row>
    <row r="794" spans="1:5" ht="15.6" x14ac:dyDescent="0.3">
      <c r="A794" s="103" t="s">
        <v>111</v>
      </c>
      <c r="B794" s="84" t="str">
        <f t="shared" si="88"/>
        <v>MLGD DMMS</v>
      </c>
      <c r="C794" s="41" t="s">
        <v>60</v>
      </c>
      <c r="D794" s="25" t="s">
        <v>79</v>
      </c>
      <c r="E794" s="38">
        <f t="shared" si="90"/>
        <v>3.6600000000000001E-2</v>
      </c>
    </row>
    <row r="795" spans="1:5" ht="15.6" x14ac:dyDescent="0.3">
      <c r="A795" s="103" t="s">
        <v>111</v>
      </c>
      <c r="B795" s="85" t="str">
        <f t="shared" si="88"/>
        <v>MLGD DMMS</v>
      </c>
      <c r="C795" s="33" t="s">
        <v>62</v>
      </c>
      <c r="D795" s="34" t="s">
        <v>76</v>
      </c>
      <c r="E795" s="35">
        <f>E783</f>
        <v>0.18</v>
      </c>
    </row>
    <row r="796" spans="1:5" ht="15.6" x14ac:dyDescent="0.3">
      <c r="A796" s="103" t="s">
        <v>111</v>
      </c>
      <c r="B796" s="85" t="str">
        <f t="shared" si="88"/>
        <v>MLGD DMMS</v>
      </c>
      <c r="C796" s="33" t="s">
        <v>62</v>
      </c>
      <c r="D796" s="36" t="s">
        <v>77</v>
      </c>
      <c r="E796" s="37">
        <f>E772</f>
        <v>0.32919999999999999</v>
      </c>
    </row>
    <row r="797" spans="1:5" ht="15.6" x14ac:dyDescent="0.3">
      <c r="A797" s="103" t="s">
        <v>111</v>
      </c>
      <c r="B797" s="85" t="str">
        <f t="shared" si="88"/>
        <v>MLGD DMMS</v>
      </c>
      <c r="C797" s="40" t="s">
        <v>62</v>
      </c>
      <c r="D797" s="36" t="s">
        <v>78</v>
      </c>
      <c r="E797" s="37">
        <f>E773</f>
        <v>4.2099999999999999E-2</v>
      </c>
    </row>
    <row r="798" spans="1:5" ht="15.6" x14ac:dyDescent="0.3">
      <c r="A798" s="103" t="s">
        <v>111</v>
      </c>
      <c r="B798" s="85" t="str">
        <f t="shared" si="88"/>
        <v>MLGD DMMS</v>
      </c>
      <c r="C798" s="40" t="s">
        <v>62</v>
      </c>
      <c r="D798" s="25" t="s">
        <v>79</v>
      </c>
      <c r="E798" s="38">
        <f>E774</f>
        <v>5.0599999999999999E-2</v>
      </c>
    </row>
    <row r="799" spans="1:5" ht="15.6" x14ac:dyDescent="0.3">
      <c r="A799" s="103" t="s">
        <v>111</v>
      </c>
      <c r="B799" s="82" t="str">
        <f t="shared" si="88"/>
        <v>MLGD DMMS</v>
      </c>
      <c r="C799" s="39" t="s">
        <v>64</v>
      </c>
      <c r="D799" s="34" t="s">
        <v>76</v>
      </c>
      <c r="E799" s="35">
        <f>E783</f>
        <v>0.18</v>
      </c>
    </row>
    <row r="800" spans="1:5" ht="15.6" x14ac:dyDescent="0.3">
      <c r="A800" s="103" t="s">
        <v>111</v>
      </c>
      <c r="B800" s="83" t="str">
        <f t="shared" si="88"/>
        <v>MLGD DMMS</v>
      </c>
      <c r="C800" s="40" t="s">
        <v>64</v>
      </c>
      <c r="D800" s="36" t="s">
        <v>77</v>
      </c>
      <c r="E800" s="37">
        <f>E772</f>
        <v>0.32919999999999999</v>
      </c>
    </row>
    <row r="801" spans="1:5" ht="15.6" x14ac:dyDescent="0.3">
      <c r="A801" s="103" t="s">
        <v>111</v>
      </c>
      <c r="B801" s="83" t="str">
        <f t="shared" si="88"/>
        <v>MLGD DMMS</v>
      </c>
      <c r="C801" s="40" t="s">
        <v>64</v>
      </c>
      <c r="D801" s="36" t="s">
        <v>78</v>
      </c>
      <c r="E801" s="37">
        <f>E773</f>
        <v>4.2099999999999999E-2</v>
      </c>
    </row>
    <row r="802" spans="1:5" ht="15.6" x14ac:dyDescent="0.3">
      <c r="A802" s="103" t="s">
        <v>111</v>
      </c>
      <c r="B802" s="84" t="str">
        <f t="shared" si="88"/>
        <v>MLGD DMMS</v>
      </c>
      <c r="C802" s="41" t="s">
        <v>64</v>
      </c>
      <c r="D802" s="25" t="s">
        <v>79</v>
      </c>
      <c r="E802" s="38">
        <f>E774</f>
        <v>5.0599999999999999E-2</v>
      </c>
    </row>
    <row r="803" spans="1:5" ht="15.6" x14ac:dyDescent="0.3">
      <c r="A803" s="103" t="s">
        <v>111</v>
      </c>
      <c r="B803" s="82" t="str">
        <f t="shared" si="88"/>
        <v>MLGD DMMS</v>
      </c>
      <c r="C803" s="42" t="s">
        <v>80</v>
      </c>
      <c r="D803" s="34" t="s">
        <v>76</v>
      </c>
      <c r="E803" s="35">
        <v>0</v>
      </c>
    </row>
    <row r="804" spans="1:5" ht="15.6" x14ac:dyDescent="0.3">
      <c r="A804" s="103" t="s">
        <v>111</v>
      </c>
      <c r="B804" s="83" t="str">
        <f t="shared" si="88"/>
        <v>MLGD DMMS</v>
      </c>
      <c r="C804" s="43" t="s">
        <v>80</v>
      </c>
      <c r="D804" s="36" t="s">
        <v>77</v>
      </c>
      <c r="E804" s="37">
        <v>0</v>
      </c>
    </row>
    <row r="805" spans="1:5" ht="15.6" x14ac:dyDescent="0.3">
      <c r="A805" s="103" t="s">
        <v>111</v>
      </c>
      <c r="B805" s="83" t="str">
        <f t="shared" si="88"/>
        <v>MLGD DMMS</v>
      </c>
      <c r="C805" s="43" t="s">
        <v>80</v>
      </c>
      <c r="D805" s="36" t="s">
        <v>78</v>
      </c>
      <c r="E805" s="37">
        <v>0</v>
      </c>
    </row>
    <row r="806" spans="1:5" ht="15.6" x14ac:dyDescent="0.3">
      <c r="A806" s="103" t="s">
        <v>111</v>
      </c>
      <c r="B806" s="84" t="str">
        <f t="shared" si="88"/>
        <v>MLGD DMMS</v>
      </c>
      <c r="C806" s="44" t="s">
        <v>80</v>
      </c>
      <c r="D806" s="25" t="s">
        <v>79</v>
      </c>
      <c r="E806" s="38">
        <v>0</v>
      </c>
    </row>
    <row r="807" spans="1:5" ht="15.6" x14ac:dyDescent="0.3">
      <c r="A807" s="103" t="s">
        <v>111</v>
      </c>
      <c r="B807" s="82" t="s">
        <v>123</v>
      </c>
      <c r="C807" s="26" t="s">
        <v>56</v>
      </c>
      <c r="D807" s="36" t="s">
        <v>76</v>
      </c>
      <c r="E807" s="35">
        <f>E783</f>
        <v>0.18</v>
      </c>
    </row>
    <row r="808" spans="1:5" ht="15.6" x14ac:dyDescent="0.3">
      <c r="A808" s="103" t="s">
        <v>111</v>
      </c>
      <c r="B808" s="83" t="str">
        <f>B807</f>
        <v>MLGE GRU Stockholm</v>
      </c>
      <c r="C808" s="29" t="s">
        <v>56</v>
      </c>
      <c r="D808" s="36" t="s">
        <v>77</v>
      </c>
      <c r="E808" s="37">
        <f>E784</f>
        <v>0.64380000000000004</v>
      </c>
    </row>
    <row r="809" spans="1:5" ht="15.6" x14ac:dyDescent="0.3">
      <c r="A809" s="103" t="s">
        <v>111</v>
      </c>
      <c r="B809" s="83" t="str">
        <f t="shared" ref="B809:B830" si="91">B808</f>
        <v>MLGE GRU Stockholm</v>
      </c>
      <c r="C809" s="29" t="s">
        <v>56</v>
      </c>
      <c r="D809" s="36" t="s">
        <v>78</v>
      </c>
      <c r="E809" s="37">
        <f>E785</f>
        <v>9.64E-2</v>
      </c>
    </row>
    <row r="810" spans="1:5" ht="15.6" x14ac:dyDescent="0.3">
      <c r="A810" s="103" t="s">
        <v>111</v>
      </c>
      <c r="B810" s="84" t="str">
        <f t="shared" si="91"/>
        <v>MLGE GRU Stockholm</v>
      </c>
      <c r="C810" s="30" t="s">
        <v>56</v>
      </c>
      <c r="D810" s="25" t="s">
        <v>79</v>
      </c>
      <c r="E810" s="38">
        <f>E786</f>
        <v>3.6600000000000001E-2</v>
      </c>
    </row>
    <row r="811" spans="1:5" ht="15.6" x14ac:dyDescent="0.3">
      <c r="A811" s="103" t="s">
        <v>111</v>
      </c>
      <c r="B811" s="85" t="str">
        <f t="shared" si="91"/>
        <v>MLGE GRU Stockholm</v>
      </c>
      <c r="C811" s="33" t="s">
        <v>58</v>
      </c>
      <c r="D811" s="34" t="s">
        <v>76</v>
      </c>
      <c r="E811" s="35">
        <f t="shared" ref="E811:E814" si="92">E663</f>
        <v>0.18</v>
      </c>
    </row>
    <row r="812" spans="1:5" ht="15.6" x14ac:dyDescent="0.3">
      <c r="A812" s="103" t="s">
        <v>111</v>
      </c>
      <c r="B812" s="85" t="str">
        <f t="shared" si="91"/>
        <v>MLGE GRU Stockholm</v>
      </c>
      <c r="C812" s="33" t="s">
        <v>58</v>
      </c>
      <c r="D812" s="36" t="s">
        <v>77</v>
      </c>
      <c r="E812" s="37">
        <v>0.35</v>
      </c>
    </row>
    <row r="813" spans="1:5" ht="15.6" x14ac:dyDescent="0.3">
      <c r="A813" s="103" t="s">
        <v>111</v>
      </c>
      <c r="B813" s="85" t="str">
        <f t="shared" si="91"/>
        <v>MLGE GRU Stockholm</v>
      </c>
      <c r="C813" s="33" t="s">
        <v>58</v>
      </c>
      <c r="D813" s="36" t="s">
        <v>78</v>
      </c>
      <c r="E813" s="37">
        <f t="shared" si="92"/>
        <v>9.64E-2</v>
      </c>
    </row>
    <row r="814" spans="1:5" ht="15.6" x14ac:dyDescent="0.3">
      <c r="A814" s="103" t="s">
        <v>111</v>
      </c>
      <c r="B814" s="85" t="str">
        <f t="shared" si="91"/>
        <v>MLGE GRU Stockholm</v>
      </c>
      <c r="C814" s="33" t="s">
        <v>58</v>
      </c>
      <c r="D814" s="25" t="s">
        <v>79</v>
      </c>
      <c r="E814" s="38">
        <f t="shared" si="92"/>
        <v>3.6600000000000001E-2</v>
      </c>
    </row>
    <row r="815" spans="1:5" ht="15.6" x14ac:dyDescent="0.3">
      <c r="A815" s="103" t="s">
        <v>111</v>
      </c>
      <c r="B815" s="82" t="str">
        <f t="shared" si="91"/>
        <v>MLGE GRU Stockholm</v>
      </c>
      <c r="C815" s="39" t="s">
        <v>60</v>
      </c>
      <c r="D815" s="34" t="s">
        <v>76</v>
      </c>
      <c r="E815" s="35">
        <f t="shared" ref="E815:E818" si="93">E663</f>
        <v>0.18</v>
      </c>
    </row>
    <row r="816" spans="1:5" ht="15.6" x14ac:dyDescent="0.3">
      <c r="A816" s="103" t="s">
        <v>111</v>
      </c>
      <c r="B816" s="83" t="str">
        <f t="shared" si="91"/>
        <v>MLGE GRU Stockholm</v>
      </c>
      <c r="C816" s="40" t="s">
        <v>60</v>
      </c>
      <c r="D816" s="36" t="s">
        <v>77</v>
      </c>
      <c r="E816" s="37">
        <v>0.35</v>
      </c>
    </row>
    <row r="817" spans="1:5" ht="15.6" x14ac:dyDescent="0.3">
      <c r="A817" s="103" t="s">
        <v>111</v>
      </c>
      <c r="B817" s="83" t="str">
        <f t="shared" si="91"/>
        <v>MLGE GRU Stockholm</v>
      </c>
      <c r="C817" s="40" t="s">
        <v>60</v>
      </c>
      <c r="D817" s="36" t="s">
        <v>78</v>
      </c>
      <c r="E817" s="37">
        <f t="shared" si="93"/>
        <v>9.64E-2</v>
      </c>
    </row>
    <row r="818" spans="1:5" ht="15.6" x14ac:dyDescent="0.3">
      <c r="A818" s="103" t="s">
        <v>111</v>
      </c>
      <c r="B818" s="84" t="str">
        <f t="shared" si="91"/>
        <v>MLGE GRU Stockholm</v>
      </c>
      <c r="C818" s="41" t="s">
        <v>60</v>
      </c>
      <c r="D818" s="25" t="s">
        <v>79</v>
      </c>
      <c r="E818" s="38">
        <f t="shared" si="93"/>
        <v>3.6600000000000001E-2</v>
      </c>
    </row>
    <row r="819" spans="1:5" ht="15.6" x14ac:dyDescent="0.3">
      <c r="A819" s="103" t="s">
        <v>111</v>
      </c>
      <c r="B819" s="85" t="str">
        <f t="shared" si="91"/>
        <v>MLGE GRU Stockholm</v>
      </c>
      <c r="C819" s="33" t="s">
        <v>62</v>
      </c>
      <c r="D819" s="34" t="s">
        <v>76</v>
      </c>
      <c r="E819" s="35">
        <f>E807</f>
        <v>0.18</v>
      </c>
    </row>
    <row r="820" spans="1:5" ht="15.6" x14ac:dyDescent="0.3">
      <c r="A820" s="103" t="s">
        <v>111</v>
      </c>
      <c r="B820" s="85" t="str">
        <f t="shared" si="91"/>
        <v>MLGE GRU Stockholm</v>
      </c>
      <c r="C820" s="33" t="s">
        <v>62</v>
      </c>
      <c r="D820" s="36" t="s">
        <v>77</v>
      </c>
      <c r="E820" s="37">
        <f>E796</f>
        <v>0.32919999999999999</v>
      </c>
    </row>
    <row r="821" spans="1:5" ht="15.6" x14ac:dyDescent="0.3">
      <c r="A821" s="103" t="s">
        <v>111</v>
      </c>
      <c r="B821" s="85" t="str">
        <f t="shared" si="91"/>
        <v>MLGE GRU Stockholm</v>
      </c>
      <c r="C821" s="40" t="s">
        <v>62</v>
      </c>
      <c r="D821" s="36" t="s">
        <v>78</v>
      </c>
      <c r="E821" s="37">
        <f>E797</f>
        <v>4.2099999999999999E-2</v>
      </c>
    </row>
    <row r="822" spans="1:5" ht="15.6" x14ac:dyDescent="0.3">
      <c r="A822" s="103" t="s">
        <v>111</v>
      </c>
      <c r="B822" s="85" t="str">
        <f t="shared" si="91"/>
        <v>MLGE GRU Stockholm</v>
      </c>
      <c r="C822" s="40" t="s">
        <v>62</v>
      </c>
      <c r="D822" s="25" t="s">
        <v>79</v>
      </c>
      <c r="E822" s="38">
        <f>E798</f>
        <v>5.0599999999999999E-2</v>
      </c>
    </row>
    <row r="823" spans="1:5" ht="15.6" x14ac:dyDescent="0.3">
      <c r="A823" s="103" t="s">
        <v>111</v>
      </c>
      <c r="B823" s="82" t="str">
        <f t="shared" si="91"/>
        <v>MLGE GRU Stockholm</v>
      </c>
      <c r="C823" s="39" t="s">
        <v>64</v>
      </c>
      <c r="D823" s="34" t="s">
        <v>76</v>
      </c>
      <c r="E823" s="35">
        <f>E807</f>
        <v>0.18</v>
      </c>
    </row>
    <row r="824" spans="1:5" ht="15.6" x14ac:dyDescent="0.3">
      <c r="A824" s="103" t="s">
        <v>111</v>
      </c>
      <c r="B824" s="83" t="str">
        <f t="shared" si="91"/>
        <v>MLGE GRU Stockholm</v>
      </c>
      <c r="C824" s="40" t="s">
        <v>64</v>
      </c>
      <c r="D824" s="36" t="s">
        <v>77</v>
      </c>
      <c r="E824" s="37">
        <f>E796</f>
        <v>0.32919999999999999</v>
      </c>
    </row>
    <row r="825" spans="1:5" ht="15.6" x14ac:dyDescent="0.3">
      <c r="A825" s="103" t="s">
        <v>111</v>
      </c>
      <c r="B825" s="83" t="str">
        <f t="shared" si="91"/>
        <v>MLGE GRU Stockholm</v>
      </c>
      <c r="C825" s="40" t="s">
        <v>64</v>
      </c>
      <c r="D825" s="36" t="s">
        <v>78</v>
      </c>
      <c r="E825" s="37">
        <f>E797</f>
        <v>4.2099999999999999E-2</v>
      </c>
    </row>
    <row r="826" spans="1:5" ht="15.6" x14ac:dyDescent="0.3">
      <c r="A826" s="103" t="s">
        <v>111</v>
      </c>
      <c r="B826" s="84" t="str">
        <f t="shared" si="91"/>
        <v>MLGE GRU Stockholm</v>
      </c>
      <c r="C826" s="41" t="s">
        <v>64</v>
      </c>
      <c r="D826" s="25" t="s">
        <v>79</v>
      </c>
      <c r="E826" s="38">
        <f>E798</f>
        <v>5.0599999999999999E-2</v>
      </c>
    </row>
    <row r="827" spans="1:5" ht="15.6" x14ac:dyDescent="0.3">
      <c r="A827" s="103" t="s">
        <v>111</v>
      </c>
      <c r="B827" s="82" t="str">
        <f t="shared" si="91"/>
        <v>MLGE GRU Stockholm</v>
      </c>
      <c r="C827" s="42" t="s">
        <v>80</v>
      </c>
      <c r="D827" s="34" t="s">
        <v>76</v>
      </c>
      <c r="E827" s="35">
        <v>0</v>
      </c>
    </row>
    <row r="828" spans="1:5" ht="15.6" x14ac:dyDescent="0.3">
      <c r="A828" s="103" t="s">
        <v>111</v>
      </c>
      <c r="B828" s="83" t="str">
        <f t="shared" si="91"/>
        <v>MLGE GRU Stockholm</v>
      </c>
      <c r="C828" s="43" t="s">
        <v>80</v>
      </c>
      <c r="D828" s="36" t="s">
        <v>77</v>
      </c>
      <c r="E828" s="37">
        <v>0</v>
      </c>
    </row>
    <row r="829" spans="1:5" ht="15.6" x14ac:dyDescent="0.3">
      <c r="A829" s="103" t="s">
        <v>111</v>
      </c>
      <c r="B829" s="83" t="str">
        <f t="shared" si="91"/>
        <v>MLGE GRU Stockholm</v>
      </c>
      <c r="C829" s="43" t="s">
        <v>80</v>
      </c>
      <c r="D829" s="36" t="s">
        <v>78</v>
      </c>
      <c r="E829" s="37">
        <v>0</v>
      </c>
    </row>
    <row r="830" spans="1:5" ht="15.6" x14ac:dyDescent="0.3">
      <c r="A830" s="103" t="s">
        <v>111</v>
      </c>
      <c r="B830" s="84" t="str">
        <f t="shared" si="91"/>
        <v>MLGE GRU Stockholm</v>
      </c>
      <c r="C830" s="44" t="s">
        <v>80</v>
      </c>
      <c r="D830" s="25" t="s">
        <v>79</v>
      </c>
      <c r="E830" s="38">
        <v>0</v>
      </c>
    </row>
    <row r="831" spans="1:5" ht="15.6" x14ac:dyDescent="0.3">
      <c r="A831" s="103" t="s">
        <v>111</v>
      </c>
      <c r="B831" s="82" t="s">
        <v>117</v>
      </c>
      <c r="C831" s="26" t="s">
        <v>56</v>
      </c>
      <c r="D831" s="36" t="s">
        <v>76</v>
      </c>
      <c r="E831" s="35">
        <f>$E$663</f>
        <v>0.18</v>
      </c>
    </row>
    <row r="832" spans="1:5" ht="15.6" x14ac:dyDescent="0.3">
      <c r="A832" s="103" t="s">
        <v>111</v>
      </c>
      <c r="B832" s="83" t="str">
        <f>B831</f>
        <v>MLH Övergripande Campus Södertälje</v>
      </c>
      <c r="C832" s="29" t="s">
        <v>56</v>
      </c>
      <c r="D832" s="36" t="s">
        <v>77</v>
      </c>
      <c r="E832" s="37">
        <f>E808</f>
        <v>0.64380000000000004</v>
      </c>
    </row>
    <row r="833" spans="1:5" ht="15.6" x14ac:dyDescent="0.3">
      <c r="A833" s="103" t="s">
        <v>111</v>
      </c>
      <c r="B833" s="83" t="str">
        <f t="shared" ref="B833:B854" si="94">B832</f>
        <v>MLH Övergripande Campus Södertälje</v>
      </c>
      <c r="C833" s="29" t="s">
        <v>56</v>
      </c>
      <c r="D833" s="36" t="s">
        <v>78</v>
      </c>
      <c r="E833" s="37">
        <f>E809</f>
        <v>9.64E-2</v>
      </c>
    </row>
    <row r="834" spans="1:5" ht="15.6" x14ac:dyDescent="0.3">
      <c r="A834" s="103" t="s">
        <v>111</v>
      </c>
      <c r="B834" s="84" t="str">
        <f t="shared" si="94"/>
        <v>MLH Övergripande Campus Södertälje</v>
      </c>
      <c r="C834" s="30" t="s">
        <v>56</v>
      </c>
      <c r="D834" s="25" t="s">
        <v>79</v>
      </c>
      <c r="E834" s="38">
        <f>E810</f>
        <v>3.6600000000000001E-2</v>
      </c>
    </row>
    <row r="835" spans="1:5" ht="15.6" x14ac:dyDescent="0.3">
      <c r="A835" s="103" t="s">
        <v>111</v>
      </c>
      <c r="B835" s="85" t="str">
        <f t="shared" si="94"/>
        <v>MLH Övergripande Campus Södertälje</v>
      </c>
      <c r="C835" s="33" t="s">
        <v>58</v>
      </c>
      <c r="D835" s="34" t="s">
        <v>76</v>
      </c>
      <c r="E835" s="35">
        <f t="shared" ref="E835:E838" si="95">E663</f>
        <v>0.18</v>
      </c>
    </row>
    <row r="836" spans="1:5" ht="15.6" x14ac:dyDescent="0.3">
      <c r="A836" s="103" t="s">
        <v>111</v>
      </c>
      <c r="B836" s="85" t="str">
        <f t="shared" si="94"/>
        <v>MLH Övergripande Campus Södertälje</v>
      </c>
      <c r="C836" s="33" t="s">
        <v>58</v>
      </c>
      <c r="D836" s="36" t="s">
        <v>77</v>
      </c>
      <c r="E836" s="37">
        <v>0.35</v>
      </c>
    </row>
    <row r="837" spans="1:5" ht="15.6" x14ac:dyDescent="0.3">
      <c r="A837" s="103" t="s">
        <v>111</v>
      </c>
      <c r="B837" s="85" t="str">
        <f t="shared" si="94"/>
        <v>MLH Övergripande Campus Södertälje</v>
      </c>
      <c r="C837" s="33" t="s">
        <v>58</v>
      </c>
      <c r="D837" s="36" t="s">
        <v>78</v>
      </c>
      <c r="E837" s="37">
        <f t="shared" si="95"/>
        <v>9.64E-2</v>
      </c>
    </row>
    <row r="838" spans="1:5" ht="15.6" x14ac:dyDescent="0.3">
      <c r="A838" s="103" t="s">
        <v>111</v>
      </c>
      <c r="B838" s="85" t="str">
        <f t="shared" si="94"/>
        <v>MLH Övergripande Campus Södertälje</v>
      </c>
      <c r="C838" s="33" t="s">
        <v>58</v>
      </c>
      <c r="D838" s="25" t="s">
        <v>79</v>
      </c>
      <c r="E838" s="38">
        <f t="shared" si="95"/>
        <v>3.6600000000000001E-2</v>
      </c>
    </row>
    <row r="839" spans="1:5" ht="15.6" x14ac:dyDescent="0.3">
      <c r="A839" s="103" t="s">
        <v>111</v>
      </c>
      <c r="B839" s="82" t="str">
        <f t="shared" si="94"/>
        <v>MLH Övergripande Campus Södertälje</v>
      </c>
      <c r="C839" s="39" t="s">
        <v>60</v>
      </c>
      <c r="D839" s="34" t="s">
        <v>76</v>
      </c>
      <c r="E839" s="35">
        <f t="shared" ref="E839:E842" si="96">E663</f>
        <v>0.18</v>
      </c>
    </row>
    <row r="840" spans="1:5" ht="15.6" x14ac:dyDescent="0.3">
      <c r="A840" s="103" t="s">
        <v>111</v>
      </c>
      <c r="B840" s="83" t="str">
        <f t="shared" si="94"/>
        <v>MLH Övergripande Campus Södertälje</v>
      </c>
      <c r="C840" s="40" t="s">
        <v>60</v>
      </c>
      <c r="D840" s="36" t="s">
        <v>77</v>
      </c>
      <c r="E840" s="37">
        <v>0.35</v>
      </c>
    </row>
    <row r="841" spans="1:5" ht="15.6" x14ac:dyDescent="0.3">
      <c r="A841" s="103" t="s">
        <v>111</v>
      </c>
      <c r="B841" s="83" t="str">
        <f t="shared" si="94"/>
        <v>MLH Övergripande Campus Södertälje</v>
      </c>
      <c r="C841" s="40" t="s">
        <v>60</v>
      </c>
      <c r="D841" s="36" t="s">
        <v>78</v>
      </c>
      <c r="E841" s="37">
        <f t="shared" si="96"/>
        <v>9.64E-2</v>
      </c>
    </row>
    <row r="842" spans="1:5" ht="15.6" x14ac:dyDescent="0.3">
      <c r="A842" s="103" t="s">
        <v>111</v>
      </c>
      <c r="B842" s="84" t="str">
        <f t="shared" si="94"/>
        <v>MLH Övergripande Campus Södertälje</v>
      </c>
      <c r="C842" s="41" t="s">
        <v>60</v>
      </c>
      <c r="D842" s="25" t="s">
        <v>79</v>
      </c>
      <c r="E842" s="38">
        <f t="shared" si="96"/>
        <v>3.6600000000000001E-2</v>
      </c>
    </row>
    <row r="843" spans="1:5" ht="15.6" x14ac:dyDescent="0.3">
      <c r="A843" s="103" t="s">
        <v>111</v>
      </c>
      <c r="B843" s="85" t="str">
        <f t="shared" si="94"/>
        <v>MLH Övergripande Campus Södertälje</v>
      </c>
      <c r="C843" s="33" t="s">
        <v>62</v>
      </c>
      <c r="D843" s="34" t="s">
        <v>76</v>
      </c>
      <c r="E843" s="35">
        <f>E831</f>
        <v>0.18</v>
      </c>
    </row>
    <row r="844" spans="1:5" ht="15.6" x14ac:dyDescent="0.3">
      <c r="A844" s="103" t="s">
        <v>111</v>
      </c>
      <c r="B844" s="85" t="str">
        <f t="shared" si="94"/>
        <v>MLH Övergripande Campus Södertälje</v>
      </c>
      <c r="C844" s="33" t="s">
        <v>62</v>
      </c>
      <c r="D844" s="36" t="s">
        <v>77</v>
      </c>
      <c r="E844" s="37">
        <f>E820</f>
        <v>0.32919999999999999</v>
      </c>
    </row>
    <row r="845" spans="1:5" ht="15.6" x14ac:dyDescent="0.3">
      <c r="A845" s="103" t="s">
        <v>111</v>
      </c>
      <c r="B845" s="85" t="str">
        <f t="shared" si="94"/>
        <v>MLH Övergripande Campus Södertälje</v>
      </c>
      <c r="C845" s="40" t="s">
        <v>62</v>
      </c>
      <c r="D845" s="36" t="s">
        <v>78</v>
      </c>
      <c r="E845" s="37">
        <f>E821</f>
        <v>4.2099999999999999E-2</v>
      </c>
    </row>
    <row r="846" spans="1:5" ht="15.6" x14ac:dyDescent="0.3">
      <c r="A846" s="103" t="s">
        <v>111</v>
      </c>
      <c r="B846" s="85" t="str">
        <f t="shared" si="94"/>
        <v>MLH Övergripande Campus Södertälje</v>
      </c>
      <c r="C846" s="40" t="s">
        <v>62</v>
      </c>
      <c r="D846" s="25" t="s">
        <v>79</v>
      </c>
      <c r="E846" s="38">
        <f>E822</f>
        <v>5.0599999999999999E-2</v>
      </c>
    </row>
    <row r="847" spans="1:5" ht="15.6" x14ac:dyDescent="0.3">
      <c r="A847" s="103" t="s">
        <v>111</v>
      </c>
      <c r="B847" s="82" t="str">
        <f t="shared" si="94"/>
        <v>MLH Övergripande Campus Södertälje</v>
      </c>
      <c r="C847" s="39" t="s">
        <v>64</v>
      </c>
      <c r="D847" s="34" t="s">
        <v>76</v>
      </c>
      <c r="E847" s="35">
        <f>E831</f>
        <v>0.18</v>
      </c>
    </row>
    <row r="848" spans="1:5" ht="15.6" x14ac:dyDescent="0.3">
      <c r="A848" s="103" t="s">
        <v>111</v>
      </c>
      <c r="B848" s="83" t="str">
        <f t="shared" si="94"/>
        <v>MLH Övergripande Campus Södertälje</v>
      </c>
      <c r="C848" s="40" t="s">
        <v>64</v>
      </c>
      <c r="D848" s="36" t="s">
        <v>77</v>
      </c>
      <c r="E848" s="37">
        <f>E820</f>
        <v>0.32919999999999999</v>
      </c>
    </row>
    <row r="849" spans="1:5" ht="15.6" x14ac:dyDescent="0.3">
      <c r="A849" s="103" t="s">
        <v>111</v>
      </c>
      <c r="B849" s="83" t="str">
        <f t="shared" si="94"/>
        <v>MLH Övergripande Campus Södertälje</v>
      </c>
      <c r="C849" s="40" t="s">
        <v>64</v>
      </c>
      <c r="D849" s="36" t="s">
        <v>78</v>
      </c>
      <c r="E849" s="37">
        <f>E821</f>
        <v>4.2099999999999999E-2</v>
      </c>
    </row>
    <row r="850" spans="1:5" ht="15.6" x14ac:dyDescent="0.3">
      <c r="A850" s="103" t="s">
        <v>111</v>
      </c>
      <c r="B850" s="84" t="str">
        <f t="shared" si="94"/>
        <v>MLH Övergripande Campus Södertälje</v>
      </c>
      <c r="C850" s="41" t="s">
        <v>64</v>
      </c>
      <c r="D850" s="25" t="s">
        <v>79</v>
      </c>
      <c r="E850" s="38">
        <f>E822</f>
        <v>5.0599999999999999E-2</v>
      </c>
    </row>
    <row r="851" spans="1:5" ht="15.6" x14ac:dyDescent="0.3">
      <c r="A851" s="103" t="s">
        <v>111</v>
      </c>
      <c r="B851" s="82" t="str">
        <f t="shared" si="94"/>
        <v>MLH Övergripande Campus Södertälje</v>
      </c>
      <c r="C851" s="42" t="s">
        <v>80</v>
      </c>
      <c r="D851" s="34" t="s">
        <v>76</v>
      </c>
      <c r="E851" s="35">
        <v>0</v>
      </c>
    </row>
    <row r="852" spans="1:5" ht="15.6" x14ac:dyDescent="0.3">
      <c r="A852" s="103" t="s">
        <v>111</v>
      </c>
      <c r="B852" s="83" t="str">
        <f t="shared" si="94"/>
        <v>MLH Övergripande Campus Södertälje</v>
      </c>
      <c r="C852" s="43" t="s">
        <v>80</v>
      </c>
      <c r="D852" s="36" t="s">
        <v>77</v>
      </c>
      <c r="E852" s="37">
        <v>0</v>
      </c>
    </row>
    <row r="853" spans="1:5" ht="15.6" x14ac:dyDescent="0.3">
      <c r="A853" s="103" t="s">
        <v>111</v>
      </c>
      <c r="B853" s="83" t="str">
        <f t="shared" si="94"/>
        <v>MLH Övergripande Campus Södertälje</v>
      </c>
      <c r="C853" s="43" t="s">
        <v>80</v>
      </c>
      <c r="D853" s="36" t="s">
        <v>78</v>
      </c>
      <c r="E853" s="37">
        <v>0</v>
      </c>
    </row>
    <row r="854" spans="1:5" ht="15.6" x14ac:dyDescent="0.3">
      <c r="A854" s="103" t="s">
        <v>111</v>
      </c>
      <c r="B854" s="84" t="str">
        <f t="shared" si="94"/>
        <v>MLH Övergripande Campus Södertälje</v>
      </c>
      <c r="C854" s="44" t="s">
        <v>80</v>
      </c>
      <c r="D854" s="25" t="s">
        <v>79</v>
      </c>
      <c r="E854" s="38">
        <v>0</v>
      </c>
    </row>
    <row r="855" spans="1:5" ht="15.6" x14ac:dyDescent="0.3">
      <c r="A855" s="103" t="s">
        <v>111</v>
      </c>
      <c r="B855" s="82" t="s">
        <v>118</v>
      </c>
      <c r="C855" s="26" t="s">
        <v>56</v>
      </c>
      <c r="D855" s="36" t="s">
        <v>76</v>
      </c>
      <c r="E855" s="35">
        <f>E831</f>
        <v>0.18</v>
      </c>
    </row>
    <row r="856" spans="1:5" ht="15.6" x14ac:dyDescent="0.3">
      <c r="A856" s="103" t="s">
        <v>111</v>
      </c>
      <c r="B856" s="83" t="str">
        <f>B855</f>
        <v>MLHA Processledning &amp; Hållbar produktion</v>
      </c>
      <c r="C856" s="29" t="s">
        <v>56</v>
      </c>
      <c r="D856" s="36" t="s">
        <v>77</v>
      </c>
      <c r="E856" s="37">
        <f>E832</f>
        <v>0.64380000000000004</v>
      </c>
    </row>
    <row r="857" spans="1:5" ht="15.6" x14ac:dyDescent="0.3">
      <c r="A857" s="103" t="s">
        <v>111</v>
      </c>
      <c r="B857" s="83" t="str">
        <f t="shared" ref="B857:B878" si="97">B856</f>
        <v>MLHA Processledning &amp; Hållbar produktion</v>
      </c>
      <c r="C857" s="29" t="s">
        <v>56</v>
      </c>
      <c r="D857" s="36" t="s">
        <v>78</v>
      </c>
      <c r="E857" s="37">
        <f>E833</f>
        <v>9.64E-2</v>
      </c>
    </row>
    <row r="858" spans="1:5" ht="15.6" x14ac:dyDescent="0.3">
      <c r="A858" s="103" t="s">
        <v>111</v>
      </c>
      <c r="B858" s="84" t="str">
        <f t="shared" si="97"/>
        <v>MLHA Processledning &amp; Hållbar produktion</v>
      </c>
      <c r="C858" s="30" t="s">
        <v>56</v>
      </c>
      <c r="D858" s="25" t="s">
        <v>79</v>
      </c>
      <c r="E858" s="38">
        <f>E834</f>
        <v>3.6600000000000001E-2</v>
      </c>
    </row>
    <row r="859" spans="1:5" ht="15.6" x14ac:dyDescent="0.3">
      <c r="A859" s="103" t="s">
        <v>111</v>
      </c>
      <c r="B859" s="85" t="str">
        <f t="shared" si="97"/>
        <v>MLHA Processledning &amp; Hållbar produktion</v>
      </c>
      <c r="C859" s="33" t="s">
        <v>58</v>
      </c>
      <c r="D859" s="34" t="s">
        <v>76</v>
      </c>
      <c r="E859" s="35">
        <f t="shared" ref="E859:E862" si="98">E663</f>
        <v>0.18</v>
      </c>
    </row>
    <row r="860" spans="1:5" ht="15.6" x14ac:dyDescent="0.3">
      <c r="A860" s="103" t="s">
        <v>111</v>
      </c>
      <c r="B860" s="85" t="str">
        <f t="shared" si="97"/>
        <v>MLHA Processledning &amp; Hållbar produktion</v>
      </c>
      <c r="C860" s="33" t="s">
        <v>58</v>
      </c>
      <c r="D860" s="36" t="s">
        <v>77</v>
      </c>
      <c r="E860" s="37">
        <v>0.35</v>
      </c>
    </row>
    <row r="861" spans="1:5" ht="15.6" x14ac:dyDescent="0.3">
      <c r="A861" s="103" t="s">
        <v>111</v>
      </c>
      <c r="B861" s="85" t="str">
        <f t="shared" si="97"/>
        <v>MLHA Processledning &amp; Hållbar produktion</v>
      </c>
      <c r="C861" s="33" t="s">
        <v>58</v>
      </c>
      <c r="D861" s="36" t="s">
        <v>78</v>
      </c>
      <c r="E861" s="37">
        <f t="shared" si="98"/>
        <v>9.64E-2</v>
      </c>
    </row>
    <row r="862" spans="1:5" ht="15.6" x14ac:dyDescent="0.3">
      <c r="A862" s="103" t="s">
        <v>111</v>
      </c>
      <c r="B862" s="85" t="str">
        <f t="shared" si="97"/>
        <v>MLHA Processledning &amp; Hållbar produktion</v>
      </c>
      <c r="C862" s="33" t="s">
        <v>58</v>
      </c>
      <c r="D862" s="25" t="s">
        <v>79</v>
      </c>
      <c r="E862" s="38">
        <f t="shared" si="98"/>
        <v>3.6600000000000001E-2</v>
      </c>
    </row>
    <row r="863" spans="1:5" ht="15.6" x14ac:dyDescent="0.3">
      <c r="A863" s="103" t="s">
        <v>111</v>
      </c>
      <c r="B863" s="82" t="str">
        <f t="shared" si="97"/>
        <v>MLHA Processledning &amp; Hållbar produktion</v>
      </c>
      <c r="C863" s="39" t="s">
        <v>60</v>
      </c>
      <c r="D863" s="34" t="s">
        <v>76</v>
      </c>
      <c r="E863" s="35">
        <f t="shared" ref="E863:E866" si="99">E663</f>
        <v>0.18</v>
      </c>
    </row>
    <row r="864" spans="1:5" ht="15.6" x14ac:dyDescent="0.3">
      <c r="A864" s="103" t="s">
        <v>111</v>
      </c>
      <c r="B864" s="83" t="str">
        <f t="shared" si="97"/>
        <v>MLHA Processledning &amp; Hållbar produktion</v>
      </c>
      <c r="C864" s="40" t="s">
        <v>60</v>
      </c>
      <c r="D864" s="36" t="s">
        <v>77</v>
      </c>
      <c r="E864" s="37">
        <v>0.35</v>
      </c>
    </row>
    <row r="865" spans="1:5" ht="15.6" x14ac:dyDescent="0.3">
      <c r="A865" s="103" t="s">
        <v>111</v>
      </c>
      <c r="B865" s="83" t="str">
        <f t="shared" si="97"/>
        <v>MLHA Processledning &amp; Hållbar produktion</v>
      </c>
      <c r="C865" s="40" t="s">
        <v>60</v>
      </c>
      <c r="D865" s="36" t="s">
        <v>78</v>
      </c>
      <c r="E865" s="37">
        <f t="shared" si="99"/>
        <v>9.64E-2</v>
      </c>
    </row>
    <row r="866" spans="1:5" ht="15.6" x14ac:dyDescent="0.3">
      <c r="A866" s="103" t="s">
        <v>111</v>
      </c>
      <c r="B866" s="84" t="str">
        <f t="shared" si="97"/>
        <v>MLHA Processledning &amp; Hållbar produktion</v>
      </c>
      <c r="C866" s="41" t="s">
        <v>60</v>
      </c>
      <c r="D866" s="25" t="s">
        <v>79</v>
      </c>
      <c r="E866" s="38">
        <f t="shared" si="99"/>
        <v>3.6600000000000001E-2</v>
      </c>
    </row>
    <row r="867" spans="1:5" ht="15.6" x14ac:dyDescent="0.3">
      <c r="A867" s="103" t="s">
        <v>111</v>
      </c>
      <c r="B867" s="85" t="str">
        <f t="shared" si="97"/>
        <v>MLHA Processledning &amp; Hållbar produktion</v>
      </c>
      <c r="C867" s="33" t="s">
        <v>62</v>
      </c>
      <c r="D867" s="34" t="s">
        <v>76</v>
      </c>
      <c r="E867" s="35">
        <f>E855</f>
        <v>0.18</v>
      </c>
    </row>
    <row r="868" spans="1:5" ht="15.6" x14ac:dyDescent="0.3">
      <c r="A868" s="103" t="s">
        <v>111</v>
      </c>
      <c r="B868" s="85" t="str">
        <f t="shared" si="97"/>
        <v>MLHA Processledning &amp; Hållbar produktion</v>
      </c>
      <c r="C868" s="33" t="s">
        <v>62</v>
      </c>
      <c r="D868" s="36" t="s">
        <v>77</v>
      </c>
      <c r="E868" s="37">
        <f>E844</f>
        <v>0.32919999999999999</v>
      </c>
    </row>
    <row r="869" spans="1:5" ht="15.6" x14ac:dyDescent="0.3">
      <c r="A869" s="103" t="s">
        <v>111</v>
      </c>
      <c r="B869" s="85" t="str">
        <f t="shared" si="97"/>
        <v>MLHA Processledning &amp; Hållbar produktion</v>
      </c>
      <c r="C869" s="40" t="s">
        <v>62</v>
      </c>
      <c r="D869" s="36" t="s">
        <v>78</v>
      </c>
      <c r="E869" s="37">
        <f>E845</f>
        <v>4.2099999999999999E-2</v>
      </c>
    </row>
    <row r="870" spans="1:5" ht="15.6" x14ac:dyDescent="0.3">
      <c r="A870" s="103" t="s">
        <v>111</v>
      </c>
      <c r="B870" s="85" t="str">
        <f t="shared" si="97"/>
        <v>MLHA Processledning &amp; Hållbar produktion</v>
      </c>
      <c r="C870" s="40" t="s">
        <v>62</v>
      </c>
      <c r="D870" s="25" t="s">
        <v>79</v>
      </c>
      <c r="E870" s="38">
        <f>E846</f>
        <v>5.0599999999999999E-2</v>
      </c>
    </row>
    <row r="871" spans="1:5" ht="15.6" x14ac:dyDescent="0.3">
      <c r="A871" s="103" t="s">
        <v>111</v>
      </c>
      <c r="B871" s="82" t="str">
        <f t="shared" si="97"/>
        <v>MLHA Processledning &amp; Hållbar produktion</v>
      </c>
      <c r="C871" s="39" t="s">
        <v>64</v>
      </c>
      <c r="D871" s="34" t="s">
        <v>76</v>
      </c>
      <c r="E871" s="35">
        <f>E855</f>
        <v>0.18</v>
      </c>
    </row>
    <row r="872" spans="1:5" ht="15.6" x14ac:dyDescent="0.3">
      <c r="A872" s="103" t="s">
        <v>111</v>
      </c>
      <c r="B872" s="83" t="str">
        <f t="shared" si="97"/>
        <v>MLHA Processledning &amp; Hållbar produktion</v>
      </c>
      <c r="C872" s="40" t="s">
        <v>64</v>
      </c>
      <c r="D872" s="36" t="s">
        <v>77</v>
      </c>
      <c r="E872" s="37">
        <f>E844</f>
        <v>0.32919999999999999</v>
      </c>
    </row>
    <row r="873" spans="1:5" ht="15.6" x14ac:dyDescent="0.3">
      <c r="A873" s="103" t="s">
        <v>111</v>
      </c>
      <c r="B873" s="83" t="str">
        <f t="shared" si="97"/>
        <v>MLHA Processledning &amp; Hållbar produktion</v>
      </c>
      <c r="C873" s="40" t="s">
        <v>64</v>
      </c>
      <c r="D873" s="36" t="s">
        <v>78</v>
      </c>
      <c r="E873" s="37">
        <f>E845</f>
        <v>4.2099999999999999E-2</v>
      </c>
    </row>
    <row r="874" spans="1:5" ht="15.6" x14ac:dyDescent="0.3">
      <c r="A874" s="103" t="s">
        <v>111</v>
      </c>
      <c r="B874" s="84" t="str">
        <f t="shared" si="97"/>
        <v>MLHA Processledning &amp; Hållbar produktion</v>
      </c>
      <c r="C874" s="41" t="s">
        <v>64</v>
      </c>
      <c r="D874" s="25" t="s">
        <v>79</v>
      </c>
      <c r="E874" s="38">
        <f>E846</f>
        <v>5.0599999999999999E-2</v>
      </c>
    </row>
    <row r="875" spans="1:5" ht="15.6" x14ac:dyDescent="0.3">
      <c r="A875" s="103" t="s">
        <v>111</v>
      </c>
      <c r="B875" s="82" t="str">
        <f t="shared" si="97"/>
        <v>MLHA Processledning &amp; Hållbar produktion</v>
      </c>
      <c r="C875" s="42" t="s">
        <v>80</v>
      </c>
      <c r="D875" s="34" t="s">
        <v>76</v>
      </c>
      <c r="E875" s="35">
        <v>0</v>
      </c>
    </row>
    <row r="876" spans="1:5" ht="15.6" x14ac:dyDescent="0.3">
      <c r="A876" s="103" t="s">
        <v>111</v>
      </c>
      <c r="B876" s="83" t="str">
        <f t="shared" si="97"/>
        <v>MLHA Processledning &amp; Hållbar produktion</v>
      </c>
      <c r="C876" s="43" t="s">
        <v>80</v>
      </c>
      <c r="D876" s="36" t="s">
        <v>77</v>
      </c>
      <c r="E876" s="37">
        <v>0</v>
      </c>
    </row>
    <row r="877" spans="1:5" ht="15.6" x14ac:dyDescent="0.3">
      <c r="A877" s="103" t="s">
        <v>111</v>
      </c>
      <c r="B877" s="83" t="str">
        <f t="shared" si="97"/>
        <v>MLHA Processledning &amp; Hållbar produktion</v>
      </c>
      <c r="C877" s="43" t="s">
        <v>80</v>
      </c>
      <c r="D877" s="36" t="s">
        <v>78</v>
      </c>
      <c r="E877" s="37">
        <v>0</v>
      </c>
    </row>
    <row r="878" spans="1:5" ht="15.6" x14ac:dyDescent="0.3">
      <c r="A878" s="103" t="s">
        <v>111</v>
      </c>
      <c r="B878" s="84" t="str">
        <f t="shared" si="97"/>
        <v>MLHA Processledning &amp; Hållbar produktion</v>
      </c>
      <c r="C878" s="44" t="s">
        <v>80</v>
      </c>
      <c r="D878" s="25" t="s">
        <v>79</v>
      </c>
      <c r="E878" s="38">
        <v>0</v>
      </c>
    </row>
    <row r="879" spans="1:5" ht="15.6" x14ac:dyDescent="0.3">
      <c r="A879" s="103" t="s">
        <v>111</v>
      </c>
      <c r="B879" s="82" t="s">
        <v>119</v>
      </c>
      <c r="C879" s="26" t="s">
        <v>56</v>
      </c>
      <c r="D879" s="36" t="s">
        <v>76</v>
      </c>
      <c r="E879" s="35">
        <f>E855</f>
        <v>0.18</v>
      </c>
    </row>
    <row r="880" spans="1:5" ht="15.6" x14ac:dyDescent="0.3">
      <c r="A880" s="103" t="s">
        <v>111</v>
      </c>
      <c r="B880" s="83" t="str">
        <f>B879</f>
        <v>MLHB Avancerat underhållssystem &amp; produktionslogistik</v>
      </c>
      <c r="C880" s="29" t="s">
        <v>56</v>
      </c>
      <c r="D880" s="36" t="s">
        <v>77</v>
      </c>
      <c r="E880" s="37">
        <f>E856</f>
        <v>0.64380000000000004</v>
      </c>
    </row>
    <row r="881" spans="1:5" ht="15.6" x14ac:dyDescent="0.3">
      <c r="A881" s="103" t="s">
        <v>111</v>
      </c>
      <c r="B881" s="83" t="str">
        <f t="shared" ref="B881:B902" si="100">B880</f>
        <v>MLHB Avancerat underhållssystem &amp; produktionslogistik</v>
      </c>
      <c r="C881" s="29" t="s">
        <v>56</v>
      </c>
      <c r="D881" s="36" t="s">
        <v>78</v>
      </c>
      <c r="E881" s="37">
        <f>E857</f>
        <v>9.64E-2</v>
      </c>
    </row>
    <row r="882" spans="1:5" ht="15.6" x14ac:dyDescent="0.3">
      <c r="A882" s="103" t="s">
        <v>111</v>
      </c>
      <c r="B882" s="84" t="str">
        <f t="shared" si="100"/>
        <v>MLHB Avancerat underhållssystem &amp; produktionslogistik</v>
      </c>
      <c r="C882" s="30" t="s">
        <v>56</v>
      </c>
      <c r="D882" s="25" t="s">
        <v>79</v>
      </c>
      <c r="E882" s="38">
        <f>E858</f>
        <v>3.6600000000000001E-2</v>
      </c>
    </row>
    <row r="883" spans="1:5" ht="15.6" x14ac:dyDescent="0.3">
      <c r="A883" s="103" t="s">
        <v>111</v>
      </c>
      <c r="B883" s="85" t="str">
        <f t="shared" si="100"/>
        <v>MLHB Avancerat underhållssystem &amp; produktionslogistik</v>
      </c>
      <c r="C883" s="33" t="s">
        <v>58</v>
      </c>
      <c r="D883" s="34" t="s">
        <v>76</v>
      </c>
      <c r="E883" s="35">
        <f t="shared" ref="E883:E886" si="101">E663</f>
        <v>0.18</v>
      </c>
    </row>
    <row r="884" spans="1:5" ht="15.6" x14ac:dyDescent="0.3">
      <c r="A884" s="103" t="s">
        <v>111</v>
      </c>
      <c r="B884" s="85" t="str">
        <f t="shared" si="100"/>
        <v>MLHB Avancerat underhållssystem &amp; produktionslogistik</v>
      </c>
      <c r="C884" s="33" t="s">
        <v>58</v>
      </c>
      <c r="D884" s="36" t="s">
        <v>77</v>
      </c>
      <c r="E884" s="37">
        <v>0.35</v>
      </c>
    </row>
    <row r="885" spans="1:5" ht="15.6" x14ac:dyDescent="0.3">
      <c r="A885" s="103" t="s">
        <v>111</v>
      </c>
      <c r="B885" s="85" t="str">
        <f t="shared" si="100"/>
        <v>MLHB Avancerat underhållssystem &amp; produktionslogistik</v>
      </c>
      <c r="C885" s="33" t="s">
        <v>58</v>
      </c>
      <c r="D885" s="36" t="s">
        <v>78</v>
      </c>
      <c r="E885" s="37">
        <f t="shared" si="101"/>
        <v>9.64E-2</v>
      </c>
    </row>
    <row r="886" spans="1:5" ht="15.6" x14ac:dyDescent="0.3">
      <c r="A886" s="103" t="s">
        <v>111</v>
      </c>
      <c r="B886" s="85" t="str">
        <f t="shared" si="100"/>
        <v>MLHB Avancerat underhållssystem &amp; produktionslogistik</v>
      </c>
      <c r="C886" s="33" t="s">
        <v>58</v>
      </c>
      <c r="D886" s="25" t="s">
        <v>79</v>
      </c>
      <c r="E886" s="38">
        <f t="shared" si="101"/>
        <v>3.6600000000000001E-2</v>
      </c>
    </row>
    <row r="887" spans="1:5" ht="15.6" x14ac:dyDescent="0.3">
      <c r="A887" s="103" t="s">
        <v>111</v>
      </c>
      <c r="B887" s="82" t="str">
        <f t="shared" si="100"/>
        <v>MLHB Avancerat underhållssystem &amp; produktionslogistik</v>
      </c>
      <c r="C887" s="39" t="s">
        <v>60</v>
      </c>
      <c r="D887" s="34" t="s">
        <v>76</v>
      </c>
      <c r="E887" s="35">
        <f t="shared" ref="E887:E890" si="102">E663</f>
        <v>0.18</v>
      </c>
    </row>
    <row r="888" spans="1:5" ht="15.6" x14ac:dyDescent="0.3">
      <c r="A888" s="103" t="s">
        <v>111</v>
      </c>
      <c r="B888" s="83" t="str">
        <f t="shared" si="100"/>
        <v>MLHB Avancerat underhållssystem &amp; produktionslogistik</v>
      </c>
      <c r="C888" s="40" t="s">
        <v>60</v>
      </c>
      <c r="D888" s="36" t="s">
        <v>77</v>
      </c>
      <c r="E888" s="37">
        <v>0.35</v>
      </c>
    </row>
    <row r="889" spans="1:5" ht="15.6" x14ac:dyDescent="0.3">
      <c r="A889" s="103" t="s">
        <v>111</v>
      </c>
      <c r="B889" s="83" t="str">
        <f t="shared" si="100"/>
        <v>MLHB Avancerat underhållssystem &amp; produktionslogistik</v>
      </c>
      <c r="C889" s="40" t="s">
        <v>60</v>
      </c>
      <c r="D889" s="36" t="s">
        <v>78</v>
      </c>
      <c r="E889" s="37">
        <f t="shared" si="102"/>
        <v>9.64E-2</v>
      </c>
    </row>
    <row r="890" spans="1:5" ht="15.6" x14ac:dyDescent="0.3">
      <c r="A890" s="103" t="s">
        <v>111</v>
      </c>
      <c r="B890" s="84" t="str">
        <f t="shared" si="100"/>
        <v>MLHB Avancerat underhållssystem &amp; produktionslogistik</v>
      </c>
      <c r="C890" s="41" t="s">
        <v>60</v>
      </c>
      <c r="D890" s="25" t="s">
        <v>79</v>
      </c>
      <c r="E890" s="38">
        <f t="shared" si="102"/>
        <v>3.6600000000000001E-2</v>
      </c>
    </row>
    <row r="891" spans="1:5" ht="15.6" x14ac:dyDescent="0.3">
      <c r="A891" s="103" t="s">
        <v>111</v>
      </c>
      <c r="B891" s="85" t="str">
        <f t="shared" si="100"/>
        <v>MLHB Avancerat underhållssystem &amp; produktionslogistik</v>
      </c>
      <c r="C891" s="33" t="s">
        <v>62</v>
      </c>
      <c r="D891" s="34" t="s">
        <v>76</v>
      </c>
      <c r="E891" s="35">
        <f>E879</f>
        <v>0.18</v>
      </c>
    </row>
    <row r="892" spans="1:5" ht="15.6" x14ac:dyDescent="0.3">
      <c r="A892" s="103" t="s">
        <v>111</v>
      </c>
      <c r="B892" s="85" t="str">
        <f t="shared" si="100"/>
        <v>MLHB Avancerat underhållssystem &amp; produktionslogistik</v>
      </c>
      <c r="C892" s="33" t="s">
        <v>62</v>
      </c>
      <c r="D892" s="36" t="s">
        <v>77</v>
      </c>
      <c r="E892" s="37">
        <f>E868</f>
        <v>0.32919999999999999</v>
      </c>
    </row>
    <row r="893" spans="1:5" ht="15.6" x14ac:dyDescent="0.3">
      <c r="A893" s="103" t="s">
        <v>111</v>
      </c>
      <c r="B893" s="85" t="str">
        <f t="shared" si="100"/>
        <v>MLHB Avancerat underhållssystem &amp; produktionslogistik</v>
      </c>
      <c r="C893" s="40" t="s">
        <v>62</v>
      </c>
      <c r="D893" s="36" t="s">
        <v>78</v>
      </c>
      <c r="E893" s="37">
        <f>E869</f>
        <v>4.2099999999999999E-2</v>
      </c>
    </row>
    <row r="894" spans="1:5" ht="15.6" x14ac:dyDescent="0.3">
      <c r="A894" s="103" t="s">
        <v>111</v>
      </c>
      <c r="B894" s="85" t="str">
        <f t="shared" si="100"/>
        <v>MLHB Avancerat underhållssystem &amp; produktionslogistik</v>
      </c>
      <c r="C894" s="40" t="s">
        <v>62</v>
      </c>
      <c r="D894" s="25" t="s">
        <v>79</v>
      </c>
      <c r="E894" s="38">
        <f>E870</f>
        <v>5.0599999999999999E-2</v>
      </c>
    </row>
    <row r="895" spans="1:5" ht="15.6" x14ac:dyDescent="0.3">
      <c r="A895" s="103" t="s">
        <v>111</v>
      </c>
      <c r="B895" s="82" t="str">
        <f t="shared" si="100"/>
        <v>MLHB Avancerat underhållssystem &amp; produktionslogistik</v>
      </c>
      <c r="C895" s="39" t="s">
        <v>64</v>
      </c>
      <c r="D895" s="34" t="s">
        <v>76</v>
      </c>
      <c r="E895" s="35">
        <f>E879</f>
        <v>0.18</v>
      </c>
    </row>
    <row r="896" spans="1:5" ht="15.6" x14ac:dyDescent="0.3">
      <c r="A896" s="103" t="s">
        <v>111</v>
      </c>
      <c r="B896" s="83" t="str">
        <f t="shared" si="100"/>
        <v>MLHB Avancerat underhållssystem &amp; produktionslogistik</v>
      </c>
      <c r="C896" s="40" t="s">
        <v>64</v>
      </c>
      <c r="D896" s="36" t="s">
        <v>77</v>
      </c>
      <c r="E896" s="37">
        <f>E868</f>
        <v>0.32919999999999999</v>
      </c>
    </row>
    <row r="897" spans="1:5" ht="15.6" x14ac:dyDescent="0.3">
      <c r="A897" s="103" t="s">
        <v>111</v>
      </c>
      <c r="B897" s="83" t="str">
        <f t="shared" si="100"/>
        <v>MLHB Avancerat underhållssystem &amp; produktionslogistik</v>
      </c>
      <c r="C897" s="40" t="s">
        <v>64</v>
      </c>
      <c r="D897" s="36" t="s">
        <v>78</v>
      </c>
      <c r="E897" s="37">
        <f>E869</f>
        <v>4.2099999999999999E-2</v>
      </c>
    </row>
    <row r="898" spans="1:5" ht="15.6" x14ac:dyDescent="0.3">
      <c r="A898" s="103" t="s">
        <v>111</v>
      </c>
      <c r="B898" s="84" t="str">
        <f t="shared" si="100"/>
        <v>MLHB Avancerat underhållssystem &amp; produktionslogistik</v>
      </c>
      <c r="C898" s="41" t="s">
        <v>64</v>
      </c>
      <c r="D898" s="25" t="s">
        <v>79</v>
      </c>
      <c r="E898" s="38">
        <f>E870</f>
        <v>5.0599999999999999E-2</v>
      </c>
    </row>
    <row r="899" spans="1:5" ht="15.6" x14ac:dyDescent="0.3">
      <c r="A899" s="103" t="s">
        <v>111</v>
      </c>
      <c r="B899" s="82" t="str">
        <f t="shared" si="100"/>
        <v>MLHB Avancerat underhållssystem &amp; produktionslogistik</v>
      </c>
      <c r="C899" s="42" t="s">
        <v>80</v>
      </c>
      <c r="D899" s="34" t="s">
        <v>76</v>
      </c>
      <c r="E899" s="35">
        <v>0</v>
      </c>
    </row>
    <row r="900" spans="1:5" ht="15.6" x14ac:dyDescent="0.3">
      <c r="A900" s="103" t="s">
        <v>111</v>
      </c>
      <c r="B900" s="83" t="str">
        <f t="shared" si="100"/>
        <v>MLHB Avancerat underhållssystem &amp; produktionslogistik</v>
      </c>
      <c r="C900" s="43" t="s">
        <v>80</v>
      </c>
      <c r="D900" s="36" t="s">
        <v>77</v>
      </c>
      <c r="E900" s="37">
        <v>0</v>
      </c>
    </row>
    <row r="901" spans="1:5" ht="15.6" x14ac:dyDescent="0.3">
      <c r="A901" s="103" t="s">
        <v>111</v>
      </c>
      <c r="B901" s="83" t="str">
        <f t="shared" si="100"/>
        <v>MLHB Avancerat underhållssystem &amp; produktionslogistik</v>
      </c>
      <c r="C901" s="43" t="s">
        <v>80</v>
      </c>
      <c r="D901" s="36" t="s">
        <v>78</v>
      </c>
      <c r="E901" s="37">
        <v>0</v>
      </c>
    </row>
    <row r="902" spans="1:5" ht="15.6" x14ac:dyDescent="0.3">
      <c r="A902" s="103" t="s">
        <v>111</v>
      </c>
      <c r="B902" s="84" t="str">
        <f t="shared" si="100"/>
        <v>MLHB Avancerat underhållssystem &amp; produktionslogistik</v>
      </c>
      <c r="C902" s="44" t="s">
        <v>80</v>
      </c>
      <c r="D902" s="25" t="s">
        <v>79</v>
      </c>
      <c r="E902" s="38">
        <v>0</v>
      </c>
    </row>
    <row r="903" spans="1:5" ht="15.6" x14ac:dyDescent="0.3">
      <c r="A903" s="103" t="s">
        <v>111</v>
      </c>
      <c r="B903" s="82" t="s">
        <v>120</v>
      </c>
      <c r="C903" s="26" t="s">
        <v>56</v>
      </c>
      <c r="D903" s="36" t="s">
        <v>76</v>
      </c>
      <c r="E903" s="35">
        <f>E879</f>
        <v>0.18</v>
      </c>
    </row>
    <row r="904" spans="1:5" ht="15.6" x14ac:dyDescent="0.3">
      <c r="A904" s="103" t="s">
        <v>111</v>
      </c>
      <c r="B904" s="83" t="str">
        <f>B903</f>
        <v>MLHC Leancentrum</v>
      </c>
      <c r="C904" s="29" t="s">
        <v>56</v>
      </c>
      <c r="D904" s="36" t="s">
        <v>77</v>
      </c>
      <c r="E904" s="37">
        <f>E880</f>
        <v>0.64380000000000004</v>
      </c>
    </row>
    <row r="905" spans="1:5" ht="15.6" x14ac:dyDescent="0.3">
      <c r="A905" s="103" t="s">
        <v>111</v>
      </c>
      <c r="B905" s="83" t="str">
        <f t="shared" ref="B905:B926" si="103">B904</f>
        <v>MLHC Leancentrum</v>
      </c>
      <c r="C905" s="29" t="s">
        <v>56</v>
      </c>
      <c r="D905" s="36" t="s">
        <v>78</v>
      </c>
      <c r="E905" s="37">
        <f>E881</f>
        <v>9.64E-2</v>
      </c>
    </row>
    <row r="906" spans="1:5" ht="15.6" x14ac:dyDescent="0.3">
      <c r="A906" s="103" t="s">
        <v>111</v>
      </c>
      <c r="B906" s="84" t="str">
        <f t="shared" si="103"/>
        <v>MLHC Leancentrum</v>
      </c>
      <c r="C906" s="30" t="s">
        <v>56</v>
      </c>
      <c r="D906" s="25" t="s">
        <v>79</v>
      </c>
      <c r="E906" s="38">
        <f>E882</f>
        <v>3.6600000000000001E-2</v>
      </c>
    </row>
    <row r="907" spans="1:5" ht="15.6" x14ac:dyDescent="0.3">
      <c r="A907" s="103" t="s">
        <v>111</v>
      </c>
      <c r="B907" s="85" t="str">
        <f t="shared" si="103"/>
        <v>MLHC Leancentrum</v>
      </c>
      <c r="C907" s="33" t="s">
        <v>58</v>
      </c>
      <c r="D907" s="34" t="s">
        <v>76</v>
      </c>
      <c r="E907" s="35">
        <f t="shared" ref="E907:E910" si="104">E663</f>
        <v>0.18</v>
      </c>
    </row>
    <row r="908" spans="1:5" ht="15.6" x14ac:dyDescent="0.3">
      <c r="A908" s="103" t="s">
        <v>111</v>
      </c>
      <c r="B908" s="85" t="str">
        <f t="shared" si="103"/>
        <v>MLHC Leancentrum</v>
      </c>
      <c r="C908" s="33" t="s">
        <v>58</v>
      </c>
      <c r="D908" s="36" t="s">
        <v>77</v>
      </c>
      <c r="E908" s="37">
        <v>0.35</v>
      </c>
    </row>
    <row r="909" spans="1:5" ht="15.6" x14ac:dyDescent="0.3">
      <c r="A909" s="103" t="s">
        <v>111</v>
      </c>
      <c r="B909" s="85" t="str">
        <f t="shared" si="103"/>
        <v>MLHC Leancentrum</v>
      </c>
      <c r="C909" s="33" t="s">
        <v>58</v>
      </c>
      <c r="D909" s="36" t="s">
        <v>78</v>
      </c>
      <c r="E909" s="37">
        <f t="shared" si="104"/>
        <v>9.64E-2</v>
      </c>
    </row>
    <row r="910" spans="1:5" ht="15.6" x14ac:dyDescent="0.3">
      <c r="A910" s="103" t="s">
        <v>111</v>
      </c>
      <c r="B910" s="85" t="str">
        <f t="shared" si="103"/>
        <v>MLHC Leancentrum</v>
      </c>
      <c r="C910" s="33" t="s">
        <v>58</v>
      </c>
      <c r="D910" s="25" t="s">
        <v>79</v>
      </c>
      <c r="E910" s="38">
        <f t="shared" si="104"/>
        <v>3.6600000000000001E-2</v>
      </c>
    </row>
    <row r="911" spans="1:5" ht="15.6" x14ac:dyDescent="0.3">
      <c r="A911" s="103" t="s">
        <v>111</v>
      </c>
      <c r="B911" s="82" t="str">
        <f t="shared" si="103"/>
        <v>MLHC Leancentrum</v>
      </c>
      <c r="C911" s="39" t="s">
        <v>60</v>
      </c>
      <c r="D911" s="34" t="s">
        <v>76</v>
      </c>
      <c r="E911" s="35">
        <f t="shared" ref="E911:E914" si="105">E663</f>
        <v>0.18</v>
      </c>
    </row>
    <row r="912" spans="1:5" ht="15.6" x14ac:dyDescent="0.3">
      <c r="A912" s="103" t="s">
        <v>111</v>
      </c>
      <c r="B912" s="83" t="str">
        <f t="shared" si="103"/>
        <v>MLHC Leancentrum</v>
      </c>
      <c r="C912" s="40" t="s">
        <v>60</v>
      </c>
      <c r="D912" s="36" t="s">
        <v>77</v>
      </c>
      <c r="E912" s="37">
        <v>0.35</v>
      </c>
    </row>
    <row r="913" spans="1:5" ht="15.6" x14ac:dyDescent="0.3">
      <c r="A913" s="103" t="s">
        <v>111</v>
      </c>
      <c r="B913" s="83" t="str">
        <f t="shared" si="103"/>
        <v>MLHC Leancentrum</v>
      </c>
      <c r="C913" s="40" t="s">
        <v>60</v>
      </c>
      <c r="D913" s="36" t="s">
        <v>78</v>
      </c>
      <c r="E913" s="37">
        <f t="shared" si="105"/>
        <v>9.64E-2</v>
      </c>
    </row>
    <row r="914" spans="1:5" ht="15.6" x14ac:dyDescent="0.3">
      <c r="A914" s="103" t="s">
        <v>111</v>
      </c>
      <c r="B914" s="84" t="str">
        <f t="shared" si="103"/>
        <v>MLHC Leancentrum</v>
      </c>
      <c r="C914" s="41" t="s">
        <v>60</v>
      </c>
      <c r="D914" s="25" t="s">
        <v>79</v>
      </c>
      <c r="E914" s="38">
        <f t="shared" si="105"/>
        <v>3.6600000000000001E-2</v>
      </c>
    </row>
    <row r="915" spans="1:5" ht="15.6" x14ac:dyDescent="0.3">
      <c r="A915" s="103" t="s">
        <v>111</v>
      </c>
      <c r="B915" s="85" t="str">
        <f t="shared" si="103"/>
        <v>MLHC Leancentrum</v>
      </c>
      <c r="C915" s="33" t="s">
        <v>62</v>
      </c>
      <c r="D915" s="34" t="s">
        <v>76</v>
      </c>
      <c r="E915" s="35">
        <f>E903</f>
        <v>0.18</v>
      </c>
    </row>
    <row r="916" spans="1:5" ht="15.6" x14ac:dyDescent="0.3">
      <c r="A916" s="103" t="s">
        <v>111</v>
      </c>
      <c r="B916" s="85" t="str">
        <f t="shared" si="103"/>
        <v>MLHC Leancentrum</v>
      </c>
      <c r="C916" s="33" t="s">
        <v>62</v>
      </c>
      <c r="D916" s="36" t="s">
        <v>77</v>
      </c>
      <c r="E916" s="37">
        <f>E892</f>
        <v>0.32919999999999999</v>
      </c>
    </row>
    <row r="917" spans="1:5" ht="15.6" x14ac:dyDescent="0.3">
      <c r="A917" s="103" t="s">
        <v>111</v>
      </c>
      <c r="B917" s="85" t="str">
        <f t="shared" si="103"/>
        <v>MLHC Leancentrum</v>
      </c>
      <c r="C917" s="40" t="s">
        <v>62</v>
      </c>
      <c r="D917" s="36" t="s">
        <v>78</v>
      </c>
      <c r="E917" s="37">
        <f>E893</f>
        <v>4.2099999999999999E-2</v>
      </c>
    </row>
    <row r="918" spans="1:5" ht="15.6" x14ac:dyDescent="0.3">
      <c r="A918" s="103" t="s">
        <v>111</v>
      </c>
      <c r="B918" s="85" t="str">
        <f t="shared" si="103"/>
        <v>MLHC Leancentrum</v>
      </c>
      <c r="C918" s="40" t="s">
        <v>62</v>
      </c>
      <c r="D918" s="25" t="s">
        <v>79</v>
      </c>
      <c r="E918" s="38">
        <f>E894</f>
        <v>5.0599999999999999E-2</v>
      </c>
    </row>
    <row r="919" spans="1:5" ht="15.6" x14ac:dyDescent="0.3">
      <c r="A919" s="103" t="s">
        <v>111</v>
      </c>
      <c r="B919" s="82" t="str">
        <f t="shared" si="103"/>
        <v>MLHC Leancentrum</v>
      </c>
      <c r="C919" s="39" t="s">
        <v>64</v>
      </c>
      <c r="D919" s="34" t="s">
        <v>76</v>
      </c>
      <c r="E919" s="35">
        <f>E903</f>
        <v>0.18</v>
      </c>
    </row>
    <row r="920" spans="1:5" ht="15.6" x14ac:dyDescent="0.3">
      <c r="A920" s="103" t="s">
        <v>111</v>
      </c>
      <c r="B920" s="83" t="str">
        <f t="shared" si="103"/>
        <v>MLHC Leancentrum</v>
      </c>
      <c r="C920" s="40" t="s">
        <v>64</v>
      </c>
      <c r="D920" s="36" t="s">
        <v>77</v>
      </c>
      <c r="E920" s="37">
        <f>E892</f>
        <v>0.32919999999999999</v>
      </c>
    </row>
    <row r="921" spans="1:5" ht="15.6" x14ac:dyDescent="0.3">
      <c r="A921" s="103" t="s">
        <v>111</v>
      </c>
      <c r="B921" s="83" t="str">
        <f t="shared" si="103"/>
        <v>MLHC Leancentrum</v>
      </c>
      <c r="C921" s="40" t="s">
        <v>64</v>
      </c>
      <c r="D921" s="36" t="s">
        <v>78</v>
      </c>
      <c r="E921" s="37">
        <f>E893</f>
        <v>4.2099999999999999E-2</v>
      </c>
    </row>
    <row r="922" spans="1:5" ht="15.6" x14ac:dyDescent="0.3">
      <c r="A922" s="103" t="s">
        <v>111</v>
      </c>
      <c r="B922" s="84" t="str">
        <f t="shared" si="103"/>
        <v>MLHC Leancentrum</v>
      </c>
      <c r="C922" s="41" t="s">
        <v>64</v>
      </c>
      <c r="D922" s="25" t="s">
        <v>79</v>
      </c>
      <c r="E922" s="38">
        <f>E894</f>
        <v>5.0599999999999999E-2</v>
      </c>
    </row>
    <row r="923" spans="1:5" ht="15.6" x14ac:dyDescent="0.3">
      <c r="A923" s="103" t="s">
        <v>111</v>
      </c>
      <c r="B923" s="82" t="str">
        <f t="shared" si="103"/>
        <v>MLHC Leancentrum</v>
      </c>
      <c r="C923" s="42" t="s">
        <v>80</v>
      </c>
      <c r="D923" s="34" t="s">
        <v>76</v>
      </c>
      <c r="E923" s="35">
        <v>0</v>
      </c>
    </row>
    <row r="924" spans="1:5" ht="15.6" x14ac:dyDescent="0.3">
      <c r="A924" s="103" t="s">
        <v>111</v>
      </c>
      <c r="B924" s="83" t="str">
        <f t="shared" si="103"/>
        <v>MLHC Leancentrum</v>
      </c>
      <c r="C924" s="43" t="s">
        <v>80</v>
      </c>
      <c r="D924" s="36" t="s">
        <v>77</v>
      </c>
      <c r="E924" s="37">
        <v>0</v>
      </c>
    </row>
    <row r="925" spans="1:5" ht="15.6" x14ac:dyDescent="0.3">
      <c r="A925" s="103" t="s">
        <v>111</v>
      </c>
      <c r="B925" s="83" t="str">
        <f t="shared" si="103"/>
        <v>MLHC Leancentrum</v>
      </c>
      <c r="C925" s="43" t="s">
        <v>80</v>
      </c>
      <c r="D925" s="36" t="s">
        <v>78</v>
      </c>
      <c r="E925" s="37">
        <v>0</v>
      </c>
    </row>
    <row r="926" spans="1:5" ht="15.6" x14ac:dyDescent="0.3">
      <c r="A926" s="103" t="s">
        <v>111</v>
      </c>
      <c r="B926" s="84" t="str">
        <f t="shared" si="103"/>
        <v>MLHC Leancentrum</v>
      </c>
      <c r="C926" s="44" t="s">
        <v>80</v>
      </c>
      <c r="D926" s="25" t="s">
        <v>79</v>
      </c>
      <c r="E926" s="38">
        <v>0</v>
      </c>
    </row>
    <row r="927" spans="1:5" ht="15.6" x14ac:dyDescent="0.3">
      <c r="A927" s="103" t="s">
        <v>111</v>
      </c>
      <c r="B927" s="82" t="s">
        <v>124</v>
      </c>
      <c r="C927" s="26" t="s">
        <v>56</v>
      </c>
      <c r="D927" s="36" t="s">
        <v>76</v>
      </c>
      <c r="E927" s="35">
        <f>E903</f>
        <v>0.18</v>
      </c>
    </row>
    <row r="928" spans="1:5" ht="15.6" x14ac:dyDescent="0.3">
      <c r="A928" s="103" t="s">
        <v>111</v>
      </c>
      <c r="B928" s="83" t="str">
        <f>B927</f>
        <v>MLHD GRU Södertälje</v>
      </c>
      <c r="C928" s="29" t="s">
        <v>56</v>
      </c>
      <c r="D928" s="36" t="s">
        <v>77</v>
      </c>
      <c r="E928" s="37">
        <f>E904</f>
        <v>0.64380000000000004</v>
      </c>
    </row>
    <row r="929" spans="1:5" ht="15.6" x14ac:dyDescent="0.3">
      <c r="A929" s="103" t="s">
        <v>111</v>
      </c>
      <c r="B929" s="83" t="str">
        <f t="shared" ref="B929:B950" si="106">B928</f>
        <v>MLHD GRU Södertälje</v>
      </c>
      <c r="C929" s="29" t="s">
        <v>56</v>
      </c>
      <c r="D929" s="36" t="s">
        <v>78</v>
      </c>
      <c r="E929" s="37">
        <f>E905</f>
        <v>9.64E-2</v>
      </c>
    </row>
    <row r="930" spans="1:5" ht="15.6" x14ac:dyDescent="0.3">
      <c r="A930" s="103" t="s">
        <v>111</v>
      </c>
      <c r="B930" s="84" t="str">
        <f t="shared" si="106"/>
        <v>MLHD GRU Södertälje</v>
      </c>
      <c r="C930" s="30" t="s">
        <v>56</v>
      </c>
      <c r="D930" s="25" t="s">
        <v>79</v>
      </c>
      <c r="E930" s="38">
        <f>E906</f>
        <v>3.6600000000000001E-2</v>
      </c>
    </row>
    <row r="931" spans="1:5" ht="15.6" x14ac:dyDescent="0.3">
      <c r="A931" s="103" t="s">
        <v>111</v>
      </c>
      <c r="B931" s="85" t="str">
        <f t="shared" si="106"/>
        <v>MLHD GRU Södertälje</v>
      </c>
      <c r="C931" s="33" t="s">
        <v>58</v>
      </c>
      <c r="D931" s="34" t="s">
        <v>76</v>
      </c>
      <c r="E931" s="35">
        <f t="shared" ref="E931:E934" si="107">E663</f>
        <v>0.18</v>
      </c>
    </row>
    <row r="932" spans="1:5" ht="15.6" x14ac:dyDescent="0.3">
      <c r="A932" s="103" t="s">
        <v>111</v>
      </c>
      <c r="B932" s="85" t="str">
        <f t="shared" si="106"/>
        <v>MLHD GRU Södertälje</v>
      </c>
      <c r="C932" s="33" t="s">
        <v>58</v>
      </c>
      <c r="D932" s="36" t="s">
        <v>77</v>
      </c>
      <c r="E932" s="37">
        <v>0.35</v>
      </c>
    </row>
    <row r="933" spans="1:5" ht="15.6" x14ac:dyDescent="0.3">
      <c r="A933" s="103" t="s">
        <v>111</v>
      </c>
      <c r="B933" s="85" t="str">
        <f t="shared" si="106"/>
        <v>MLHD GRU Södertälje</v>
      </c>
      <c r="C933" s="33" t="s">
        <v>58</v>
      </c>
      <c r="D933" s="36" t="s">
        <v>78</v>
      </c>
      <c r="E933" s="37">
        <f t="shared" si="107"/>
        <v>9.64E-2</v>
      </c>
    </row>
    <row r="934" spans="1:5" ht="15.6" x14ac:dyDescent="0.3">
      <c r="A934" s="103" t="s">
        <v>111</v>
      </c>
      <c r="B934" s="85" t="str">
        <f t="shared" si="106"/>
        <v>MLHD GRU Södertälje</v>
      </c>
      <c r="C934" s="33" t="s">
        <v>58</v>
      </c>
      <c r="D934" s="25" t="s">
        <v>79</v>
      </c>
      <c r="E934" s="38">
        <f t="shared" si="107"/>
        <v>3.6600000000000001E-2</v>
      </c>
    </row>
    <row r="935" spans="1:5" ht="15.6" x14ac:dyDescent="0.3">
      <c r="A935" s="103" t="s">
        <v>111</v>
      </c>
      <c r="B935" s="82" t="str">
        <f t="shared" si="106"/>
        <v>MLHD GRU Södertälje</v>
      </c>
      <c r="C935" s="39" t="s">
        <v>60</v>
      </c>
      <c r="D935" s="34" t="s">
        <v>76</v>
      </c>
      <c r="E935" s="35">
        <f t="shared" ref="E935:E938" si="108">E663</f>
        <v>0.18</v>
      </c>
    </row>
    <row r="936" spans="1:5" ht="15.6" x14ac:dyDescent="0.3">
      <c r="A936" s="103" t="s">
        <v>111</v>
      </c>
      <c r="B936" s="83" t="str">
        <f t="shared" si="106"/>
        <v>MLHD GRU Södertälje</v>
      </c>
      <c r="C936" s="40" t="s">
        <v>60</v>
      </c>
      <c r="D936" s="36" t="s">
        <v>77</v>
      </c>
      <c r="E936" s="37">
        <v>0.35</v>
      </c>
    </row>
    <row r="937" spans="1:5" ht="15.6" x14ac:dyDescent="0.3">
      <c r="A937" s="103" t="s">
        <v>111</v>
      </c>
      <c r="B937" s="83" t="str">
        <f t="shared" si="106"/>
        <v>MLHD GRU Södertälje</v>
      </c>
      <c r="C937" s="40" t="s">
        <v>60</v>
      </c>
      <c r="D937" s="36" t="s">
        <v>78</v>
      </c>
      <c r="E937" s="37">
        <f t="shared" si="108"/>
        <v>9.64E-2</v>
      </c>
    </row>
    <row r="938" spans="1:5" ht="15.6" x14ac:dyDescent="0.3">
      <c r="A938" s="103" t="s">
        <v>111</v>
      </c>
      <c r="B938" s="84" t="str">
        <f t="shared" si="106"/>
        <v>MLHD GRU Södertälje</v>
      </c>
      <c r="C938" s="41" t="s">
        <v>60</v>
      </c>
      <c r="D938" s="25" t="s">
        <v>79</v>
      </c>
      <c r="E938" s="38">
        <f t="shared" si="108"/>
        <v>3.6600000000000001E-2</v>
      </c>
    </row>
    <row r="939" spans="1:5" ht="15.6" x14ac:dyDescent="0.3">
      <c r="A939" s="103" t="s">
        <v>111</v>
      </c>
      <c r="B939" s="85" t="str">
        <f t="shared" si="106"/>
        <v>MLHD GRU Södertälje</v>
      </c>
      <c r="C939" s="33" t="s">
        <v>62</v>
      </c>
      <c r="D939" s="34" t="s">
        <v>76</v>
      </c>
      <c r="E939" s="35">
        <f>E927</f>
        <v>0.18</v>
      </c>
    </row>
    <row r="940" spans="1:5" ht="15.6" x14ac:dyDescent="0.3">
      <c r="A940" s="103" t="s">
        <v>111</v>
      </c>
      <c r="B940" s="85" t="str">
        <f t="shared" si="106"/>
        <v>MLHD GRU Södertälje</v>
      </c>
      <c r="C940" s="33" t="s">
        <v>62</v>
      </c>
      <c r="D940" s="36" t="s">
        <v>77</v>
      </c>
      <c r="E940" s="37">
        <f>E916</f>
        <v>0.32919999999999999</v>
      </c>
    </row>
    <row r="941" spans="1:5" ht="15.6" x14ac:dyDescent="0.3">
      <c r="A941" s="103" t="s">
        <v>111</v>
      </c>
      <c r="B941" s="85" t="str">
        <f t="shared" si="106"/>
        <v>MLHD GRU Södertälje</v>
      </c>
      <c r="C941" s="40" t="s">
        <v>62</v>
      </c>
      <c r="D941" s="36" t="s">
        <v>78</v>
      </c>
      <c r="E941" s="37">
        <f>E917</f>
        <v>4.2099999999999999E-2</v>
      </c>
    </row>
    <row r="942" spans="1:5" ht="15.6" x14ac:dyDescent="0.3">
      <c r="A942" s="103" t="s">
        <v>111</v>
      </c>
      <c r="B942" s="85" t="str">
        <f t="shared" si="106"/>
        <v>MLHD GRU Södertälje</v>
      </c>
      <c r="C942" s="40" t="s">
        <v>62</v>
      </c>
      <c r="D942" s="25" t="s">
        <v>79</v>
      </c>
      <c r="E942" s="38">
        <f>E918</f>
        <v>5.0599999999999999E-2</v>
      </c>
    </row>
    <row r="943" spans="1:5" ht="15.6" x14ac:dyDescent="0.3">
      <c r="A943" s="103" t="s">
        <v>111</v>
      </c>
      <c r="B943" s="82" t="str">
        <f t="shared" si="106"/>
        <v>MLHD GRU Södertälje</v>
      </c>
      <c r="C943" s="39" t="s">
        <v>64</v>
      </c>
      <c r="D943" s="34" t="s">
        <v>76</v>
      </c>
      <c r="E943" s="35">
        <f>E927</f>
        <v>0.18</v>
      </c>
    </row>
    <row r="944" spans="1:5" ht="15.6" x14ac:dyDescent="0.3">
      <c r="A944" s="103" t="s">
        <v>111</v>
      </c>
      <c r="B944" s="83" t="str">
        <f t="shared" si="106"/>
        <v>MLHD GRU Södertälje</v>
      </c>
      <c r="C944" s="40" t="s">
        <v>64</v>
      </c>
      <c r="D944" s="36" t="s">
        <v>77</v>
      </c>
      <c r="E944" s="37">
        <f>E916</f>
        <v>0.32919999999999999</v>
      </c>
    </row>
    <row r="945" spans="1:5" ht="15.6" x14ac:dyDescent="0.3">
      <c r="A945" s="103" t="s">
        <v>111</v>
      </c>
      <c r="B945" s="83" t="str">
        <f t="shared" si="106"/>
        <v>MLHD GRU Södertälje</v>
      </c>
      <c r="C945" s="40" t="s">
        <v>64</v>
      </c>
      <c r="D945" s="36" t="s">
        <v>78</v>
      </c>
      <c r="E945" s="37">
        <f>E917</f>
        <v>4.2099999999999999E-2</v>
      </c>
    </row>
    <row r="946" spans="1:5" ht="15.6" x14ac:dyDescent="0.3">
      <c r="A946" s="103" t="s">
        <v>111</v>
      </c>
      <c r="B946" s="84" t="str">
        <f t="shared" si="106"/>
        <v>MLHD GRU Södertälje</v>
      </c>
      <c r="C946" s="41" t="s">
        <v>64</v>
      </c>
      <c r="D946" s="25" t="s">
        <v>79</v>
      </c>
      <c r="E946" s="38">
        <f>E918</f>
        <v>5.0599999999999999E-2</v>
      </c>
    </row>
    <row r="947" spans="1:5" ht="15.6" x14ac:dyDescent="0.3">
      <c r="A947" s="103" t="s">
        <v>111</v>
      </c>
      <c r="B947" s="82" t="str">
        <f t="shared" si="106"/>
        <v>MLHD GRU Södertälje</v>
      </c>
      <c r="C947" s="42" t="s">
        <v>80</v>
      </c>
      <c r="D947" s="34" t="s">
        <v>76</v>
      </c>
      <c r="E947" s="35">
        <v>0</v>
      </c>
    </row>
    <row r="948" spans="1:5" ht="15.6" x14ac:dyDescent="0.3">
      <c r="A948" s="103" t="s">
        <v>111</v>
      </c>
      <c r="B948" s="83" t="str">
        <f t="shared" si="106"/>
        <v>MLHD GRU Södertälje</v>
      </c>
      <c r="C948" s="43" t="s">
        <v>80</v>
      </c>
      <c r="D948" s="36" t="s">
        <v>77</v>
      </c>
      <c r="E948" s="37">
        <v>0</v>
      </c>
    </row>
    <row r="949" spans="1:5" ht="15.6" x14ac:dyDescent="0.3">
      <c r="A949" s="103" t="s">
        <v>111</v>
      </c>
      <c r="B949" s="83" t="str">
        <f t="shared" si="106"/>
        <v>MLHD GRU Södertälje</v>
      </c>
      <c r="C949" s="43" t="s">
        <v>80</v>
      </c>
      <c r="D949" s="36" t="s">
        <v>78</v>
      </c>
      <c r="E949" s="37">
        <v>0</v>
      </c>
    </row>
    <row r="950" spans="1:5" ht="15.6" x14ac:dyDescent="0.3">
      <c r="A950" s="103" t="s">
        <v>111</v>
      </c>
      <c r="B950" s="84" t="str">
        <f t="shared" si="106"/>
        <v>MLHD GRU Södertälje</v>
      </c>
      <c r="C950" s="44" t="s">
        <v>80</v>
      </c>
      <c r="D950" s="25" t="s">
        <v>79</v>
      </c>
      <c r="E950" s="38">
        <v>0</v>
      </c>
    </row>
    <row r="951" spans="1:5" ht="15.6" x14ac:dyDescent="0.3">
      <c r="A951" s="104" t="s">
        <v>81</v>
      </c>
      <c r="B951" s="82" t="s">
        <v>33</v>
      </c>
      <c r="C951" s="26" t="s">
        <v>56</v>
      </c>
      <c r="D951" s="27" t="s">
        <v>76</v>
      </c>
      <c r="E951" s="28">
        <v>0</v>
      </c>
    </row>
    <row r="952" spans="1:5" ht="15.6" x14ac:dyDescent="0.3">
      <c r="A952" s="104" t="s">
        <v>81</v>
      </c>
      <c r="B952" s="83" t="str">
        <f>B951</f>
        <v>MOA Administration</v>
      </c>
      <c r="C952" s="29" t="s">
        <v>56</v>
      </c>
      <c r="D952" s="27" t="s">
        <v>77</v>
      </c>
      <c r="E952" s="28">
        <v>0.64329999999999998</v>
      </c>
    </row>
    <row r="953" spans="1:5" ht="15.6" x14ac:dyDescent="0.3">
      <c r="A953" s="104" t="s">
        <v>81</v>
      </c>
      <c r="B953" s="83" t="str">
        <f t="shared" ref="B953:B974" si="109">B952</f>
        <v>MOA Administration</v>
      </c>
      <c r="C953" s="29" t="s">
        <v>56</v>
      </c>
      <c r="D953" s="27" t="s">
        <v>78</v>
      </c>
      <c r="E953" s="28">
        <v>9.6299999999999997E-2</v>
      </c>
    </row>
    <row r="954" spans="1:5" ht="15.6" x14ac:dyDescent="0.3">
      <c r="A954" s="104" t="s">
        <v>81</v>
      </c>
      <c r="B954" s="84" t="str">
        <f t="shared" si="109"/>
        <v>MOA Administration</v>
      </c>
      <c r="C954" s="30" t="s">
        <v>56</v>
      </c>
      <c r="D954" s="31" t="s">
        <v>79</v>
      </c>
      <c r="E954" s="32">
        <v>4.8300000000000003E-2</v>
      </c>
    </row>
    <row r="955" spans="1:5" ht="15.6" x14ac:dyDescent="0.3">
      <c r="A955" s="104" t="s">
        <v>81</v>
      </c>
      <c r="B955" s="85" t="str">
        <f t="shared" si="109"/>
        <v>MOA Administration</v>
      </c>
      <c r="C955" s="33" t="s">
        <v>58</v>
      </c>
      <c r="D955" s="34" t="s">
        <v>76</v>
      </c>
      <c r="E955" s="35">
        <f t="shared" ref="E955:E958" si="110">E951</f>
        <v>0</v>
      </c>
    </row>
    <row r="956" spans="1:5" ht="15.6" x14ac:dyDescent="0.3">
      <c r="A956" s="104" t="s">
        <v>81</v>
      </c>
      <c r="B956" s="85" t="str">
        <f t="shared" si="109"/>
        <v>MOA Administration</v>
      </c>
      <c r="C956" s="33" t="s">
        <v>58</v>
      </c>
      <c r="D956" s="36" t="s">
        <v>77</v>
      </c>
      <c r="E956" s="37">
        <v>0.35</v>
      </c>
    </row>
    <row r="957" spans="1:5" ht="15.6" x14ac:dyDescent="0.3">
      <c r="A957" s="104" t="s">
        <v>81</v>
      </c>
      <c r="B957" s="85" t="str">
        <f t="shared" si="109"/>
        <v>MOA Administration</v>
      </c>
      <c r="C957" s="33" t="s">
        <v>58</v>
      </c>
      <c r="D957" s="36" t="s">
        <v>78</v>
      </c>
      <c r="E957" s="37">
        <f t="shared" si="110"/>
        <v>9.6299999999999997E-2</v>
      </c>
    </row>
    <row r="958" spans="1:5" ht="15.6" x14ac:dyDescent="0.3">
      <c r="A958" s="104" t="s">
        <v>81</v>
      </c>
      <c r="B958" s="85" t="str">
        <f t="shared" si="109"/>
        <v>MOA Administration</v>
      </c>
      <c r="C958" s="33" t="s">
        <v>58</v>
      </c>
      <c r="D958" s="25" t="s">
        <v>79</v>
      </c>
      <c r="E958" s="38">
        <f t="shared" si="110"/>
        <v>4.8300000000000003E-2</v>
      </c>
    </row>
    <row r="959" spans="1:5" ht="15.6" x14ac:dyDescent="0.3">
      <c r="A959" s="104" t="s">
        <v>81</v>
      </c>
      <c r="B959" s="82" t="str">
        <f t="shared" si="109"/>
        <v>MOA Administration</v>
      </c>
      <c r="C959" s="39" t="s">
        <v>60</v>
      </c>
      <c r="D959" s="34" t="s">
        <v>76</v>
      </c>
      <c r="E959" s="35">
        <f t="shared" ref="E959:E962" si="111">E951</f>
        <v>0</v>
      </c>
    </row>
    <row r="960" spans="1:5" ht="15.6" x14ac:dyDescent="0.3">
      <c r="A960" s="104" t="s">
        <v>81</v>
      </c>
      <c r="B960" s="83" t="str">
        <f t="shared" si="109"/>
        <v>MOA Administration</v>
      </c>
      <c r="C960" s="40" t="s">
        <v>60</v>
      </c>
      <c r="D960" s="36" t="s">
        <v>77</v>
      </c>
      <c r="E960" s="37">
        <v>0.35</v>
      </c>
    </row>
    <row r="961" spans="1:5" ht="15.6" x14ac:dyDescent="0.3">
      <c r="A961" s="104" t="s">
        <v>81</v>
      </c>
      <c r="B961" s="83" t="str">
        <f t="shared" si="109"/>
        <v>MOA Administration</v>
      </c>
      <c r="C961" s="40" t="s">
        <v>60</v>
      </c>
      <c r="D961" s="36" t="s">
        <v>78</v>
      </c>
      <c r="E961" s="37">
        <f t="shared" si="111"/>
        <v>9.6299999999999997E-2</v>
      </c>
    </row>
    <row r="962" spans="1:5" ht="15.6" x14ac:dyDescent="0.3">
      <c r="A962" s="104" t="s">
        <v>81</v>
      </c>
      <c r="B962" s="84" t="str">
        <f t="shared" si="109"/>
        <v>MOA Administration</v>
      </c>
      <c r="C962" s="41" t="s">
        <v>60</v>
      </c>
      <c r="D962" s="25" t="s">
        <v>79</v>
      </c>
      <c r="E962" s="38">
        <f t="shared" si="111"/>
        <v>4.8300000000000003E-2</v>
      </c>
    </row>
    <row r="963" spans="1:5" ht="15.6" x14ac:dyDescent="0.3">
      <c r="A963" s="104" t="s">
        <v>81</v>
      </c>
      <c r="B963" s="85" t="str">
        <f t="shared" si="109"/>
        <v>MOA Administration</v>
      </c>
      <c r="C963" s="33" t="s">
        <v>62</v>
      </c>
      <c r="D963" s="34" t="s">
        <v>76</v>
      </c>
      <c r="E963" s="35">
        <f>E951</f>
        <v>0</v>
      </c>
    </row>
    <row r="964" spans="1:5" ht="15.6" x14ac:dyDescent="0.3">
      <c r="A964" s="104" t="s">
        <v>81</v>
      </c>
      <c r="B964" s="85" t="str">
        <f t="shared" si="109"/>
        <v>MOA Administration</v>
      </c>
      <c r="C964" s="33" t="s">
        <v>62</v>
      </c>
      <c r="D964" s="27" t="s">
        <v>77</v>
      </c>
      <c r="E964" s="28">
        <v>0.33</v>
      </c>
    </row>
    <row r="965" spans="1:5" ht="15.6" x14ac:dyDescent="0.3">
      <c r="A965" s="104" t="s">
        <v>81</v>
      </c>
      <c r="B965" s="85" t="str">
        <f t="shared" si="109"/>
        <v>MOA Administration</v>
      </c>
      <c r="C965" s="40" t="s">
        <v>62</v>
      </c>
      <c r="D965" s="27" t="s">
        <v>78</v>
      </c>
      <c r="E965" s="28">
        <v>4.2200000000000001E-2</v>
      </c>
    </row>
    <row r="966" spans="1:5" ht="15.6" x14ac:dyDescent="0.3">
      <c r="A966" s="104" t="s">
        <v>81</v>
      </c>
      <c r="B966" s="85" t="str">
        <f t="shared" si="109"/>
        <v>MOA Administration</v>
      </c>
      <c r="C966" s="40" t="s">
        <v>62</v>
      </c>
      <c r="D966" s="31" t="s">
        <v>79</v>
      </c>
      <c r="E966" s="32">
        <v>3.6200000000000003E-2</v>
      </c>
    </row>
    <row r="967" spans="1:5" ht="15.6" x14ac:dyDescent="0.3">
      <c r="A967" s="104" t="s">
        <v>81</v>
      </c>
      <c r="B967" s="82" t="str">
        <f t="shared" si="109"/>
        <v>MOA Administration</v>
      </c>
      <c r="C967" s="39" t="s">
        <v>64</v>
      </c>
      <c r="D967" s="34" t="s">
        <v>76</v>
      </c>
      <c r="E967" s="35">
        <f>E951</f>
        <v>0</v>
      </c>
    </row>
    <row r="968" spans="1:5" ht="15.6" x14ac:dyDescent="0.3">
      <c r="A968" s="104" t="s">
        <v>81</v>
      </c>
      <c r="B968" s="83" t="str">
        <f t="shared" si="109"/>
        <v>MOA Administration</v>
      </c>
      <c r="C968" s="40" t="s">
        <v>64</v>
      </c>
      <c r="D968" s="36" t="s">
        <v>77</v>
      </c>
      <c r="E968" s="37">
        <f>E964</f>
        <v>0.33</v>
      </c>
    </row>
    <row r="969" spans="1:5" ht="15.6" x14ac:dyDescent="0.3">
      <c r="A969" s="104" t="s">
        <v>81</v>
      </c>
      <c r="B969" s="83" t="str">
        <f t="shared" si="109"/>
        <v>MOA Administration</v>
      </c>
      <c r="C969" s="40" t="s">
        <v>64</v>
      </c>
      <c r="D969" s="36" t="s">
        <v>78</v>
      </c>
      <c r="E969" s="37">
        <f>E965</f>
        <v>4.2200000000000001E-2</v>
      </c>
    </row>
    <row r="970" spans="1:5" ht="15.6" x14ac:dyDescent="0.3">
      <c r="A970" s="104" t="s">
        <v>81</v>
      </c>
      <c r="B970" s="84" t="str">
        <f t="shared" si="109"/>
        <v>MOA Administration</v>
      </c>
      <c r="C970" s="41" t="s">
        <v>64</v>
      </c>
      <c r="D970" s="25" t="s">
        <v>79</v>
      </c>
      <c r="E970" s="38">
        <f>E966</f>
        <v>3.6200000000000003E-2</v>
      </c>
    </row>
    <row r="971" spans="1:5" ht="15.6" x14ac:dyDescent="0.3">
      <c r="A971" s="104" t="s">
        <v>81</v>
      </c>
      <c r="B971" s="82" t="str">
        <f t="shared" si="109"/>
        <v>MOA Administration</v>
      </c>
      <c r="C971" s="42" t="s">
        <v>80</v>
      </c>
      <c r="D971" s="34" t="s">
        <v>76</v>
      </c>
      <c r="E971" s="35">
        <v>0</v>
      </c>
    </row>
    <row r="972" spans="1:5" ht="15.6" x14ac:dyDescent="0.3">
      <c r="A972" s="104" t="s">
        <v>81</v>
      </c>
      <c r="B972" s="83" t="str">
        <f t="shared" si="109"/>
        <v>MOA Administration</v>
      </c>
      <c r="C972" s="43" t="s">
        <v>80</v>
      </c>
      <c r="D972" s="36" t="s">
        <v>77</v>
      </c>
      <c r="E972" s="37">
        <v>0</v>
      </c>
    </row>
    <row r="973" spans="1:5" ht="15.6" x14ac:dyDescent="0.3">
      <c r="A973" s="104" t="s">
        <v>81</v>
      </c>
      <c r="B973" s="83" t="str">
        <f t="shared" si="109"/>
        <v>MOA Administration</v>
      </c>
      <c r="C973" s="43" t="s">
        <v>80</v>
      </c>
      <c r="D973" s="36" t="s">
        <v>78</v>
      </c>
      <c r="E973" s="37">
        <v>0</v>
      </c>
    </row>
    <row r="974" spans="1:5" ht="15.6" x14ac:dyDescent="0.3">
      <c r="A974" s="104" t="s">
        <v>81</v>
      </c>
      <c r="B974" s="84" t="str">
        <f t="shared" si="109"/>
        <v>MOA Administration</v>
      </c>
      <c r="C974" s="44" t="s">
        <v>80</v>
      </c>
      <c r="D974" s="25" t="s">
        <v>79</v>
      </c>
      <c r="E974" s="38">
        <v>0</v>
      </c>
    </row>
    <row r="975" spans="1:5" ht="15.6" x14ac:dyDescent="0.3">
      <c r="A975" s="104" t="s">
        <v>81</v>
      </c>
      <c r="B975" s="82" t="s">
        <v>34</v>
      </c>
      <c r="C975" s="26" t="s">
        <v>56</v>
      </c>
      <c r="D975" s="36" t="s">
        <v>76</v>
      </c>
      <c r="E975" s="35">
        <v>0.12</v>
      </c>
    </row>
    <row r="976" spans="1:5" ht="15.6" x14ac:dyDescent="0.3">
      <c r="A976" s="104" t="s">
        <v>81</v>
      </c>
      <c r="B976" s="83" t="str">
        <f>B975</f>
        <v>MOB Lärande i STEM</v>
      </c>
      <c r="C976" s="29" t="s">
        <v>56</v>
      </c>
      <c r="D976" s="36" t="s">
        <v>77</v>
      </c>
      <c r="E976" s="37">
        <f>E952</f>
        <v>0.64329999999999998</v>
      </c>
    </row>
    <row r="977" spans="1:5" ht="15.6" x14ac:dyDescent="0.3">
      <c r="A977" s="104" t="s">
        <v>81</v>
      </c>
      <c r="B977" s="83" t="str">
        <f t="shared" ref="B977:B998" si="112">B976</f>
        <v>MOB Lärande i STEM</v>
      </c>
      <c r="C977" s="29" t="s">
        <v>56</v>
      </c>
      <c r="D977" s="36" t="s">
        <v>78</v>
      </c>
      <c r="E977" s="37">
        <f>E953</f>
        <v>9.6299999999999997E-2</v>
      </c>
    </row>
    <row r="978" spans="1:5" ht="15.6" x14ac:dyDescent="0.3">
      <c r="A978" s="104" t="s">
        <v>81</v>
      </c>
      <c r="B978" s="84" t="str">
        <f t="shared" si="112"/>
        <v>MOB Lärande i STEM</v>
      </c>
      <c r="C978" s="30" t="s">
        <v>56</v>
      </c>
      <c r="D978" s="25" t="s">
        <v>79</v>
      </c>
      <c r="E978" s="38">
        <f>E954</f>
        <v>4.8300000000000003E-2</v>
      </c>
    </row>
    <row r="979" spans="1:5" ht="15.6" x14ac:dyDescent="0.3">
      <c r="A979" s="104" t="s">
        <v>81</v>
      </c>
      <c r="B979" s="85" t="str">
        <f t="shared" si="112"/>
        <v>MOB Lärande i STEM</v>
      </c>
      <c r="C979" s="33" t="s">
        <v>58</v>
      </c>
      <c r="D979" s="34" t="s">
        <v>76</v>
      </c>
      <c r="E979" s="35">
        <f>$E$975</f>
        <v>0.12</v>
      </c>
    </row>
    <row r="980" spans="1:5" ht="15.6" x14ac:dyDescent="0.3">
      <c r="A980" s="104" t="s">
        <v>81</v>
      </c>
      <c r="B980" s="85" t="str">
        <f t="shared" si="112"/>
        <v>MOB Lärande i STEM</v>
      </c>
      <c r="C980" s="33" t="s">
        <v>58</v>
      </c>
      <c r="D980" s="36" t="s">
        <v>77</v>
      </c>
      <c r="E980" s="37">
        <v>0.35</v>
      </c>
    </row>
    <row r="981" spans="1:5" ht="15.6" x14ac:dyDescent="0.3">
      <c r="A981" s="104" t="s">
        <v>81</v>
      </c>
      <c r="B981" s="85" t="str">
        <f t="shared" si="112"/>
        <v>MOB Lärande i STEM</v>
      </c>
      <c r="C981" s="33" t="s">
        <v>58</v>
      </c>
      <c r="D981" s="36" t="s">
        <v>78</v>
      </c>
      <c r="E981" s="37">
        <f t="shared" ref="E981:E982" si="113">E953</f>
        <v>9.6299999999999997E-2</v>
      </c>
    </row>
    <row r="982" spans="1:5" ht="15.6" x14ac:dyDescent="0.3">
      <c r="A982" s="104" t="s">
        <v>81</v>
      </c>
      <c r="B982" s="85" t="str">
        <f t="shared" si="112"/>
        <v>MOB Lärande i STEM</v>
      </c>
      <c r="C982" s="33" t="s">
        <v>58</v>
      </c>
      <c r="D982" s="25" t="s">
        <v>79</v>
      </c>
      <c r="E982" s="38">
        <f t="shared" si="113"/>
        <v>4.8300000000000003E-2</v>
      </c>
    </row>
    <row r="983" spans="1:5" ht="15.6" x14ac:dyDescent="0.3">
      <c r="A983" s="104" t="s">
        <v>81</v>
      </c>
      <c r="B983" s="82" t="str">
        <f t="shared" si="112"/>
        <v>MOB Lärande i STEM</v>
      </c>
      <c r="C983" s="39" t="s">
        <v>60</v>
      </c>
      <c r="D983" s="34" t="s">
        <v>76</v>
      </c>
      <c r="E983" s="35">
        <f>$E$975</f>
        <v>0.12</v>
      </c>
    </row>
    <row r="984" spans="1:5" ht="15.6" x14ac:dyDescent="0.3">
      <c r="A984" s="104" t="s">
        <v>81</v>
      </c>
      <c r="B984" s="83" t="str">
        <f t="shared" si="112"/>
        <v>MOB Lärande i STEM</v>
      </c>
      <c r="C984" s="40" t="s">
        <v>60</v>
      </c>
      <c r="D984" s="36" t="s">
        <v>77</v>
      </c>
      <c r="E984" s="37">
        <v>0.35</v>
      </c>
    </row>
    <row r="985" spans="1:5" ht="15.6" x14ac:dyDescent="0.3">
      <c r="A985" s="104" t="s">
        <v>81</v>
      </c>
      <c r="B985" s="83" t="str">
        <f t="shared" si="112"/>
        <v>MOB Lärande i STEM</v>
      </c>
      <c r="C985" s="40" t="s">
        <v>60</v>
      </c>
      <c r="D985" s="36" t="s">
        <v>78</v>
      </c>
      <c r="E985" s="37">
        <f t="shared" ref="E985:E986" si="114">E953</f>
        <v>9.6299999999999997E-2</v>
      </c>
    </row>
    <row r="986" spans="1:5" ht="15.6" x14ac:dyDescent="0.3">
      <c r="A986" s="104" t="s">
        <v>81</v>
      </c>
      <c r="B986" s="84" t="str">
        <f t="shared" si="112"/>
        <v>MOB Lärande i STEM</v>
      </c>
      <c r="C986" s="41" t="s">
        <v>60</v>
      </c>
      <c r="D986" s="25" t="s">
        <v>79</v>
      </c>
      <c r="E986" s="38">
        <f t="shared" si="114"/>
        <v>4.8300000000000003E-2</v>
      </c>
    </row>
    <row r="987" spans="1:5" ht="15.6" x14ac:dyDescent="0.3">
      <c r="A987" s="104" t="s">
        <v>81</v>
      </c>
      <c r="B987" s="85" t="str">
        <f t="shared" si="112"/>
        <v>MOB Lärande i STEM</v>
      </c>
      <c r="C987" s="33" t="s">
        <v>62</v>
      </c>
      <c r="D987" s="34" t="s">
        <v>76</v>
      </c>
      <c r="E987" s="35">
        <f>E975</f>
        <v>0.12</v>
      </c>
    </row>
    <row r="988" spans="1:5" ht="15.6" x14ac:dyDescent="0.3">
      <c r="A988" s="104" t="s">
        <v>81</v>
      </c>
      <c r="B988" s="85" t="str">
        <f t="shared" si="112"/>
        <v>MOB Lärande i STEM</v>
      </c>
      <c r="C988" s="33" t="s">
        <v>62</v>
      </c>
      <c r="D988" s="36" t="s">
        <v>77</v>
      </c>
      <c r="E988" s="37">
        <f>E964</f>
        <v>0.33</v>
      </c>
    </row>
    <row r="989" spans="1:5" ht="15.6" x14ac:dyDescent="0.3">
      <c r="A989" s="104" t="s">
        <v>81</v>
      </c>
      <c r="B989" s="85" t="str">
        <f t="shared" si="112"/>
        <v>MOB Lärande i STEM</v>
      </c>
      <c r="C989" s="40" t="s">
        <v>62</v>
      </c>
      <c r="D989" s="36" t="s">
        <v>78</v>
      </c>
      <c r="E989" s="37">
        <f>E965</f>
        <v>4.2200000000000001E-2</v>
      </c>
    </row>
    <row r="990" spans="1:5" ht="15.6" x14ac:dyDescent="0.3">
      <c r="A990" s="104" t="s">
        <v>81</v>
      </c>
      <c r="B990" s="85" t="str">
        <f t="shared" si="112"/>
        <v>MOB Lärande i STEM</v>
      </c>
      <c r="C990" s="40" t="s">
        <v>62</v>
      </c>
      <c r="D990" s="25" t="s">
        <v>79</v>
      </c>
      <c r="E990" s="38">
        <f>E966</f>
        <v>3.6200000000000003E-2</v>
      </c>
    </row>
    <row r="991" spans="1:5" ht="15.6" x14ac:dyDescent="0.3">
      <c r="A991" s="104" t="s">
        <v>81</v>
      </c>
      <c r="B991" s="82" t="str">
        <f t="shared" si="112"/>
        <v>MOB Lärande i STEM</v>
      </c>
      <c r="C991" s="39" t="s">
        <v>64</v>
      </c>
      <c r="D991" s="34" t="s">
        <v>76</v>
      </c>
      <c r="E991" s="35">
        <f>E975</f>
        <v>0.12</v>
      </c>
    </row>
    <row r="992" spans="1:5" ht="15.6" x14ac:dyDescent="0.3">
      <c r="A992" s="104" t="s">
        <v>81</v>
      </c>
      <c r="B992" s="83" t="str">
        <f t="shared" si="112"/>
        <v>MOB Lärande i STEM</v>
      </c>
      <c r="C992" s="40" t="s">
        <v>64</v>
      </c>
      <c r="D992" s="36" t="s">
        <v>77</v>
      </c>
      <c r="E992" s="37">
        <f>E964</f>
        <v>0.33</v>
      </c>
    </row>
    <row r="993" spans="1:5" ht="15.6" x14ac:dyDescent="0.3">
      <c r="A993" s="104" t="s">
        <v>81</v>
      </c>
      <c r="B993" s="83" t="str">
        <f t="shared" si="112"/>
        <v>MOB Lärande i STEM</v>
      </c>
      <c r="C993" s="40" t="s">
        <v>64</v>
      </c>
      <c r="D993" s="36" t="s">
        <v>78</v>
      </c>
      <c r="E993" s="37">
        <f>E965</f>
        <v>4.2200000000000001E-2</v>
      </c>
    </row>
    <row r="994" spans="1:5" ht="15.6" x14ac:dyDescent="0.3">
      <c r="A994" s="104" t="s">
        <v>81</v>
      </c>
      <c r="B994" s="84" t="str">
        <f t="shared" si="112"/>
        <v>MOB Lärande i STEM</v>
      </c>
      <c r="C994" s="41" t="s">
        <v>64</v>
      </c>
      <c r="D994" s="25" t="s">
        <v>79</v>
      </c>
      <c r="E994" s="38">
        <f>E966</f>
        <v>3.6200000000000003E-2</v>
      </c>
    </row>
    <row r="995" spans="1:5" ht="15.6" x14ac:dyDescent="0.3">
      <c r="A995" s="104" t="s">
        <v>81</v>
      </c>
      <c r="B995" s="82" t="str">
        <f t="shared" si="112"/>
        <v>MOB Lärande i STEM</v>
      </c>
      <c r="C995" s="42" t="s">
        <v>80</v>
      </c>
      <c r="D995" s="34" t="s">
        <v>76</v>
      </c>
      <c r="E995" s="35">
        <v>0</v>
      </c>
    </row>
    <row r="996" spans="1:5" ht="15.6" x14ac:dyDescent="0.3">
      <c r="A996" s="104" t="s">
        <v>81</v>
      </c>
      <c r="B996" s="83" t="str">
        <f t="shared" si="112"/>
        <v>MOB Lärande i STEM</v>
      </c>
      <c r="C996" s="43" t="s">
        <v>80</v>
      </c>
      <c r="D996" s="36" t="s">
        <v>77</v>
      </c>
      <c r="E996" s="37">
        <v>0</v>
      </c>
    </row>
    <row r="997" spans="1:5" ht="15.6" x14ac:dyDescent="0.3">
      <c r="A997" s="104" t="s">
        <v>81</v>
      </c>
      <c r="B997" s="83" t="str">
        <f t="shared" si="112"/>
        <v>MOB Lärande i STEM</v>
      </c>
      <c r="C997" s="43" t="s">
        <v>80</v>
      </c>
      <c r="D997" s="36" t="s">
        <v>78</v>
      </c>
      <c r="E997" s="37">
        <v>0</v>
      </c>
    </row>
    <row r="998" spans="1:5" ht="15.6" x14ac:dyDescent="0.3">
      <c r="A998" s="104" t="s">
        <v>81</v>
      </c>
      <c r="B998" s="84" t="str">
        <f t="shared" si="112"/>
        <v>MOB Lärande i STEM</v>
      </c>
      <c r="C998" s="44" t="s">
        <v>80</v>
      </c>
      <c r="D998" s="25" t="s">
        <v>79</v>
      </c>
      <c r="E998" s="38">
        <v>0</v>
      </c>
    </row>
    <row r="999" spans="1:5" ht="15.6" x14ac:dyDescent="0.3">
      <c r="A999" s="104" t="s">
        <v>81</v>
      </c>
      <c r="B999" s="82" t="s">
        <v>35</v>
      </c>
      <c r="C999" s="26" t="s">
        <v>56</v>
      </c>
      <c r="D999" s="36" t="s">
        <v>76</v>
      </c>
      <c r="E999" s="35">
        <v>0.09</v>
      </c>
    </row>
    <row r="1000" spans="1:5" ht="15.6" x14ac:dyDescent="0.3">
      <c r="A1000" s="104" t="s">
        <v>81</v>
      </c>
      <c r="B1000" s="83" t="str">
        <f>B999</f>
        <v>MOD Digital Lärande</v>
      </c>
      <c r="C1000" s="29" t="s">
        <v>56</v>
      </c>
      <c r="D1000" s="36" t="s">
        <v>77</v>
      </c>
      <c r="E1000" s="37">
        <f>E976</f>
        <v>0.64329999999999998</v>
      </c>
    </row>
    <row r="1001" spans="1:5" ht="15.6" x14ac:dyDescent="0.3">
      <c r="A1001" s="104" t="s">
        <v>81</v>
      </c>
      <c r="B1001" s="83" t="str">
        <f t="shared" ref="B1001:B1022" si="115">B1000</f>
        <v>MOD Digital Lärande</v>
      </c>
      <c r="C1001" s="29" t="s">
        <v>56</v>
      </c>
      <c r="D1001" s="36" t="s">
        <v>78</v>
      </c>
      <c r="E1001" s="37">
        <f>E977</f>
        <v>9.6299999999999997E-2</v>
      </c>
    </row>
    <row r="1002" spans="1:5" ht="15.6" x14ac:dyDescent="0.3">
      <c r="A1002" s="104" t="s">
        <v>81</v>
      </c>
      <c r="B1002" s="84" t="str">
        <f t="shared" si="115"/>
        <v>MOD Digital Lärande</v>
      </c>
      <c r="C1002" s="30" t="s">
        <v>56</v>
      </c>
      <c r="D1002" s="25" t="s">
        <v>79</v>
      </c>
      <c r="E1002" s="38">
        <f>E978</f>
        <v>4.8300000000000003E-2</v>
      </c>
    </row>
    <row r="1003" spans="1:5" ht="15.6" x14ac:dyDescent="0.3">
      <c r="A1003" s="104" t="s">
        <v>81</v>
      </c>
      <c r="B1003" s="85" t="str">
        <f t="shared" si="115"/>
        <v>MOD Digital Lärande</v>
      </c>
      <c r="C1003" s="33" t="s">
        <v>58</v>
      </c>
      <c r="D1003" s="34" t="s">
        <v>76</v>
      </c>
      <c r="E1003" s="35">
        <f>$E$999</f>
        <v>0.09</v>
      </c>
    </row>
    <row r="1004" spans="1:5" ht="15.6" x14ac:dyDescent="0.3">
      <c r="A1004" s="104" t="s">
        <v>81</v>
      </c>
      <c r="B1004" s="85" t="str">
        <f t="shared" si="115"/>
        <v>MOD Digital Lärande</v>
      </c>
      <c r="C1004" s="33" t="s">
        <v>58</v>
      </c>
      <c r="D1004" s="36" t="s">
        <v>77</v>
      </c>
      <c r="E1004" s="37">
        <v>0.35</v>
      </c>
    </row>
    <row r="1005" spans="1:5" ht="15.6" x14ac:dyDescent="0.3">
      <c r="A1005" s="104" t="s">
        <v>81</v>
      </c>
      <c r="B1005" s="85" t="str">
        <f t="shared" si="115"/>
        <v>MOD Digital Lärande</v>
      </c>
      <c r="C1005" s="33" t="s">
        <v>58</v>
      </c>
      <c r="D1005" s="36" t="s">
        <v>78</v>
      </c>
      <c r="E1005" s="37">
        <f t="shared" ref="E1005:E1006" si="116">E953</f>
        <v>9.6299999999999997E-2</v>
      </c>
    </row>
    <row r="1006" spans="1:5" ht="15.6" x14ac:dyDescent="0.3">
      <c r="A1006" s="104" t="s">
        <v>81</v>
      </c>
      <c r="B1006" s="85" t="str">
        <f t="shared" si="115"/>
        <v>MOD Digital Lärande</v>
      </c>
      <c r="C1006" s="33" t="s">
        <v>58</v>
      </c>
      <c r="D1006" s="25" t="s">
        <v>79</v>
      </c>
      <c r="E1006" s="38">
        <f t="shared" si="116"/>
        <v>4.8300000000000003E-2</v>
      </c>
    </row>
    <row r="1007" spans="1:5" ht="15.6" x14ac:dyDescent="0.3">
      <c r="A1007" s="104" t="s">
        <v>81</v>
      </c>
      <c r="B1007" s="82" t="str">
        <f t="shared" si="115"/>
        <v>MOD Digital Lärande</v>
      </c>
      <c r="C1007" s="39" t="s">
        <v>60</v>
      </c>
      <c r="D1007" s="34" t="s">
        <v>76</v>
      </c>
      <c r="E1007" s="35">
        <f>$E$999</f>
        <v>0.09</v>
      </c>
    </row>
    <row r="1008" spans="1:5" ht="15.6" x14ac:dyDescent="0.3">
      <c r="A1008" s="104" t="s">
        <v>81</v>
      </c>
      <c r="B1008" s="83" t="str">
        <f t="shared" si="115"/>
        <v>MOD Digital Lärande</v>
      </c>
      <c r="C1008" s="40" t="s">
        <v>60</v>
      </c>
      <c r="D1008" s="36" t="s">
        <v>77</v>
      </c>
      <c r="E1008" s="37">
        <v>0.35</v>
      </c>
    </row>
    <row r="1009" spans="1:5" ht="15.6" x14ac:dyDescent="0.3">
      <c r="A1009" s="104" t="s">
        <v>81</v>
      </c>
      <c r="B1009" s="83" t="str">
        <f t="shared" si="115"/>
        <v>MOD Digital Lärande</v>
      </c>
      <c r="C1009" s="40" t="s">
        <v>60</v>
      </c>
      <c r="D1009" s="36" t="s">
        <v>78</v>
      </c>
      <c r="E1009" s="37">
        <f t="shared" ref="E1009:E1010" si="117">E953</f>
        <v>9.6299999999999997E-2</v>
      </c>
    </row>
    <row r="1010" spans="1:5" ht="15.6" x14ac:dyDescent="0.3">
      <c r="A1010" s="104" t="s">
        <v>81</v>
      </c>
      <c r="B1010" s="84" t="str">
        <f t="shared" si="115"/>
        <v>MOD Digital Lärande</v>
      </c>
      <c r="C1010" s="41" t="s">
        <v>60</v>
      </c>
      <c r="D1010" s="25" t="s">
        <v>79</v>
      </c>
      <c r="E1010" s="38">
        <f t="shared" si="117"/>
        <v>4.8300000000000003E-2</v>
      </c>
    </row>
    <row r="1011" spans="1:5" ht="15.6" x14ac:dyDescent="0.3">
      <c r="A1011" s="104" t="s">
        <v>81</v>
      </c>
      <c r="B1011" s="85" t="str">
        <f t="shared" si="115"/>
        <v>MOD Digital Lärande</v>
      </c>
      <c r="C1011" s="33" t="s">
        <v>62</v>
      </c>
      <c r="D1011" s="34" t="s">
        <v>76</v>
      </c>
      <c r="E1011" s="35">
        <f>E999</f>
        <v>0.09</v>
      </c>
    </row>
    <row r="1012" spans="1:5" ht="15.6" x14ac:dyDescent="0.3">
      <c r="A1012" s="104" t="s">
        <v>81</v>
      </c>
      <c r="B1012" s="85" t="str">
        <f t="shared" si="115"/>
        <v>MOD Digital Lärande</v>
      </c>
      <c r="C1012" s="33" t="s">
        <v>62</v>
      </c>
      <c r="D1012" s="36" t="s">
        <v>77</v>
      </c>
      <c r="E1012" s="37">
        <f>E988</f>
        <v>0.33</v>
      </c>
    </row>
    <row r="1013" spans="1:5" ht="15.6" x14ac:dyDescent="0.3">
      <c r="A1013" s="104" t="s">
        <v>81</v>
      </c>
      <c r="B1013" s="85" t="str">
        <f t="shared" si="115"/>
        <v>MOD Digital Lärande</v>
      </c>
      <c r="C1013" s="40" t="s">
        <v>62</v>
      </c>
      <c r="D1013" s="36" t="s">
        <v>78</v>
      </c>
      <c r="E1013" s="37">
        <f>E989</f>
        <v>4.2200000000000001E-2</v>
      </c>
    </row>
    <row r="1014" spans="1:5" ht="15.6" x14ac:dyDescent="0.3">
      <c r="A1014" s="104" t="s">
        <v>81</v>
      </c>
      <c r="B1014" s="85" t="str">
        <f t="shared" si="115"/>
        <v>MOD Digital Lärande</v>
      </c>
      <c r="C1014" s="40" t="s">
        <v>62</v>
      </c>
      <c r="D1014" s="25" t="s">
        <v>79</v>
      </c>
      <c r="E1014" s="38">
        <f>E990</f>
        <v>3.6200000000000003E-2</v>
      </c>
    </row>
    <row r="1015" spans="1:5" ht="15.6" x14ac:dyDescent="0.3">
      <c r="A1015" s="104" t="s">
        <v>81</v>
      </c>
      <c r="B1015" s="82" t="str">
        <f t="shared" si="115"/>
        <v>MOD Digital Lärande</v>
      </c>
      <c r="C1015" s="39" t="s">
        <v>64</v>
      </c>
      <c r="D1015" s="34" t="s">
        <v>76</v>
      </c>
      <c r="E1015" s="35">
        <f>E999</f>
        <v>0.09</v>
      </c>
    </row>
    <row r="1016" spans="1:5" ht="15.6" x14ac:dyDescent="0.3">
      <c r="A1016" s="104" t="s">
        <v>81</v>
      </c>
      <c r="B1016" s="83" t="str">
        <f t="shared" si="115"/>
        <v>MOD Digital Lärande</v>
      </c>
      <c r="C1016" s="40" t="s">
        <v>64</v>
      </c>
      <c r="D1016" s="36" t="s">
        <v>77</v>
      </c>
      <c r="E1016" s="37">
        <f>E988</f>
        <v>0.33</v>
      </c>
    </row>
    <row r="1017" spans="1:5" ht="15.6" x14ac:dyDescent="0.3">
      <c r="A1017" s="104" t="s">
        <v>81</v>
      </c>
      <c r="B1017" s="83" t="str">
        <f t="shared" si="115"/>
        <v>MOD Digital Lärande</v>
      </c>
      <c r="C1017" s="40" t="s">
        <v>64</v>
      </c>
      <c r="D1017" s="36" t="s">
        <v>78</v>
      </c>
      <c r="E1017" s="37">
        <f>E989</f>
        <v>4.2200000000000001E-2</v>
      </c>
    </row>
    <row r="1018" spans="1:5" ht="15.6" x14ac:dyDescent="0.3">
      <c r="A1018" s="104" t="s">
        <v>81</v>
      </c>
      <c r="B1018" s="84" t="str">
        <f t="shared" si="115"/>
        <v>MOD Digital Lärande</v>
      </c>
      <c r="C1018" s="41" t="s">
        <v>64</v>
      </c>
      <c r="D1018" s="25" t="s">
        <v>79</v>
      </c>
      <c r="E1018" s="38">
        <f>E990</f>
        <v>3.6200000000000003E-2</v>
      </c>
    </row>
    <row r="1019" spans="1:5" ht="15.6" x14ac:dyDescent="0.3">
      <c r="A1019" s="104" t="s">
        <v>81</v>
      </c>
      <c r="B1019" s="82" t="str">
        <f t="shared" si="115"/>
        <v>MOD Digital Lärande</v>
      </c>
      <c r="C1019" s="42" t="s">
        <v>80</v>
      </c>
      <c r="D1019" s="34" t="s">
        <v>76</v>
      </c>
      <c r="E1019" s="35">
        <v>0</v>
      </c>
    </row>
    <row r="1020" spans="1:5" ht="15.6" x14ac:dyDescent="0.3">
      <c r="A1020" s="104" t="s">
        <v>81</v>
      </c>
      <c r="B1020" s="83" t="str">
        <f t="shared" si="115"/>
        <v>MOD Digital Lärande</v>
      </c>
      <c r="C1020" s="43" t="s">
        <v>80</v>
      </c>
      <c r="D1020" s="36" t="s">
        <v>77</v>
      </c>
      <c r="E1020" s="37">
        <v>0</v>
      </c>
    </row>
    <row r="1021" spans="1:5" ht="15.6" x14ac:dyDescent="0.3">
      <c r="A1021" s="104" t="s">
        <v>81</v>
      </c>
      <c r="B1021" s="83" t="str">
        <f t="shared" si="115"/>
        <v>MOD Digital Lärande</v>
      </c>
      <c r="C1021" s="43" t="s">
        <v>80</v>
      </c>
      <c r="D1021" s="36" t="s">
        <v>78</v>
      </c>
      <c r="E1021" s="37">
        <v>0</v>
      </c>
    </row>
    <row r="1022" spans="1:5" ht="15.6" x14ac:dyDescent="0.3">
      <c r="A1022" s="104" t="s">
        <v>81</v>
      </c>
      <c r="B1022" s="84" t="str">
        <f t="shared" si="115"/>
        <v>MOD Digital Lärande</v>
      </c>
      <c r="C1022" s="44" t="s">
        <v>80</v>
      </c>
      <c r="D1022" s="25" t="s">
        <v>79</v>
      </c>
      <c r="E1022" s="38">
        <v>0</v>
      </c>
    </row>
    <row r="1023" spans="1:5" ht="15.6" x14ac:dyDescent="0.3">
      <c r="A1023" s="104" t="s">
        <v>81</v>
      </c>
      <c r="B1023" s="82" t="s">
        <v>36</v>
      </c>
      <c r="C1023" s="26" t="s">
        <v>56</v>
      </c>
      <c r="D1023" s="36" t="s">
        <v>76</v>
      </c>
      <c r="E1023" s="35">
        <v>0.13</v>
      </c>
    </row>
    <row r="1024" spans="1:5" ht="15.6" x14ac:dyDescent="0.3">
      <c r="A1024" s="104" t="s">
        <v>81</v>
      </c>
      <c r="B1024" s="83" t="str">
        <f>B1023</f>
        <v>MOE Språk och kommunikation</v>
      </c>
      <c r="C1024" s="29" t="s">
        <v>56</v>
      </c>
      <c r="D1024" s="36" t="s">
        <v>77</v>
      </c>
      <c r="E1024" s="37">
        <f>E1000</f>
        <v>0.64329999999999998</v>
      </c>
    </row>
    <row r="1025" spans="1:5" ht="15.6" x14ac:dyDescent="0.3">
      <c r="A1025" s="104" t="s">
        <v>81</v>
      </c>
      <c r="B1025" s="83" t="str">
        <f t="shared" ref="B1025:B1046" si="118">B1024</f>
        <v>MOE Språk och kommunikation</v>
      </c>
      <c r="C1025" s="29" t="s">
        <v>56</v>
      </c>
      <c r="D1025" s="36" t="s">
        <v>78</v>
      </c>
      <c r="E1025" s="37">
        <f>E1001</f>
        <v>9.6299999999999997E-2</v>
      </c>
    </row>
    <row r="1026" spans="1:5" ht="15.6" x14ac:dyDescent="0.3">
      <c r="A1026" s="104" t="s">
        <v>81</v>
      </c>
      <c r="B1026" s="84" t="str">
        <f t="shared" si="118"/>
        <v>MOE Språk och kommunikation</v>
      </c>
      <c r="C1026" s="30" t="s">
        <v>56</v>
      </c>
      <c r="D1026" s="25" t="s">
        <v>79</v>
      </c>
      <c r="E1026" s="38">
        <f>E1002</f>
        <v>4.8300000000000003E-2</v>
      </c>
    </row>
    <row r="1027" spans="1:5" ht="15.6" x14ac:dyDescent="0.3">
      <c r="A1027" s="104" t="s">
        <v>81</v>
      </c>
      <c r="B1027" s="85" t="str">
        <f t="shared" si="118"/>
        <v>MOE Språk och kommunikation</v>
      </c>
      <c r="C1027" s="33" t="s">
        <v>58</v>
      </c>
      <c r="D1027" s="34" t="s">
        <v>76</v>
      </c>
      <c r="E1027" s="35">
        <f>$E$1023</f>
        <v>0.13</v>
      </c>
    </row>
    <row r="1028" spans="1:5" ht="15.6" x14ac:dyDescent="0.3">
      <c r="A1028" s="104" t="s">
        <v>81</v>
      </c>
      <c r="B1028" s="85" t="str">
        <f t="shared" si="118"/>
        <v>MOE Språk och kommunikation</v>
      </c>
      <c r="C1028" s="33" t="s">
        <v>58</v>
      </c>
      <c r="D1028" s="36" t="s">
        <v>77</v>
      </c>
      <c r="E1028" s="37">
        <v>0.35</v>
      </c>
    </row>
    <row r="1029" spans="1:5" ht="15.6" x14ac:dyDescent="0.3">
      <c r="A1029" s="104" t="s">
        <v>81</v>
      </c>
      <c r="B1029" s="85" t="str">
        <f t="shared" si="118"/>
        <v>MOE Språk och kommunikation</v>
      </c>
      <c r="C1029" s="33" t="s">
        <v>58</v>
      </c>
      <c r="D1029" s="36" t="s">
        <v>78</v>
      </c>
      <c r="E1029" s="37">
        <f t="shared" ref="E1029:E1030" si="119">E953</f>
        <v>9.6299999999999997E-2</v>
      </c>
    </row>
    <row r="1030" spans="1:5" ht="15.6" x14ac:dyDescent="0.3">
      <c r="A1030" s="104" t="s">
        <v>81</v>
      </c>
      <c r="B1030" s="85" t="str">
        <f t="shared" si="118"/>
        <v>MOE Språk och kommunikation</v>
      </c>
      <c r="C1030" s="33" t="s">
        <v>58</v>
      </c>
      <c r="D1030" s="25" t="s">
        <v>79</v>
      </c>
      <c r="E1030" s="38">
        <f t="shared" si="119"/>
        <v>4.8300000000000003E-2</v>
      </c>
    </row>
    <row r="1031" spans="1:5" ht="15.6" x14ac:dyDescent="0.3">
      <c r="A1031" s="104" t="s">
        <v>81</v>
      </c>
      <c r="B1031" s="82" t="str">
        <f t="shared" si="118"/>
        <v>MOE Språk och kommunikation</v>
      </c>
      <c r="C1031" s="39" t="s">
        <v>60</v>
      </c>
      <c r="D1031" s="34" t="s">
        <v>76</v>
      </c>
      <c r="E1031" s="35">
        <f>$E$1023</f>
        <v>0.13</v>
      </c>
    </row>
    <row r="1032" spans="1:5" ht="15.6" x14ac:dyDescent="0.3">
      <c r="A1032" s="104" t="s">
        <v>81</v>
      </c>
      <c r="B1032" s="83" t="str">
        <f t="shared" si="118"/>
        <v>MOE Språk och kommunikation</v>
      </c>
      <c r="C1032" s="40" t="s">
        <v>60</v>
      </c>
      <c r="D1032" s="36" t="s">
        <v>77</v>
      </c>
      <c r="E1032" s="37">
        <v>0.35</v>
      </c>
    </row>
    <row r="1033" spans="1:5" ht="15.6" x14ac:dyDescent="0.3">
      <c r="A1033" s="104" t="s">
        <v>81</v>
      </c>
      <c r="B1033" s="83" t="str">
        <f t="shared" si="118"/>
        <v>MOE Språk och kommunikation</v>
      </c>
      <c r="C1033" s="40" t="s">
        <v>60</v>
      </c>
      <c r="D1033" s="36" t="s">
        <v>78</v>
      </c>
      <c r="E1033" s="37">
        <f t="shared" ref="E1033:E1034" si="120">E953</f>
        <v>9.6299999999999997E-2</v>
      </c>
    </row>
    <row r="1034" spans="1:5" ht="15.6" x14ac:dyDescent="0.3">
      <c r="A1034" s="104" t="s">
        <v>81</v>
      </c>
      <c r="B1034" s="84" t="str">
        <f t="shared" si="118"/>
        <v>MOE Språk och kommunikation</v>
      </c>
      <c r="C1034" s="41" t="s">
        <v>60</v>
      </c>
      <c r="D1034" s="25" t="s">
        <v>79</v>
      </c>
      <c r="E1034" s="38">
        <f t="shared" si="120"/>
        <v>4.8300000000000003E-2</v>
      </c>
    </row>
    <row r="1035" spans="1:5" ht="15.6" x14ac:dyDescent="0.3">
      <c r="A1035" s="104" t="s">
        <v>81</v>
      </c>
      <c r="B1035" s="85" t="str">
        <f t="shared" si="118"/>
        <v>MOE Språk och kommunikation</v>
      </c>
      <c r="C1035" s="33" t="s">
        <v>62</v>
      </c>
      <c r="D1035" s="34" t="s">
        <v>76</v>
      </c>
      <c r="E1035" s="35">
        <f>E1023</f>
        <v>0.13</v>
      </c>
    </row>
    <row r="1036" spans="1:5" ht="15.6" x14ac:dyDescent="0.3">
      <c r="A1036" s="104" t="s">
        <v>81</v>
      </c>
      <c r="B1036" s="85" t="str">
        <f t="shared" si="118"/>
        <v>MOE Språk och kommunikation</v>
      </c>
      <c r="C1036" s="33" t="s">
        <v>62</v>
      </c>
      <c r="D1036" s="36" t="s">
        <v>77</v>
      </c>
      <c r="E1036" s="37">
        <f>E1012</f>
        <v>0.33</v>
      </c>
    </row>
    <row r="1037" spans="1:5" ht="15.6" x14ac:dyDescent="0.3">
      <c r="A1037" s="104" t="s">
        <v>81</v>
      </c>
      <c r="B1037" s="85" t="str">
        <f t="shared" si="118"/>
        <v>MOE Språk och kommunikation</v>
      </c>
      <c r="C1037" s="40" t="s">
        <v>62</v>
      </c>
      <c r="D1037" s="36" t="s">
        <v>78</v>
      </c>
      <c r="E1037" s="37">
        <f>E1013</f>
        <v>4.2200000000000001E-2</v>
      </c>
    </row>
    <row r="1038" spans="1:5" ht="15.6" x14ac:dyDescent="0.3">
      <c r="A1038" s="104" t="s">
        <v>81</v>
      </c>
      <c r="B1038" s="85" t="str">
        <f t="shared" si="118"/>
        <v>MOE Språk och kommunikation</v>
      </c>
      <c r="C1038" s="40" t="s">
        <v>62</v>
      </c>
      <c r="D1038" s="25" t="s">
        <v>79</v>
      </c>
      <c r="E1038" s="38">
        <f>E1014</f>
        <v>3.6200000000000003E-2</v>
      </c>
    </row>
    <row r="1039" spans="1:5" ht="15.6" x14ac:dyDescent="0.3">
      <c r="A1039" s="104" t="s">
        <v>81</v>
      </c>
      <c r="B1039" s="82" t="str">
        <f t="shared" si="118"/>
        <v>MOE Språk och kommunikation</v>
      </c>
      <c r="C1039" s="39" t="s">
        <v>64</v>
      </c>
      <c r="D1039" s="34" t="s">
        <v>76</v>
      </c>
      <c r="E1039" s="35">
        <f>E1023</f>
        <v>0.13</v>
      </c>
    </row>
    <row r="1040" spans="1:5" ht="15.6" x14ac:dyDescent="0.3">
      <c r="A1040" s="104" t="s">
        <v>81</v>
      </c>
      <c r="B1040" s="83" t="str">
        <f t="shared" si="118"/>
        <v>MOE Språk och kommunikation</v>
      </c>
      <c r="C1040" s="40" t="s">
        <v>64</v>
      </c>
      <c r="D1040" s="36" t="s">
        <v>77</v>
      </c>
      <c r="E1040" s="37">
        <f>E1012</f>
        <v>0.33</v>
      </c>
    </row>
    <row r="1041" spans="1:5" ht="15.6" x14ac:dyDescent="0.3">
      <c r="A1041" s="104" t="s">
        <v>81</v>
      </c>
      <c r="B1041" s="83" t="str">
        <f t="shared" si="118"/>
        <v>MOE Språk och kommunikation</v>
      </c>
      <c r="C1041" s="40" t="s">
        <v>64</v>
      </c>
      <c r="D1041" s="36" t="s">
        <v>78</v>
      </c>
      <c r="E1041" s="37">
        <f>E1013</f>
        <v>4.2200000000000001E-2</v>
      </c>
    </row>
    <row r="1042" spans="1:5" ht="15.6" x14ac:dyDescent="0.3">
      <c r="A1042" s="104" t="s">
        <v>81</v>
      </c>
      <c r="B1042" s="84" t="str">
        <f t="shared" si="118"/>
        <v>MOE Språk och kommunikation</v>
      </c>
      <c r="C1042" s="41" t="s">
        <v>64</v>
      </c>
      <c r="D1042" s="25" t="s">
        <v>79</v>
      </c>
      <c r="E1042" s="38">
        <f>E1014</f>
        <v>3.6200000000000003E-2</v>
      </c>
    </row>
    <row r="1043" spans="1:5" ht="15.6" x14ac:dyDescent="0.3">
      <c r="A1043" s="104" t="s">
        <v>81</v>
      </c>
      <c r="B1043" s="82" t="str">
        <f t="shared" si="118"/>
        <v>MOE Språk och kommunikation</v>
      </c>
      <c r="C1043" s="42" t="s">
        <v>80</v>
      </c>
      <c r="D1043" s="34" t="s">
        <v>76</v>
      </c>
      <c r="E1043" s="35">
        <v>0</v>
      </c>
    </row>
    <row r="1044" spans="1:5" ht="15.6" x14ac:dyDescent="0.3">
      <c r="A1044" s="104" t="s">
        <v>81</v>
      </c>
      <c r="B1044" s="83" t="str">
        <f t="shared" si="118"/>
        <v>MOE Språk och kommunikation</v>
      </c>
      <c r="C1044" s="43" t="s">
        <v>80</v>
      </c>
      <c r="D1044" s="36" t="s">
        <v>77</v>
      </c>
      <c r="E1044" s="37">
        <v>0</v>
      </c>
    </row>
    <row r="1045" spans="1:5" ht="15.6" x14ac:dyDescent="0.3">
      <c r="A1045" s="104" t="s">
        <v>81</v>
      </c>
      <c r="B1045" s="83" t="str">
        <f t="shared" si="118"/>
        <v>MOE Språk och kommunikation</v>
      </c>
      <c r="C1045" s="43" t="s">
        <v>80</v>
      </c>
      <c r="D1045" s="36" t="s">
        <v>78</v>
      </c>
      <c r="E1045" s="37">
        <v>0</v>
      </c>
    </row>
    <row r="1046" spans="1:5" ht="15.6" x14ac:dyDescent="0.3">
      <c r="A1046" s="104" t="s">
        <v>81</v>
      </c>
      <c r="B1046" s="84" t="str">
        <f t="shared" si="118"/>
        <v>MOE Språk och kommunikation</v>
      </c>
      <c r="C1046" s="44" t="s">
        <v>80</v>
      </c>
      <c r="D1046" s="25" t="s">
        <v>79</v>
      </c>
      <c r="E1046" s="38">
        <v>0</v>
      </c>
    </row>
    <row r="1047" spans="1:5" ht="15.6" x14ac:dyDescent="0.3">
      <c r="A1047" s="104" t="s">
        <v>81</v>
      </c>
      <c r="B1047" s="82" t="s">
        <v>37</v>
      </c>
      <c r="C1047" s="26" t="s">
        <v>56</v>
      </c>
      <c r="D1047" s="36" t="s">
        <v>76</v>
      </c>
      <c r="E1047" s="35">
        <v>0.12</v>
      </c>
    </row>
    <row r="1048" spans="1:5" ht="15.6" x14ac:dyDescent="0.3">
      <c r="A1048" s="104" t="s">
        <v>81</v>
      </c>
      <c r="B1048" s="83" t="str">
        <f>B1047</f>
        <v>MOG Vetenskapens hus</v>
      </c>
      <c r="C1048" s="29" t="s">
        <v>56</v>
      </c>
      <c r="D1048" s="36" t="s">
        <v>77</v>
      </c>
      <c r="E1048" s="37">
        <f>E1024</f>
        <v>0.64329999999999998</v>
      </c>
    </row>
    <row r="1049" spans="1:5" ht="15.6" x14ac:dyDescent="0.3">
      <c r="A1049" s="104" t="s">
        <v>81</v>
      </c>
      <c r="B1049" s="83" t="str">
        <f t="shared" ref="B1049:B1070" si="121">B1048</f>
        <v>MOG Vetenskapens hus</v>
      </c>
      <c r="C1049" s="29" t="s">
        <v>56</v>
      </c>
      <c r="D1049" s="36" t="s">
        <v>78</v>
      </c>
      <c r="E1049" s="37">
        <f>E1025</f>
        <v>9.6299999999999997E-2</v>
      </c>
    </row>
    <row r="1050" spans="1:5" ht="15.6" x14ac:dyDescent="0.3">
      <c r="A1050" s="104" t="s">
        <v>81</v>
      </c>
      <c r="B1050" s="84" t="str">
        <f t="shared" si="121"/>
        <v>MOG Vetenskapens hus</v>
      </c>
      <c r="C1050" s="30" t="s">
        <v>56</v>
      </c>
      <c r="D1050" s="25" t="s">
        <v>79</v>
      </c>
      <c r="E1050" s="38">
        <f>E1026</f>
        <v>4.8300000000000003E-2</v>
      </c>
    </row>
    <row r="1051" spans="1:5" ht="15.6" x14ac:dyDescent="0.3">
      <c r="A1051" s="104" t="s">
        <v>81</v>
      </c>
      <c r="B1051" s="85" t="str">
        <f t="shared" si="121"/>
        <v>MOG Vetenskapens hus</v>
      </c>
      <c r="C1051" s="33" t="s">
        <v>58</v>
      </c>
      <c r="D1051" s="34" t="s">
        <v>76</v>
      </c>
      <c r="E1051" s="35">
        <f>$E$1047</f>
        <v>0.12</v>
      </c>
    </row>
    <row r="1052" spans="1:5" ht="15.6" x14ac:dyDescent="0.3">
      <c r="A1052" s="104" t="s">
        <v>81</v>
      </c>
      <c r="B1052" s="85" t="str">
        <f t="shared" si="121"/>
        <v>MOG Vetenskapens hus</v>
      </c>
      <c r="C1052" s="33" t="s">
        <v>58</v>
      </c>
      <c r="D1052" s="36" t="s">
        <v>77</v>
      </c>
      <c r="E1052" s="37">
        <v>0.35</v>
      </c>
    </row>
    <row r="1053" spans="1:5" ht="15.6" x14ac:dyDescent="0.3">
      <c r="A1053" s="104" t="s">
        <v>81</v>
      </c>
      <c r="B1053" s="85" t="str">
        <f t="shared" si="121"/>
        <v>MOG Vetenskapens hus</v>
      </c>
      <c r="C1053" s="33" t="s">
        <v>58</v>
      </c>
      <c r="D1053" s="36" t="s">
        <v>78</v>
      </c>
      <c r="E1053" s="37">
        <f t="shared" ref="E1053:E1054" si="122">E953</f>
        <v>9.6299999999999997E-2</v>
      </c>
    </row>
    <row r="1054" spans="1:5" ht="15.6" x14ac:dyDescent="0.3">
      <c r="A1054" s="104" t="s">
        <v>81</v>
      </c>
      <c r="B1054" s="85" t="str">
        <f t="shared" si="121"/>
        <v>MOG Vetenskapens hus</v>
      </c>
      <c r="C1054" s="33" t="s">
        <v>58</v>
      </c>
      <c r="D1054" s="25" t="s">
        <v>79</v>
      </c>
      <c r="E1054" s="38">
        <f t="shared" si="122"/>
        <v>4.8300000000000003E-2</v>
      </c>
    </row>
    <row r="1055" spans="1:5" ht="15.6" x14ac:dyDescent="0.3">
      <c r="A1055" s="104" t="s">
        <v>81</v>
      </c>
      <c r="B1055" s="82" t="str">
        <f t="shared" si="121"/>
        <v>MOG Vetenskapens hus</v>
      </c>
      <c r="C1055" s="39" t="s">
        <v>60</v>
      </c>
      <c r="D1055" s="34" t="s">
        <v>76</v>
      </c>
      <c r="E1055" s="35">
        <f>$E$1047</f>
        <v>0.12</v>
      </c>
    </row>
    <row r="1056" spans="1:5" ht="15.6" x14ac:dyDescent="0.3">
      <c r="A1056" s="104" t="s">
        <v>81</v>
      </c>
      <c r="B1056" s="83" t="str">
        <f t="shared" si="121"/>
        <v>MOG Vetenskapens hus</v>
      </c>
      <c r="C1056" s="40" t="s">
        <v>60</v>
      </c>
      <c r="D1056" s="36" t="s">
        <v>77</v>
      </c>
      <c r="E1056" s="37">
        <v>0.35</v>
      </c>
    </row>
    <row r="1057" spans="1:5" ht="15.6" x14ac:dyDescent="0.3">
      <c r="A1057" s="104" t="s">
        <v>81</v>
      </c>
      <c r="B1057" s="83" t="str">
        <f t="shared" si="121"/>
        <v>MOG Vetenskapens hus</v>
      </c>
      <c r="C1057" s="40" t="s">
        <v>60</v>
      </c>
      <c r="D1057" s="36" t="s">
        <v>78</v>
      </c>
      <c r="E1057" s="37">
        <f t="shared" ref="E1057:E1058" si="123">E953</f>
        <v>9.6299999999999997E-2</v>
      </c>
    </row>
    <row r="1058" spans="1:5" ht="15.6" x14ac:dyDescent="0.3">
      <c r="A1058" s="104" t="s">
        <v>81</v>
      </c>
      <c r="B1058" s="84" t="str">
        <f t="shared" si="121"/>
        <v>MOG Vetenskapens hus</v>
      </c>
      <c r="C1058" s="41" t="s">
        <v>60</v>
      </c>
      <c r="D1058" s="25" t="s">
        <v>79</v>
      </c>
      <c r="E1058" s="38">
        <f t="shared" si="123"/>
        <v>4.8300000000000003E-2</v>
      </c>
    </row>
    <row r="1059" spans="1:5" ht="15.6" x14ac:dyDescent="0.3">
      <c r="A1059" s="104" t="s">
        <v>81</v>
      </c>
      <c r="B1059" s="85" t="str">
        <f t="shared" si="121"/>
        <v>MOG Vetenskapens hus</v>
      </c>
      <c r="C1059" s="33" t="s">
        <v>62</v>
      </c>
      <c r="D1059" s="34" t="s">
        <v>76</v>
      </c>
      <c r="E1059" s="35">
        <f>E1047</f>
        <v>0.12</v>
      </c>
    </row>
    <row r="1060" spans="1:5" ht="15.6" x14ac:dyDescent="0.3">
      <c r="A1060" s="104" t="s">
        <v>81</v>
      </c>
      <c r="B1060" s="85" t="str">
        <f t="shared" si="121"/>
        <v>MOG Vetenskapens hus</v>
      </c>
      <c r="C1060" s="33" t="s">
        <v>62</v>
      </c>
      <c r="D1060" s="36" t="s">
        <v>77</v>
      </c>
      <c r="E1060" s="37">
        <f>E1036</f>
        <v>0.33</v>
      </c>
    </row>
    <row r="1061" spans="1:5" ht="15.6" x14ac:dyDescent="0.3">
      <c r="A1061" s="104" t="s">
        <v>81</v>
      </c>
      <c r="B1061" s="85" t="str">
        <f t="shared" si="121"/>
        <v>MOG Vetenskapens hus</v>
      </c>
      <c r="C1061" s="40" t="s">
        <v>62</v>
      </c>
      <c r="D1061" s="36" t="s">
        <v>78</v>
      </c>
      <c r="E1061" s="37">
        <f>E1037</f>
        <v>4.2200000000000001E-2</v>
      </c>
    </row>
    <row r="1062" spans="1:5" ht="15.6" x14ac:dyDescent="0.3">
      <c r="A1062" s="104" t="s">
        <v>81</v>
      </c>
      <c r="B1062" s="85" t="str">
        <f t="shared" si="121"/>
        <v>MOG Vetenskapens hus</v>
      </c>
      <c r="C1062" s="40" t="s">
        <v>62</v>
      </c>
      <c r="D1062" s="25" t="s">
        <v>79</v>
      </c>
      <c r="E1062" s="38">
        <f>E1038</f>
        <v>3.6200000000000003E-2</v>
      </c>
    </row>
    <row r="1063" spans="1:5" ht="15.6" x14ac:dyDescent="0.3">
      <c r="A1063" s="104" t="s">
        <v>81</v>
      </c>
      <c r="B1063" s="82" t="str">
        <f t="shared" si="121"/>
        <v>MOG Vetenskapens hus</v>
      </c>
      <c r="C1063" s="39" t="s">
        <v>64</v>
      </c>
      <c r="D1063" s="34" t="s">
        <v>76</v>
      </c>
      <c r="E1063" s="35">
        <f>E1047</f>
        <v>0.12</v>
      </c>
    </row>
    <row r="1064" spans="1:5" ht="15.6" x14ac:dyDescent="0.3">
      <c r="A1064" s="104" t="s">
        <v>81</v>
      </c>
      <c r="B1064" s="83" t="str">
        <f t="shared" si="121"/>
        <v>MOG Vetenskapens hus</v>
      </c>
      <c r="C1064" s="40" t="s">
        <v>64</v>
      </c>
      <c r="D1064" s="36" t="s">
        <v>77</v>
      </c>
      <c r="E1064" s="37">
        <f>E1036</f>
        <v>0.33</v>
      </c>
    </row>
    <row r="1065" spans="1:5" ht="15.6" x14ac:dyDescent="0.3">
      <c r="A1065" s="104" t="s">
        <v>81</v>
      </c>
      <c r="B1065" s="83" t="str">
        <f t="shared" si="121"/>
        <v>MOG Vetenskapens hus</v>
      </c>
      <c r="C1065" s="40" t="s">
        <v>64</v>
      </c>
      <c r="D1065" s="36" t="s">
        <v>78</v>
      </c>
      <c r="E1065" s="37">
        <f>E1037</f>
        <v>4.2200000000000001E-2</v>
      </c>
    </row>
    <row r="1066" spans="1:5" ht="15.6" x14ac:dyDescent="0.3">
      <c r="A1066" s="104" t="s">
        <v>81</v>
      </c>
      <c r="B1066" s="84" t="str">
        <f t="shared" si="121"/>
        <v>MOG Vetenskapens hus</v>
      </c>
      <c r="C1066" s="41" t="s">
        <v>64</v>
      </c>
      <c r="D1066" s="25" t="s">
        <v>79</v>
      </c>
      <c r="E1066" s="38">
        <f>E1038</f>
        <v>3.6200000000000003E-2</v>
      </c>
    </row>
    <row r="1067" spans="1:5" ht="15.6" x14ac:dyDescent="0.3">
      <c r="A1067" s="104" t="s">
        <v>81</v>
      </c>
      <c r="B1067" s="82" t="str">
        <f t="shared" si="121"/>
        <v>MOG Vetenskapens hus</v>
      </c>
      <c r="C1067" s="42" t="s">
        <v>80</v>
      </c>
      <c r="D1067" s="34" t="s">
        <v>76</v>
      </c>
      <c r="E1067" s="35">
        <v>0</v>
      </c>
    </row>
    <row r="1068" spans="1:5" ht="15.6" x14ac:dyDescent="0.3">
      <c r="A1068" s="104" t="s">
        <v>81</v>
      </c>
      <c r="B1068" s="83" t="str">
        <f t="shared" si="121"/>
        <v>MOG Vetenskapens hus</v>
      </c>
      <c r="C1068" s="43" t="s">
        <v>80</v>
      </c>
      <c r="D1068" s="36" t="s">
        <v>77</v>
      </c>
      <c r="E1068" s="37">
        <v>0</v>
      </c>
    </row>
    <row r="1069" spans="1:5" ht="15.6" x14ac:dyDescent="0.3">
      <c r="A1069" s="104" t="s">
        <v>81</v>
      </c>
      <c r="B1069" s="83" t="str">
        <f t="shared" si="121"/>
        <v>MOG Vetenskapens hus</v>
      </c>
      <c r="C1069" s="43" t="s">
        <v>80</v>
      </c>
      <c r="D1069" s="36" t="s">
        <v>78</v>
      </c>
      <c r="E1069" s="37">
        <v>0</v>
      </c>
    </row>
    <row r="1070" spans="1:5" ht="15.6" x14ac:dyDescent="0.3">
      <c r="A1070" s="104" t="s">
        <v>81</v>
      </c>
      <c r="B1070" s="84" t="str">
        <f t="shared" si="121"/>
        <v>MOG Vetenskapens hus</v>
      </c>
      <c r="C1070" s="44" t="s">
        <v>80</v>
      </c>
      <c r="D1070" s="25" t="s">
        <v>79</v>
      </c>
      <c r="E1070" s="38">
        <v>0</v>
      </c>
    </row>
    <row r="1071" spans="1:5" ht="15.6" x14ac:dyDescent="0.3">
      <c r="A1071" s="104" t="s">
        <v>81</v>
      </c>
      <c r="B1071" s="82" t="s">
        <v>38</v>
      </c>
      <c r="C1071" s="26" t="s">
        <v>56</v>
      </c>
      <c r="D1071" s="36" t="s">
        <v>76</v>
      </c>
      <c r="E1071" s="35">
        <v>0.1</v>
      </c>
    </row>
    <row r="1072" spans="1:5" ht="15.6" x14ac:dyDescent="0.3">
      <c r="A1072" s="104" t="s">
        <v>81</v>
      </c>
      <c r="B1072" s="83" t="str">
        <f>B1071</f>
        <v>MOI KLUSTER</v>
      </c>
      <c r="C1072" s="29" t="s">
        <v>56</v>
      </c>
      <c r="D1072" s="36" t="s">
        <v>77</v>
      </c>
      <c r="E1072" s="37">
        <f>E1048</f>
        <v>0.64329999999999998</v>
      </c>
    </row>
    <row r="1073" spans="1:5" ht="15.6" x14ac:dyDescent="0.3">
      <c r="A1073" s="104" t="s">
        <v>81</v>
      </c>
      <c r="B1073" s="83" t="str">
        <f t="shared" ref="B1073:B1094" si="124">B1072</f>
        <v>MOI KLUSTER</v>
      </c>
      <c r="C1073" s="29" t="s">
        <v>56</v>
      </c>
      <c r="D1073" s="36" t="s">
        <v>78</v>
      </c>
      <c r="E1073" s="37">
        <f>E1049</f>
        <v>9.6299999999999997E-2</v>
      </c>
    </row>
    <row r="1074" spans="1:5" ht="15.6" x14ac:dyDescent="0.3">
      <c r="A1074" s="104" t="s">
        <v>81</v>
      </c>
      <c r="B1074" s="84" t="str">
        <f t="shared" si="124"/>
        <v>MOI KLUSTER</v>
      </c>
      <c r="C1074" s="30" t="s">
        <v>56</v>
      </c>
      <c r="D1074" s="25" t="s">
        <v>79</v>
      </c>
      <c r="E1074" s="38">
        <f>E1050</f>
        <v>4.8300000000000003E-2</v>
      </c>
    </row>
    <row r="1075" spans="1:5" ht="15.6" x14ac:dyDescent="0.3">
      <c r="A1075" s="104" t="s">
        <v>81</v>
      </c>
      <c r="B1075" s="85" t="str">
        <f t="shared" si="124"/>
        <v>MOI KLUSTER</v>
      </c>
      <c r="C1075" s="33" t="s">
        <v>58</v>
      </c>
      <c r="D1075" s="34" t="s">
        <v>76</v>
      </c>
      <c r="E1075" s="35">
        <f>$E$1071</f>
        <v>0.1</v>
      </c>
    </row>
    <row r="1076" spans="1:5" ht="15.6" x14ac:dyDescent="0.3">
      <c r="A1076" s="104" t="s">
        <v>81</v>
      </c>
      <c r="B1076" s="85" t="str">
        <f t="shared" si="124"/>
        <v>MOI KLUSTER</v>
      </c>
      <c r="C1076" s="33" t="s">
        <v>58</v>
      </c>
      <c r="D1076" s="36" t="s">
        <v>77</v>
      </c>
      <c r="E1076" s="37">
        <v>0.35</v>
      </c>
    </row>
    <row r="1077" spans="1:5" ht="15.6" x14ac:dyDescent="0.3">
      <c r="A1077" s="104" t="s">
        <v>81</v>
      </c>
      <c r="B1077" s="85" t="str">
        <f t="shared" si="124"/>
        <v>MOI KLUSTER</v>
      </c>
      <c r="C1077" s="33" t="s">
        <v>58</v>
      </c>
      <c r="D1077" s="36" t="s">
        <v>78</v>
      </c>
      <c r="E1077" s="37">
        <f t="shared" ref="E1077:E1078" si="125">E953</f>
        <v>9.6299999999999997E-2</v>
      </c>
    </row>
    <row r="1078" spans="1:5" ht="15.6" x14ac:dyDescent="0.3">
      <c r="A1078" s="104" t="s">
        <v>81</v>
      </c>
      <c r="B1078" s="85" t="str">
        <f t="shared" si="124"/>
        <v>MOI KLUSTER</v>
      </c>
      <c r="C1078" s="33" t="s">
        <v>58</v>
      </c>
      <c r="D1078" s="25" t="s">
        <v>79</v>
      </c>
      <c r="E1078" s="38">
        <f t="shared" si="125"/>
        <v>4.8300000000000003E-2</v>
      </c>
    </row>
    <row r="1079" spans="1:5" ht="15.6" x14ac:dyDescent="0.3">
      <c r="A1079" s="104" t="s">
        <v>81</v>
      </c>
      <c r="B1079" s="82" t="str">
        <f t="shared" si="124"/>
        <v>MOI KLUSTER</v>
      </c>
      <c r="C1079" s="39" t="s">
        <v>60</v>
      </c>
      <c r="D1079" s="34" t="s">
        <v>76</v>
      </c>
      <c r="E1079" s="35">
        <f>$E$1071</f>
        <v>0.1</v>
      </c>
    </row>
    <row r="1080" spans="1:5" ht="15.6" x14ac:dyDescent="0.3">
      <c r="A1080" s="104" t="s">
        <v>81</v>
      </c>
      <c r="B1080" s="83" t="str">
        <f t="shared" si="124"/>
        <v>MOI KLUSTER</v>
      </c>
      <c r="C1080" s="40" t="s">
        <v>60</v>
      </c>
      <c r="D1080" s="36" t="s">
        <v>77</v>
      </c>
      <c r="E1080" s="37">
        <v>0.35</v>
      </c>
    </row>
    <row r="1081" spans="1:5" ht="15.6" x14ac:dyDescent="0.3">
      <c r="A1081" s="104" t="s">
        <v>81</v>
      </c>
      <c r="B1081" s="83" t="str">
        <f t="shared" si="124"/>
        <v>MOI KLUSTER</v>
      </c>
      <c r="C1081" s="40" t="s">
        <v>60</v>
      </c>
      <c r="D1081" s="36" t="s">
        <v>78</v>
      </c>
      <c r="E1081" s="37">
        <f t="shared" ref="E1081:E1082" si="126">E953</f>
        <v>9.6299999999999997E-2</v>
      </c>
    </row>
    <row r="1082" spans="1:5" ht="15.6" x14ac:dyDescent="0.3">
      <c r="A1082" s="104" t="s">
        <v>81</v>
      </c>
      <c r="B1082" s="84" t="str">
        <f t="shared" si="124"/>
        <v>MOI KLUSTER</v>
      </c>
      <c r="C1082" s="41" t="s">
        <v>60</v>
      </c>
      <c r="D1082" s="25" t="s">
        <v>79</v>
      </c>
      <c r="E1082" s="38">
        <f t="shared" si="126"/>
        <v>4.8300000000000003E-2</v>
      </c>
    </row>
    <row r="1083" spans="1:5" ht="15.6" x14ac:dyDescent="0.3">
      <c r="A1083" s="104" t="s">
        <v>81</v>
      </c>
      <c r="B1083" s="85" t="str">
        <f t="shared" si="124"/>
        <v>MOI KLUSTER</v>
      </c>
      <c r="C1083" s="33" t="s">
        <v>62</v>
      </c>
      <c r="D1083" s="34" t="s">
        <v>76</v>
      </c>
      <c r="E1083" s="35">
        <f>E1071</f>
        <v>0.1</v>
      </c>
    </row>
    <row r="1084" spans="1:5" ht="15.6" x14ac:dyDescent="0.3">
      <c r="A1084" s="104" t="s">
        <v>81</v>
      </c>
      <c r="B1084" s="85" t="str">
        <f t="shared" si="124"/>
        <v>MOI KLUSTER</v>
      </c>
      <c r="C1084" s="33" t="s">
        <v>62</v>
      </c>
      <c r="D1084" s="36" t="s">
        <v>77</v>
      </c>
      <c r="E1084" s="37">
        <f>E1060</f>
        <v>0.33</v>
      </c>
    </row>
    <row r="1085" spans="1:5" ht="15.6" x14ac:dyDescent="0.3">
      <c r="A1085" s="104" t="s">
        <v>81</v>
      </c>
      <c r="B1085" s="85" t="str">
        <f t="shared" si="124"/>
        <v>MOI KLUSTER</v>
      </c>
      <c r="C1085" s="40" t="s">
        <v>62</v>
      </c>
      <c r="D1085" s="36" t="s">
        <v>78</v>
      </c>
      <c r="E1085" s="37">
        <f>E1061</f>
        <v>4.2200000000000001E-2</v>
      </c>
    </row>
    <row r="1086" spans="1:5" ht="15.6" x14ac:dyDescent="0.3">
      <c r="A1086" s="104" t="s">
        <v>81</v>
      </c>
      <c r="B1086" s="85" t="str">
        <f t="shared" si="124"/>
        <v>MOI KLUSTER</v>
      </c>
      <c r="C1086" s="40" t="s">
        <v>62</v>
      </c>
      <c r="D1086" s="25" t="s">
        <v>79</v>
      </c>
      <c r="E1086" s="38">
        <f>E1062</f>
        <v>3.6200000000000003E-2</v>
      </c>
    </row>
    <row r="1087" spans="1:5" ht="15.6" x14ac:dyDescent="0.3">
      <c r="A1087" s="104" t="s">
        <v>81</v>
      </c>
      <c r="B1087" s="82" t="str">
        <f t="shared" si="124"/>
        <v>MOI KLUSTER</v>
      </c>
      <c r="C1087" s="39" t="s">
        <v>64</v>
      </c>
      <c r="D1087" s="34" t="s">
        <v>76</v>
      </c>
      <c r="E1087" s="35">
        <f>E1071</f>
        <v>0.1</v>
      </c>
    </row>
    <row r="1088" spans="1:5" ht="15.6" x14ac:dyDescent="0.3">
      <c r="A1088" s="104" t="s">
        <v>81</v>
      </c>
      <c r="B1088" s="83" t="str">
        <f t="shared" si="124"/>
        <v>MOI KLUSTER</v>
      </c>
      <c r="C1088" s="40" t="s">
        <v>64</v>
      </c>
      <c r="D1088" s="36" t="s">
        <v>77</v>
      </c>
      <c r="E1088" s="37">
        <f>E1060</f>
        <v>0.33</v>
      </c>
    </row>
    <row r="1089" spans="1:5" ht="15.6" x14ac:dyDescent="0.3">
      <c r="A1089" s="104" t="s">
        <v>81</v>
      </c>
      <c r="B1089" s="83" t="str">
        <f t="shared" si="124"/>
        <v>MOI KLUSTER</v>
      </c>
      <c r="C1089" s="40" t="s">
        <v>64</v>
      </c>
      <c r="D1089" s="36" t="s">
        <v>78</v>
      </c>
      <c r="E1089" s="37">
        <f>E1061</f>
        <v>4.2200000000000001E-2</v>
      </c>
    </row>
    <row r="1090" spans="1:5" ht="15.6" x14ac:dyDescent="0.3">
      <c r="A1090" s="104" t="s">
        <v>81</v>
      </c>
      <c r="B1090" s="84" t="str">
        <f t="shared" si="124"/>
        <v>MOI KLUSTER</v>
      </c>
      <c r="C1090" s="41" t="s">
        <v>64</v>
      </c>
      <c r="D1090" s="25" t="s">
        <v>79</v>
      </c>
      <c r="E1090" s="38">
        <f>E1062</f>
        <v>3.6200000000000003E-2</v>
      </c>
    </row>
    <row r="1091" spans="1:5" ht="15.6" x14ac:dyDescent="0.3">
      <c r="A1091" s="104" t="s">
        <v>81</v>
      </c>
      <c r="B1091" s="82" t="str">
        <f t="shared" si="124"/>
        <v>MOI KLUSTER</v>
      </c>
      <c r="C1091" s="42" t="s">
        <v>80</v>
      </c>
      <c r="D1091" s="34" t="s">
        <v>76</v>
      </c>
      <c r="E1091" s="35">
        <v>0</v>
      </c>
    </row>
    <row r="1092" spans="1:5" ht="15.6" x14ac:dyDescent="0.3">
      <c r="A1092" s="104" t="s">
        <v>81</v>
      </c>
      <c r="B1092" s="83" t="str">
        <f t="shared" si="124"/>
        <v>MOI KLUSTER</v>
      </c>
      <c r="C1092" s="43" t="s">
        <v>80</v>
      </c>
      <c r="D1092" s="36" t="s">
        <v>77</v>
      </c>
      <c r="E1092" s="37">
        <v>0</v>
      </c>
    </row>
    <row r="1093" spans="1:5" ht="15.6" x14ac:dyDescent="0.3">
      <c r="A1093" s="104" t="s">
        <v>81</v>
      </c>
      <c r="B1093" s="83" t="str">
        <f t="shared" si="124"/>
        <v>MOI KLUSTER</v>
      </c>
      <c r="C1093" s="43" t="s">
        <v>80</v>
      </c>
      <c r="D1093" s="36" t="s">
        <v>78</v>
      </c>
      <c r="E1093" s="37">
        <v>0</v>
      </c>
    </row>
    <row r="1094" spans="1:5" ht="15.6" x14ac:dyDescent="0.3">
      <c r="A1094" s="104" t="s">
        <v>81</v>
      </c>
      <c r="B1094" s="84" t="str">
        <f t="shared" si="124"/>
        <v>MOI KLUSTER</v>
      </c>
      <c r="C1094" s="44" t="s">
        <v>80</v>
      </c>
      <c r="D1094" s="25" t="s">
        <v>79</v>
      </c>
      <c r="E1094" s="38">
        <v>0</v>
      </c>
    </row>
    <row r="1095" spans="1:5" ht="15.6" x14ac:dyDescent="0.3">
      <c r="A1095" s="105" t="s">
        <v>52</v>
      </c>
      <c r="B1095" s="82" t="s">
        <v>39</v>
      </c>
      <c r="C1095" s="26" t="s">
        <v>56</v>
      </c>
      <c r="D1095" s="21" t="s">
        <v>76</v>
      </c>
      <c r="E1095" s="28">
        <v>0.09</v>
      </c>
    </row>
    <row r="1096" spans="1:5" ht="15.6" x14ac:dyDescent="0.3">
      <c r="A1096" s="105" t="s">
        <v>52</v>
      </c>
      <c r="B1096" s="83" t="str">
        <f>B1095</f>
        <v>MVA Administration Materialvetenskap</v>
      </c>
      <c r="C1096" s="29" t="s">
        <v>56</v>
      </c>
      <c r="D1096" s="21" t="s">
        <v>77</v>
      </c>
      <c r="E1096" s="28">
        <v>0.71819999999999995</v>
      </c>
    </row>
    <row r="1097" spans="1:5" ht="15.6" x14ac:dyDescent="0.3">
      <c r="A1097" s="105" t="s">
        <v>52</v>
      </c>
      <c r="B1097" s="83" t="str">
        <f t="shared" ref="B1097:B1118" si="127">B1096</f>
        <v>MVA Administration Materialvetenskap</v>
      </c>
      <c r="C1097" s="29" t="s">
        <v>56</v>
      </c>
      <c r="D1097" s="21" t="s">
        <v>78</v>
      </c>
      <c r="E1097" s="28">
        <v>0.1076</v>
      </c>
    </row>
    <row r="1098" spans="1:5" ht="15.6" x14ac:dyDescent="0.3">
      <c r="A1098" s="105" t="s">
        <v>52</v>
      </c>
      <c r="B1098" s="84" t="str">
        <f t="shared" si="127"/>
        <v>MVA Administration Materialvetenskap</v>
      </c>
      <c r="C1098" s="30" t="s">
        <v>56</v>
      </c>
      <c r="D1098" s="46" t="s">
        <v>79</v>
      </c>
      <c r="E1098" s="32">
        <v>0.26</v>
      </c>
    </row>
    <row r="1099" spans="1:5" ht="15.6" x14ac:dyDescent="0.3">
      <c r="A1099" s="105" t="s">
        <v>52</v>
      </c>
      <c r="B1099" s="85" t="str">
        <f t="shared" si="127"/>
        <v>MVA Administration Materialvetenskap</v>
      </c>
      <c r="C1099" s="33" t="s">
        <v>58</v>
      </c>
      <c r="D1099" s="47" t="s">
        <v>76</v>
      </c>
      <c r="E1099" s="35">
        <f t="shared" ref="E1099:E1102" si="128">E1095</f>
        <v>0.09</v>
      </c>
    </row>
    <row r="1100" spans="1:5" ht="15.6" x14ac:dyDescent="0.3">
      <c r="A1100" s="105" t="s">
        <v>52</v>
      </c>
      <c r="B1100" s="85" t="str">
        <f t="shared" si="127"/>
        <v>MVA Administration Materialvetenskap</v>
      </c>
      <c r="C1100" s="33" t="s">
        <v>58</v>
      </c>
      <c r="D1100" s="21" t="s">
        <v>77</v>
      </c>
      <c r="E1100" s="37">
        <v>0.35</v>
      </c>
    </row>
    <row r="1101" spans="1:5" ht="15.6" x14ac:dyDescent="0.3">
      <c r="A1101" s="105" t="s">
        <v>52</v>
      </c>
      <c r="B1101" s="85" t="str">
        <f t="shared" si="127"/>
        <v>MVA Administration Materialvetenskap</v>
      </c>
      <c r="C1101" s="33" t="s">
        <v>58</v>
      </c>
      <c r="D1101" s="21" t="s">
        <v>78</v>
      </c>
      <c r="E1101" s="37">
        <f t="shared" si="128"/>
        <v>0.1076</v>
      </c>
    </row>
    <row r="1102" spans="1:5" ht="15.6" x14ac:dyDescent="0.3">
      <c r="A1102" s="105" t="s">
        <v>52</v>
      </c>
      <c r="B1102" s="85" t="str">
        <f t="shared" si="127"/>
        <v>MVA Administration Materialvetenskap</v>
      </c>
      <c r="C1102" s="33" t="s">
        <v>58</v>
      </c>
      <c r="D1102" s="46" t="s">
        <v>79</v>
      </c>
      <c r="E1102" s="38">
        <f t="shared" si="128"/>
        <v>0.26</v>
      </c>
    </row>
    <row r="1103" spans="1:5" ht="15.6" x14ac:dyDescent="0.3">
      <c r="A1103" s="105" t="s">
        <v>52</v>
      </c>
      <c r="B1103" s="82" t="str">
        <f t="shared" si="127"/>
        <v>MVA Administration Materialvetenskap</v>
      </c>
      <c r="C1103" s="39" t="s">
        <v>60</v>
      </c>
      <c r="D1103" s="47" t="s">
        <v>76</v>
      </c>
      <c r="E1103" s="35">
        <f t="shared" ref="E1103:E1106" si="129">E1095</f>
        <v>0.09</v>
      </c>
    </row>
    <row r="1104" spans="1:5" ht="15.6" x14ac:dyDescent="0.3">
      <c r="A1104" s="105" t="s">
        <v>52</v>
      </c>
      <c r="B1104" s="83" t="str">
        <f t="shared" si="127"/>
        <v>MVA Administration Materialvetenskap</v>
      </c>
      <c r="C1104" s="40" t="s">
        <v>60</v>
      </c>
      <c r="D1104" s="21" t="s">
        <v>77</v>
      </c>
      <c r="E1104" s="37">
        <v>0.35</v>
      </c>
    </row>
    <row r="1105" spans="1:5" ht="15.6" x14ac:dyDescent="0.3">
      <c r="A1105" s="105" t="s">
        <v>52</v>
      </c>
      <c r="B1105" s="83" t="str">
        <f t="shared" si="127"/>
        <v>MVA Administration Materialvetenskap</v>
      </c>
      <c r="C1105" s="40" t="s">
        <v>60</v>
      </c>
      <c r="D1105" s="21" t="s">
        <v>78</v>
      </c>
      <c r="E1105" s="37">
        <f t="shared" si="129"/>
        <v>0.1076</v>
      </c>
    </row>
    <row r="1106" spans="1:5" ht="15.6" x14ac:dyDescent="0.3">
      <c r="A1106" s="105" t="s">
        <v>52</v>
      </c>
      <c r="B1106" s="84" t="str">
        <f t="shared" si="127"/>
        <v>MVA Administration Materialvetenskap</v>
      </c>
      <c r="C1106" s="41" t="s">
        <v>60</v>
      </c>
      <c r="D1106" s="46" t="s">
        <v>79</v>
      </c>
      <c r="E1106" s="38">
        <f t="shared" si="129"/>
        <v>0.26</v>
      </c>
    </row>
    <row r="1107" spans="1:5" ht="15.6" x14ac:dyDescent="0.3">
      <c r="A1107" s="105" t="s">
        <v>52</v>
      </c>
      <c r="B1107" s="85" t="str">
        <f t="shared" si="127"/>
        <v>MVA Administration Materialvetenskap</v>
      </c>
      <c r="C1107" s="33" t="s">
        <v>62</v>
      </c>
      <c r="D1107" s="47" t="s">
        <v>76</v>
      </c>
      <c r="E1107" s="35">
        <f>E1095</f>
        <v>0.09</v>
      </c>
    </row>
    <row r="1108" spans="1:5" ht="15.6" x14ac:dyDescent="0.3">
      <c r="A1108" s="105" t="s">
        <v>52</v>
      </c>
      <c r="B1108" s="85" t="str">
        <f t="shared" si="127"/>
        <v>MVA Administration Materialvetenskap</v>
      </c>
      <c r="C1108" s="33" t="s">
        <v>62</v>
      </c>
      <c r="D1108" s="21" t="s">
        <v>77</v>
      </c>
      <c r="E1108" s="28">
        <v>0.34139999999999998</v>
      </c>
    </row>
    <row r="1109" spans="1:5" ht="15.6" x14ac:dyDescent="0.3">
      <c r="A1109" s="105" t="s">
        <v>52</v>
      </c>
      <c r="B1109" s="85" t="str">
        <f t="shared" si="127"/>
        <v>MVA Administration Materialvetenskap</v>
      </c>
      <c r="C1109" s="40" t="s">
        <v>62</v>
      </c>
      <c r="D1109" s="21" t="s">
        <v>78</v>
      </c>
      <c r="E1109" s="28">
        <v>4.3700000000000003E-2</v>
      </c>
    </row>
    <row r="1110" spans="1:5" ht="15.6" x14ac:dyDescent="0.3">
      <c r="A1110" s="105" t="s">
        <v>52</v>
      </c>
      <c r="B1110" s="85" t="str">
        <f t="shared" si="127"/>
        <v>MVA Administration Materialvetenskap</v>
      </c>
      <c r="C1110" s="40" t="s">
        <v>62</v>
      </c>
      <c r="D1110" s="46" t="s">
        <v>79</v>
      </c>
      <c r="E1110" s="32">
        <v>7.1400000000000005E-2</v>
      </c>
    </row>
    <row r="1111" spans="1:5" ht="15.6" x14ac:dyDescent="0.3">
      <c r="A1111" s="105" t="s">
        <v>52</v>
      </c>
      <c r="B1111" s="82" t="str">
        <f t="shared" si="127"/>
        <v>MVA Administration Materialvetenskap</v>
      </c>
      <c r="C1111" s="39" t="s">
        <v>64</v>
      </c>
      <c r="D1111" s="47" t="s">
        <v>76</v>
      </c>
      <c r="E1111" s="35">
        <f>E1095</f>
        <v>0.09</v>
      </c>
    </row>
    <row r="1112" spans="1:5" ht="15.6" x14ac:dyDescent="0.3">
      <c r="A1112" s="105" t="s">
        <v>52</v>
      </c>
      <c r="B1112" s="83" t="str">
        <f t="shared" si="127"/>
        <v>MVA Administration Materialvetenskap</v>
      </c>
      <c r="C1112" s="40" t="s">
        <v>64</v>
      </c>
      <c r="D1112" s="21" t="s">
        <v>77</v>
      </c>
      <c r="E1112" s="37">
        <f>E1108</f>
        <v>0.34139999999999998</v>
      </c>
    </row>
    <row r="1113" spans="1:5" ht="15.6" x14ac:dyDescent="0.3">
      <c r="A1113" s="105" t="s">
        <v>52</v>
      </c>
      <c r="B1113" s="83" t="str">
        <f t="shared" si="127"/>
        <v>MVA Administration Materialvetenskap</v>
      </c>
      <c r="C1113" s="40" t="s">
        <v>64</v>
      </c>
      <c r="D1113" s="21" t="s">
        <v>78</v>
      </c>
      <c r="E1113" s="37">
        <f>E1109</f>
        <v>4.3700000000000003E-2</v>
      </c>
    </row>
    <row r="1114" spans="1:5" ht="15.6" x14ac:dyDescent="0.3">
      <c r="A1114" s="105" t="s">
        <v>52</v>
      </c>
      <c r="B1114" s="84" t="str">
        <f t="shared" si="127"/>
        <v>MVA Administration Materialvetenskap</v>
      </c>
      <c r="C1114" s="41" t="s">
        <v>64</v>
      </c>
      <c r="D1114" s="46" t="s">
        <v>79</v>
      </c>
      <c r="E1114" s="38">
        <f>E1110</f>
        <v>7.1400000000000005E-2</v>
      </c>
    </row>
    <row r="1115" spans="1:5" ht="15.6" x14ac:dyDescent="0.3">
      <c r="A1115" s="105" t="s">
        <v>52</v>
      </c>
      <c r="B1115" s="82" t="str">
        <f t="shared" si="127"/>
        <v>MVA Administration Materialvetenskap</v>
      </c>
      <c r="C1115" s="42" t="s">
        <v>80</v>
      </c>
      <c r="D1115" s="47" t="s">
        <v>76</v>
      </c>
      <c r="E1115" s="35">
        <v>0</v>
      </c>
    </row>
    <row r="1116" spans="1:5" ht="15.6" x14ac:dyDescent="0.3">
      <c r="A1116" s="105" t="s">
        <v>52</v>
      </c>
      <c r="B1116" s="83" t="str">
        <f t="shared" si="127"/>
        <v>MVA Administration Materialvetenskap</v>
      </c>
      <c r="C1116" s="43" t="s">
        <v>80</v>
      </c>
      <c r="D1116" s="21" t="s">
        <v>77</v>
      </c>
      <c r="E1116" s="37">
        <v>0</v>
      </c>
    </row>
    <row r="1117" spans="1:5" ht="15.6" x14ac:dyDescent="0.3">
      <c r="A1117" s="105" t="s">
        <v>52</v>
      </c>
      <c r="B1117" s="83" t="str">
        <f t="shared" si="127"/>
        <v>MVA Administration Materialvetenskap</v>
      </c>
      <c r="C1117" s="43" t="s">
        <v>80</v>
      </c>
      <c r="D1117" s="21" t="s">
        <v>78</v>
      </c>
      <c r="E1117" s="37">
        <v>0</v>
      </c>
    </row>
    <row r="1118" spans="1:5" ht="15.6" x14ac:dyDescent="0.3">
      <c r="A1118" s="105" t="s">
        <v>52</v>
      </c>
      <c r="B1118" s="84" t="str">
        <f t="shared" si="127"/>
        <v>MVA Administration Materialvetenskap</v>
      </c>
      <c r="C1118" s="44" t="s">
        <v>80</v>
      </c>
      <c r="D1118" s="46" t="s">
        <v>79</v>
      </c>
      <c r="E1118" s="38">
        <v>0</v>
      </c>
    </row>
    <row r="1119" spans="1:5" ht="15.6" x14ac:dyDescent="0.3">
      <c r="A1119" s="105" t="s">
        <v>52</v>
      </c>
      <c r="B1119" s="82" t="s">
        <v>40</v>
      </c>
      <c r="C1119" s="26" t="s">
        <v>56</v>
      </c>
      <c r="D1119" s="21" t="s">
        <v>76</v>
      </c>
      <c r="E1119" s="35">
        <f>$E$1095</f>
        <v>0.09</v>
      </c>
    </row>
    <row r="1120" spans="1:5" ht="15.6" x14ac:dyDescent="0.3">
      <c r="A1120" s="105" t="s">
        <v>52</v>
      </c>
      <c r="B1120" s="83" t="str">
        <f>B1119</f>
        <v>MVB Utbildning Materialvetenskap</v>
      </c>
      <c r="C1120" s="29" t="s">
        <v>56</v>
      </c>
      <c r="D1120" s="21" t="s">
        <v>77</v>
      </c>
      <c r="E1120" s="37">
        <f>E1096</f>
        <v>0.71819999999999995</v>
      </c>
    </row>
    <row r="1121" spans="1:5" ht="15.6" x14ac:dyDescent="0.3">
      <c r="A1121" s="105" t="s">
        <v>52</v>
      </c>
      <c r="B1121" s="83" t="str">
        <f t="shared" ref="B1121:B1142" si="130">B1120</f>
        <v>MVB Utbildning Materialvetenskap</v>
      </c>
      <c r="C1121" s="29" t="s">
        <v>56</v>
      </c>
      <c r="D1121" s="21" t="s">
        <v>78</v>
      </c>
      <c r="E1121" s="37">
        <f>E1097</f>
        <v>0.1076</v>
      </c>
    </row>
    <row r="1122" spans="1:5" ht="15.6" x14ac:dyDescent="0.3">
      <c r="A1122" s="105" t="s">
        <v>52</v>
      </c>
      <c r="B1122" s="84" t="str">
        <f t="shared" si="130"/>
        <v>MVB Utbildning Materialvetenskap</v>
      </c>
      <c r="C1122" s="30" t="s">
        <v>56</v>
      </c>
      <c r="D1122" s="46" t="s">
        <v>79</v>
      </c>
      <c r="E1122" s="38">
        <f>E1098</f>
        <v>0.26</v>
      </c>
    </row>
    <row r="1123" spans="1:5" ht="15.6" x14ac:dyDescent="0.3">
      <c r="A1123" s="105" t="s">
        <v>52</v>
      </c>
      <c r="B1123" s="85" t="str">
        <f t="shared" si="130"/>
        <v>MVB Utbildning Materialvetenskap</v>
      </c>
      <c r="C1123" s="33" t="s">
        <v>58</v>
      </c>
      <c r="D1123" s="47" t="s">
        <v>76</v>
      </c>
      <c r="E1123" s="35">
        <f t="shared" ref="E1123:E1126" si="131">E1095</f>
        <v>0.09</v>
      </c>
    </row>
    <row r="1124" spans="1:5" ht="15.6" x14ac:dyDescent="0.3">
      <c r="A1124" s="105" t="s">
        <v>52</v>
      </c>
      <c r="B1124" s="85" t="str">
        <f t="shared" si="130"/>
        <v>MVB Utbildning Materialvetenskap</v>
      </c>
      <c r="C1124" s="33" t="s">
        <v>58</v>
      </c>
      <c r="D1124" s="21" t="s">
        <v>77</v>
      </c>
      <c r="E1124" s="37">
        <v>0.35</v>
      </c>
    </row>
    <row r="1125" spans="1:5" ht="15.6" x14ac:dyDescent="0.3">
      <c r="A1125" s="105" t="s">
        <v>52</v>
      </c>
      <c r="B1125" s="85" t="str">
        <f t="shared" si="130"/>
        <v>MVB Utbildning Materialvetenskap</v>
      </c>
      <c r="C1125" s="33" t="s">
        <v>58</v>
      </c>
      <c r="D1125" s="21" t="s">
        <v>78</v>
      </c>
      <c r="E1125" s="37">
        <f t="shared" si="131"/>
        <v>0.1076</v>
      </c>
    </row>
    <row r="1126" spans="1:5" ht="15.6" x14ac:dyDescent="0.3">
      <c r="A1126" s="105" t="s">
        <v>52</v>
      </c>
      <c r="B1126" s="85" t="str">
        <f t="shared" si="130"/>
        <v>MVB Utbildning Materialvetenskap</v>
      </c>
      <c r="C1126" s="33" t="s">
        <v>58</v>
      </c>
      <c r="D1126" s="46" t="s">
        <v>79</v>
      </c>
      <c r="E1126" s="38">
        <f t="shared" si="131"/>
        <v>0.26</v>
      </c>
    </row>
    <row r="1127" spans="1:5" ht="15.6" x14ac:dyDescent="0.3">
      <c r="A1127" s="105" t="s">
        <v>52</v>
      </c>
      <c r="B1127" s="82" t="str">
        <f t="shared" si="130"/>
        <v>MVB Utbildning Materialvetenskap</v>
      </c>
      <c r="C1127" s="39" t="s">
        <v>60</v>
      </c>
      <c r="D1127" s="47" t="s">
        <v>76</v>
      </c>
      <c r="E1127" s="35">
        <f t="shared" ref="E1127:E1130" si="132">E1095</f>
        <v>0.09</v>
      </c>
    </row>
    <row r="1128" spans="1:5" ht="15.6" x14ac:dyDescent="0.3">
      <c r="A1128" s="105" t="s">
        <v>52</v>
      </c>
      <c r="B1128" s="83" t="str">
        <f t="shared" si="130"/>
        <v>MVB Utbildning Materialvetenskap</v>
      </c>
      <c r="C1128" s="40" t="s">
        <v>60</v>
      </c>
      <c r="D1128" s="21" t="s">
        <v>77</v>
      </c>
      <c r="E1128" s="37">
        <v>0.35</v>
      </c>
    </row>
    <row r="1129" spans="1:5" ht="15.6" x14ac:dyDescent="0.3">
      <c r="A1129" s="105" t="s">
        <v>52</v>
      </c>
      <c r="B1129" s="83" t="str">
        <f t="shared" si="130"/>
        <v>MVB Utbildning Materialvetenskap</v>
      </c>
      <c r="C1129" s="40" t="s">
        <v>60</v>
      </c>
      <c r="D1129" s="21" t="s">
        <v>78</v>
      </c>
      <c r="E1129" s="37">
        <f t="shared" si="132"/>
        <v>0.1076</v>
      </c>
    </row>
    <row r="1130" spans="1:5" ht="15.6" x14ac:dyDescent="0.3">
      <c r="A1130" s="105" t="s">
        <v>52</v>
      </c>
      <c r="B1130" s="84" t="str">
        <f t="shared" si="130"/>
        <v>MVB Utbildning Materialvetenskap</v>
      </c>
      <c r="C1130" s="41" t="s">
        <v>60</v>
      </c>
      <c r="D1130" s="46" t="s">
        <v>79</v>
      </c>
      <c r="E1130" s="38">
        <f t="shared" si="132"/>
        <v>0.26</v>
      </c>
    </row>
    <row r="1131" spans="1:5" ht="15.6" x14ac:dyDescent="0.3">
      <c r="A1131" s="105" t="s">
        <v>52</v>
      </c>
      <c r="B1131" s="85" t="str">
        <f t="shared" si="130"/>
        <v>MVB Utbildning Materialvetenskap</v>
      </c>
      <c r="C1131" s="33" t="s">
        <v>62</v>
      </c>
      <c r="D1131" s="47" t="s">
        <v>76</v>
      </c>
      <c r="E1131" s="35">
        <f>E1119</f>
        <v>0.09</v>
      </c>
    </row>
    <row r="1132" spans="1:5" ht="15.6" x14ac:dyDescent="0.3">
      <c r="A1132" s="105" t="s">
        <v>52</v>
      </c>
      <c r="B1132" s="85" t="str">
        <f t="shared" si="130"/>
        <v>MVB Utbildning Materialvetenskap</v>
      </c>
      <c r="C1132" s="33" t="s">
        <v>62</v>
      </c>
      <c r="D1132" s="21" t="s">
        <v>77</v>
      </c>
      <c r="E1132" s="37">
        <f>E1108</f>
        <v>0.34139999999999998</v>
      </c>
    </row>
    <row r="1133" spans="1:5" ht="15.6" x14ac:dyDescent="0.3">
      <c r="A1133" s="105" t="s">
        <v>52</v>
      </c>
      <c r="B1133" s="85" t="str">
        <f t="shared" si="130"/>
        <v>MVB Utbildning Materialvetenskap</v>
      </c>
      <c r="C1133" s="40" t="s">
        <v>62</v>
      </c>
      <c r="D1133" s="21" t="s">
        <v>78</v>
      </c>
      <c r="E1133" s="37">
        <f>E1109</f>
        <v>4.3700000000000003E-2</v>
      </c>
    </row>
    <row r="1134" spans="1:5" ht="15.6" x14ac:dyDescent="0.3">
      <c r="A1134" s="105" t="s">
        <v>52</v>
      </c>
      <c r="B1134" s="85" t="str">
        <f t="shared" si="130"/>
        <v>MVB Utbildning Materialvetenskap</v>
      </c>
      <c r="C1134" s="40" t="s">
        <v>62</v>
      </c>
      <c r="D1134" s="46" t="s">
        <v>79</v>
      </c>
      <c r="E1134" s="38">
        <f>E1110</f>
        <v>7.1400000000000005E-2</v>
      </c>
    </row>
    <row r="1135" spans="1:5" ht="15.6" x14ac:dyDescent="0.3">
      <c r="A1135" s="105" t="s">
        <v>52</v>
      </c>
      <c r="B1135" s="82" t="str">
        <f t="shared" si="130"/>
        <v>MVB Utbildning Materialvetenskap</v>
      </c>
      <c r="C1135" s="39" t="s">
        <v>64</v>
      </c>
      <c r="D1135" s="47" t="s">
        <v>76</v>
      </c>
      <c r="E1135" s="35">
        <f>E1119</f>
        <v>0.09</v>
      </c>
    </row>
    <row r="1136" spans="1:5" ht="15.6" x14ac:dyDescent="0.3">
      <c r="A1136" s="105" t="s">
        <v>52</v>
      </c>
      <c r="B1136" s="83" t="str">
        <f t="shared" si="130"/>
        <v>MVB Utbildning Materialvetenskap</v>
      </c>
      <c r="C1136" s="40" t="s">
        <v>64</v>
      </c>
      <c r="D1136" s="21" t="s">
        <v>77</v>
      </c>
      <c r="E1136" s="37">
        <f>E1108</f>
        <v>0.34139999999999998</v>
      </c>
    </row>
    <row r="1137" spans="1:5" ht="15.6" x14ac:dyDescent="0.3">
      <c r="A1137" s="105" t="s">
        <v>52</v>
      </c>
      <c r="B1137" s="83" t="str">
        <f t="shared" si="130"/>
        <v>MVB Utbildning Materialvetenskap</v>
      </c>
      <c r="C1137" s="40" t="s">
        <v>64</v>
      </c>
      <c r="D1137" s="21" t="s">
        <v>78</v>
      </c>
      <c r="E1137" s="37">
        <f>E1109</f>
        <v>4.3700000000000003E-2</v>
      </c>
    </row>
    <row r="1138" spans="1:5" ht="15.6" x14ac:dyDescent="0.3">
      <c r="A1138" s="105" t="s">
        <v>52</v>
      </c>
      <c r="B1138" s="84" t="str">
        <f t="shared" si="130"/>
        <v>MVB Utbildning Materialvetenskap</v>
      </c>
      <c r="C1138" s="41" t="s">
        <v>64</v>
      </c>
      <c r="D1138" s="46" t="s">
        <v>79</v>
      </c>
      <c r="E1138" s="38">
        <f>E1110</f>
        <v>7.1400000000000005E-2</v>
      </c>
    </row>
    <row r="1139" spans="1:5" ht="15.6" x14ac:dyDescent="0.3">
      <c r="A1139" s="105" t="s">
        <v>52</v>
      </c>
      <c r="B1139" s="82" t="str">
        <f t="shared" si="130"/>
        <v>MVB Utbildning Materialvetenskap</v>
      </c>
      <c r="C1139" s="42" t="s">
        <v>80</v>
      </c>
      <c r="D1139" s="47" t="s">
        <v>76</v>
      </c>
      <c r="E1139" s="35">
        <v>0</v>
      </c>
    </row>
    <row r="1140" spans="1:5" ht="15.6" x14ac:dyDescent="0.3">
      <c r="A1140" s="105" t="s">
        <v>52</v>
      </c>
      <c r="B1140" s="83" t="str">
        <f t="shared" si="130"/>
        <v>MVB Utbildning Materialvetenskap</v>
      </c>
      <c r="C1140" s="43" t="s">
        <v>80</v>
      </c>
      <c r="D1140" s="21" t="s">
        <v>77</v>
      </c>
      <c r="E1140" s="37">
        <v>0</v>
      </c>
    </row>
    <row r="1141" spans="1:5" ht="15.6" x14ac:dyDescent="0.3">
      <c r="A1141" s="105" t="s">
        <v>52</v>
      </c>
      <c r="B1141" s="83" t="str">
        <f t="shared" si="130"/>
        <v>MVB Utbildning Materialvetenskap</v>
      </c>
      <c r="C1141" s="43" t="s">
        <v>80</v>
      </c>
      <c r="D1141" s="21" t="s">
        <v>78</v>
      </c>
      <c r="E1141" s="37">
        <v>0</v>
      </c>
    </row>
    <row r="1142" spans="1:5" ht="15.6" x14ac:dyDescent="0.3">
      <c r="A1142" s="105" t="s">
        <v>52</v>
      </c>
      <c r="B1142" s="84" t="str">
        <f t="shared" si="130"/>
        <v>MVB Utbildning Materialvetenskap</v>
      </c>
      <c r="C1142" s="44" t="s">
        <v>80</v>
      </c>
      <c r="D1142" s="46" t="s">
        <v>79</v>
      </c>
      <c r="E1142" s="38">
        <v>0</v>
      </c>
    </row>
    <row r="1143" spans="1:5" ht="15.6" x14ac:dyDescent="0.3">
      <c r="A1143" s="105" t="s">
        <v>52</v>
      </c>
      <c r="B1143" s="5" t="s">
        <v>129</v>
      </c>
      <c r="C1143" s="26" t="s">
        <v>56</v>
      </c>
      <c r="D1143" s="21" t="s">
        <v>76</v>
      </c>
      <c r="E1143" s="35">
        <f>$E$1095</f>
        <v>0.09</v>
      </c>
    </row>
    <row r="1144" spans="1:5" ht="15.6" x14ac:dyDescent="0.3">
      <c r="A1144" s="105" t="s">
        <v>52</v>
      </c>
      <c r="B1144" s="83" t="str">
        <f>B1143</f>
        <v>MVC Hultgren Laboratory</v>
      </c>
      <c r="C1144" s="29" t="s">
        <v>56</v>
      </c>
      <c r="D1144" s="21" t="s">
        <v>77</v>
      </c>
      <c r="E1144" s="37">
        <f>E1120</f>
        <v>0.71819999999999995</v>
      </c>
    </row>
    <row r="1145" spans="1:5" ht="15.6" x14ac:dyDescent="0.3">
      <c r="A1145" s="105" t="s">
        <v>52</v>
      </c>
      <c r="B1145" s="83" t="str">
        <f t="shared" ref="B1145:B1166" si="133">B1144</f>
        <v>MVC Hultgren Laboratory</v>
      </c>
      <c r="C1145" s="29" t="s">
        <v>56</v>
      </c>
      <c r="D1145" s="21" t="s">
        <v>78</v>
      </c>
      <c r="E1145" s="37">
        <f>E1121</f>
        <v>0.1076</v>
      </c>
    </row>
    <row r="1146" spans="1:5" ht="15.6" x14ac:dyDescent="0.3">
      <c r="A1146" s="105" t="s">
        <v>52</v>
      </c>
      <c r="B1146" s="84" t="str">
        <f t="shared" si="133"/>
        <v>MVC Hultgren Laboratory</v>
      </c>
      <c r="C1146" s="30" t="s">
        <v>56</v>
      </c>
      <c r="D1146" s="46" t="s">
        <v>79</v>
      </c>
      <c r="E1146" s="38">
        <f>E1122</f>
        <v>0.26</v>
      </c>
    </row>
    <row r="1147" spans="1:5" ht="15.6" x14ac:dyDescent="0.3">
      <c r="A1147" s="105" t="s">
        <v>52</v>
      </c>
      <c r="B1147" s="85" t="str">
        <f t="shared" si="133"/>
        <v>MVC Hultgren Laboratory</v>
      </c>
      <c r="C1147" s="33" t="s">
        <v>58</v>
      </c>
      <c r="D1147" s="47" t="s">
        <v>76</v>
      </c>
      <c r="E1147" s="35">
        <f t="shared" ref="E1147:E1150" si="134">E1095</f>
        <v>0.09</v>
      </c>
    </row>
    <row r="1148" spans="1:5" ht="15.6" x14ac:dyDescent="0.3">
      <c r="A1148" s="105" t="s">
        <v>52</v>
      </c>
      <c r="B1148" s="85" t="str">
        <f t="shared" si="133"/>
        <v>MVC Hultgren Laboratory</v>
      </c>
      <c r="C1148" s="33" t="s">
        <v>58</v>
      </c>
      <c r="D1148" s="21" t="s">
        <v>77</v>
      </c>
      <c r="E1148" s="37">
        <v>0.35</v>
      </c>
    </row>
    <row r="1149" spans="1:5" ht="15.6" x14ac:dyDescent="0.3">
      <c r="A1149" s="105" t="s">
        <v>52</v>
      </c>
      <c r="B1149" s="85" t="str">
        <f t="shared" si="133"/>
        <v>MVC Hultgren Laboratory</v>
      </c>
      <c r="C1149" s="33" t="s">
        <v>58</v>
      </c>
      <c r="D1149" s="21" t="s">
        <v>78</v>
      </c>
      <c r="E1149" s="37">
        <f t="shared" si="134"/>
        <v>0.1076</v>
      </c>
    </row>
    <row r="1150" spans="1:5" ht="15.6" x14ac:dyDescent="0.3">
      <c r="A1150" s="105" t="s">
        <v>52</v>
      </c>
      <c r="B1150" s="85" t="str">
        <f t="shared" si="133"/>
        <v>MVC Hultgren Laboratory</v>
      </c>
      <c r="C1150" s="33" t="s">
        <v>58</v>
      </c>
      <c r="D1150" s="46" t="s">
        <v>79</v>
      </c>
      <c r="E1150" s="38">
        <f t="shared" si="134"/>
        <v>0.26</v>
      </c>
    </row>
    <row r="1151" spans="1:5" ht="15.6" x14ac:dyDescent="0.3">
      <c r="A1151" s="105" t="s">
        <v>52</v>
      </c>
      <c r="B1151" s="82" t="str">
        <f t="shared" si="133"/>
        <v>MVC Hultgren Laboratory</v>
      </c>
      <c r="C1151" s="39" t="s">
        <v>60</v>
      </c>
      <c r="D1151" s="47" t="s">
        <v>76</v>
      </c>
      <c r="E1151" s="35">
        <f t="shared" ref="E1151:E1154" si="135">E1095</f>
        <v>0.09</v>
      </c>
    </row>
    <row r="1152" spans="1:5" ht="15.6" x14ac:dyDescent="0.3">
      <c r="A1152" s="105" t="s">
        <v>52</v>
      </c>
      <c r="B1152" s="83" t="str">
        <f t="shared" si="133"/>
        <v>MVC Hultgren Laboratory</v>
      </c>
      <c r="C1152" s="40" t="s">
        <v>60</v>
      </c>
      <c r="D1152" s="21" t="s">
        <v>77</v>
      </c>
      <c r="E1152" s="37">
        <v>0.35</v>
      </c>
    </row>
    <row r="1153" spans="1:5" ht="15.6" x14ac:dyDescent="0.3">
      <c r="A1153" s="105" t="s">
        <v>52</v>
      </c>
      <c r="B1153" s="83" t="str">
        <f t="shared" si="133"/>
        <v>MVC Hultgren Laboratory</v>
      </c>
      <c r="C1153" s="40" t="s">
        <v>60</v>
      </c>
      <c r="D1153" s="21" t="s">
        <v>78</v>
      </c>
      <c r="E1153" s="37">
        <f t="shared" si="135"/>
        <v>0.1076</v>
      </c>
    </row>
    <row r="1154" spans="1:5" ht="15.6" x14ac:dyDescent="0.3">
      <c r="A1154" s="105" t="s">
        <v>52</v>
      </c>
      <c r="B1154" s="84" t="str">
        <f t="shared" si="133"/>
        <v>MVC Hultgren Laboratory</v>
      </c>
      <c r="C1154" s="41" t="s">
        <v>60</v>
      </c>
      <c r="D1154" s="46" t="s">
        <v>79</v>
      </c>
      <c r="E1154" s="38">
        <f t="shared" si="135"/>
        <v>0.26</v>
      </c>
    </row>
    <row r="1155" spans="1:5" ht="15.6" x14ac:dyDescent="0.3">
      <c r="A1155" s="105" t="s">
        <v>52</v>
      </c>
      <c r="B1155" s="85" t="str">
        <f t="shared" si="133"/>
        <v>MVC Hultgren Laboratory</v>
      </c>
      <c r="C1155" s="33" t="s">
        <v>62</v>
      </c>
      <c r="D1155" s="47" t="s">
        <v>76</v>
      </c>
      <c r="E1155" s="35">
        <f>E1143</f>
        <v>0.09</v>
      </c>
    </row>
    <row r="1156" spans="1:5" ht="15.6" x14ac:dyDescent="0.3">
      <c r="A1156" s="105" t="s">
        <v>52</v>
      </c>
      <c r="B1156" s="85" t="str">
        <f t="shared" si="133"/>
        <v>MVC Hultgren Laboratory</v>
      </c>
      <c r="C1156" s="33" t="s">
        <v>62</v>
      </c>
      <c r="D1156" s="21" t="s">
        <v>77</v>
      </c>
      <c r="E1156" s="37">
        <f>E1132</f>
        <v>0.34139999999999998</v>
      </c>
    </row>
    <row r="1157" spans="1:5" ht="15.6" x14ac:dyDescent="0.3">
      <c r="A1157" s="105" t="s">
        <v>52</v>
      </c>
      <c r="B1157" s="85" t="str">
        <f t="shared" si="133"/>
        <v>MVC Hultgren Laboratory</v>
      </c>
      <c r="C1157" s="40" t="s">
        <v>62</v>
      </c>
      <c r="D1157" s="21" t="s">
        <v>78</v>
      </c>
      <c r="E1157" s="37">
        <f>E1133</f>
        <v>4.3700000000000003E-2</v>
      </c>
    </row>
    <row r="1158" spans="1:5" ht="15.6" x14ac:dyDescent="0.3">
      <c r="A1158" s="105" t="s">
        <v>52</v>
      </c>
      <c r="B1158" s="85" t="str">
        <f t="shared" si="133"/>
        <v>MVC Hultgren Laboratory</v>
      </c>
      <c r="C1158" s="40" t="s">
        <v>62</v>
      </c>
      <c r="D1158" s="46" t="s">
        <v>79</v>
      </c>
      <c r="E1158" s="38">
        <f>E1134</f>
        <v>7.1400000000000005E-2</v>
      </c>
    </row>
    <row r="1159" spans="1:5" ht="15.6" x14ac:dyDescent="0.3">
      <c r="A1159" s="105" t="s">
        <v>52</v>
      </c>
      <c r="B1159" s="82" t="str">
        <f t="shared" si="133"/>
        <v>MVC Hultgren Laboratory</v>
      </c>
      <c r="C1159" s="39" t="s">
        <v>64</v>
      </c>
      <c r="D1159" s="47" t="s">
        <v>76</v>
      </c>
      <c r="E1159" s="35">
        <f>E1143</f>
        <v>0.09</v>
      </c>
    </row>
    <row r="1160" spans="1:5" ht="15.6" x14ac:dyDescent="0.3">
      <c r="A1160" s="105" t="s">
        <v>52</v>
      </c>
      <c r="B1160" s="83" t="str">
        <f t="shared" si="133"/>
        <v>MVC Hultgren Laboratory</v>
      </c>
      <c r="C1160" s="40" t="s">
        <v>64</v>
      </c>
      <c r="D1160" s="21" t="s">
        <v>77</v>
      </c>
      <c r="E1160" s="37">
        <f>E1132</f>
        <v>0.34139999999999998</v>
      </c>
    </row>
    <row r="1161" spans="1:5" ht="15.6" x14ac:dyDescent="0.3">
      <c r="A1161" s="105" t="s">
        <v>52</v>
      </c>
      <c r="B1161" s="83" t="str">
        <f t="shared" si="133"/>
        <v>MVC Hultgren Laboratory</v>
      </c>
      <c r="C1161" s="40" t="s">
        <v>64</v>
      </c>
      <c r="D1161" s="21" t="s">
        <v>78</v>
      </c>
      <c r="E1161" s="37">
        <f>E1133</f>
        <v>4.3700000000000003E-2</v>
      </c>
    </row>
    <row r="1162" spans="1:5" ht="15.6" x14ac:dyDescent="0.3">
      <c r="A1162" s="105" t="s">
        <v>52</v>
      </c>
      <c r="B1162" s="84" t="str">
        <f t="shared" si="133"/>
        <v>MVC Hultgren Laboratory</v>
      </c>
      <c r="C1162" s="41" t="s">
        <v>64</v>
      </c>
      <c r="D1162" s="46" t="s">
        <v>79</v>
      </c>
      <c r="E1162" s="38">
        <f>E1134</f>
        <v>7.1400000000000005E-2</v>
      </c>
    </row>
    <row r="1163" spans="1:5" ht="15.6" x14ac:dyDescent="0.3">
      <c r="A1163" s="105" t="s">
        <v>52</v>
      </c>
      <c r="B1163" s="82" t="str">
        <f t="shared" si="133"/>
        <v>MVC Hultgren Laboratory</v>
      </c>
      <c r="C1163" s="42" t="s">
        <v>80</v>
      </c>
      <c r="D1163" s="47" t="s">
        <v>76</v>
      </c>
      <c r="E1163" s="35">
        <v>0</v>
      </c>
    </row>
    <row r="1164" spans="1:5" ht="15.6" x14ac:dyDescent="0.3">
      <c r="A1164" s="105" t="s">
        <v>52</v>
      </c>
      <c r="B1164" s="83" t="str">
        <f t="shared" si="133"/>
        <v>MVC Hultgren Laboratory</v>
      </c>
      <c r="C1164" s="43" t="s">
        <v>80</v>
      </c>
      <c r="D1164" s="21" t="s">
        <v>77</v>
      </c>
      <c r="E1164" s="37">
        <v>0</v>
      </c>
    </row>
    <row r="1165" spans="1:5" ht="15.6" x14ac:dyDescent="0.3">
      <c r="A1165" s="105" t="s">
        <v>52</v>
      </c>
      <c r="B1165" s="83" t="str">
        <f t="shared" si="133"/>
        <v>MVC Hultgren Laboratory</v>
      </c>
      <c r="C1165" s="43" t="s">
        <v>80</v>
      </c>
      <c r="D1165" s="21" t="s">
        <v>78</v>
      </c>
      <c r="E1165" s="37">
        <v>0</v>
      </c>
    </row>
    <row r="1166" spans="1:5" ht="15.6" x14ac:dyDescent="0.3">
      <c r="A1166" s="105" t="s">
        <v>52</v>
      </c>
      <c r="B1166" s="84" t="str">
        <f t="shared" si="133"/>
        <v>MVC Hultgren Laboratory</v>
      </c>
      <c r="C1166" s="44" t="s">
        <v>80</v>
      </c>
      <c r="D1166" s="46" t="s">
        <v>79</v>
      </c>
      <c r="E1166" s="38">
        <v>0</v>
      </c>
    </row>
    <row r="1167" spans="1:5" ht="15.6" x14ac:dyDescent="0.3">
      <c r="A1167" s="105" t="s">
        <v>52</v>
      </c>
      <c r="B1167" s="82" t="s">
        <v>41</v>
      </c>
      <c r="C1167" s="26" t="s">
        <v>56</v>
      </c>
      <c r="D1167" s="21" t="s">
        <v>76</v>
      </c>
      <c r="E1167" s="35">
        <v>0.24</v>
      </c>
    </row>
    <row r="1168" spans="1:5" ht="15.6" x14ac:dyDescent="0.3">
      <c r="A1168" s="105" t="s">
        <v>52</v>
      </c>
      <c r="B1168" s="83" t="str">
        <f>B1167</f>
        <v>MVD Enheten för processer</v>
      </c>
      <c r="C1168" s="29" t="s">
        <v>56</v>
      </c>
      <c r="D1168" s="21" t="s">
        <v>77</v>
      </c>
      <c r="E1168" s="37">
        <f>E1144</f>
        <v>0.71819999999999995</v>
      </c>
    </row>
    <row r="1169" spans="1:5" ht="15.6" x14ac:dyDescent="0.3">
      <c r="A1169" s="105" t="s">
        <v>52</v>
      </c>
      <c r="B1169" s="83" t="str">
        <f t="shared" ref="B1169:B1190" si="136">B1168</f>
        <v>MVD Enheten för processer</v>
      </c>
      <c r="C1169" s="29" t="s">
        <v>56</v>
      </c>
      <c r="D1169" s="21" t="s">
        <v>78</v>
      </c>
      <c r="E1169" s="37">
        <f>E1145</f>
        <v>0.1076</v>
      </c>
    </row>
    <row r="1170" spans="1:5" ht="15.6" x14ac:dyDescent="0.3">
      <c r="A1170" s="105" t="s">
        <v>52</v>
      </c>
      <c r="B1170" s="84" t="str">
        <f t="shared" si="136"/>
        <v>MVD Enheten för processer</v>
      </c>
      <c r="C1170" s="30" t="s">
        <v>56</v>
      </c>
      <c r="D1170" s="46" t="s">
        <v>79</v>
      </c>
      <c r="E1170" s="38">
        <f>E1146</f>
        <v>0.26</v>
      </c>
    </row>
    <row r="1171" spans="1:5" ht="15.6" x14ac:dyDescent="0.3">
      <c r="A1171" s="105" t="s">
        <v>52</v>
      </c>
      <c r="B1171" s="85" t="str">
        <f t="shared" si="136"/>
        <v>MVD Enheten för processer</v>
      </c>
      <c r="C1171" s="33" t="s">
        <v>58</v>
      </c>
      <c r="D1171" s="47" t="s">
        <v>76</v>
      </c>
      <c r="E1171" s="35">
        <f>$E$1167</f>
        <v>0.24</v>
      </c>
    </row>
    <row r="1172" spans="1:5" ht="15.6" x14ac:dyDescent="0.3">
      <c r="A1172" s="105" t="s">
        <v>52</v>
      </c>
      <c r="B1172" s="85" t="str">
        <f t="shared" si="136"/>
        <v>MVD Enheten för processer</v>
      </c>
      <c r="C1172" s="33" t="s">
        <v>58</v>
      </c>
      <c r="D1172" s="21" t="s">
        <v>77</v>
      </c>
      <c r="E1172" s="37">
        <v>0.35</v>
      </c>
    </row>
    <row r="1173" spans="1:5" ht="15.6" x14ac:dyDescent="0.3">
      <c r="A1173" s="105" t="s">
        <v>52</v>
      </c>
      <c r="B1173" s="85" t="str">
        <f t="shared" si="136"/>
        <v>MVD Enheten för processer</v>
      </c>
      <c r="C1173" s="33" t="s">
        <v>58</v>
      </c>
      <c r="D1173" s="21" t="s">
        <v>78</v>
      </c>
      <c r="E1173" s="37">
        <f t="shared" ref="E1173:E1174" si="137">E1097</f>
        <v>0.1076</v>
      </c>
    </row>
    <row r="1174" spans="1:5" ht="15.6" x14ac:dyDescent="0.3">
      <c r="A1174" s="105" t="s">
        <v>52</v>
      </c>
      <c r="B1174" s="85" t="str">
        <f t="shared" si="136"/>
        <v>MVD Enheten för processer</v>
      </c>
      <c r="C1174" s="33" t="s">
        <v>58</v>
      </c>
      <c r="D1174" s="46" t="s">
        <v>79</v>
      </c>
      <c r="E1174" s="38">
        <f t="shared" si="137"/>
        <v>0.26</v>
      </c>
    </row>
    <row r="1175" spans="1:5" ht="15.6" x14ac:dyDescent="0.3">
      <c r="A1175" s="105" t="s">
        <v>52</v>
      </c>
      <c r="B1175" s="82" t="str">
        <f t="shared" si="136"/>
        <v>MVD Enheten för processer</v>
      </c>
      <c r="C1175" s="39" t="s">
        <v>60</v>
      </c>
      <c r="D1175" s="47" t="s">
        <v>76</v>
      </c>
      <c r="E1175" s="35">
        <f>$E$1167</f>
        <v>0.24</v>
      </c>
    </row>
    <row r="1176" spans="1:5" ht="15.6" x14ac:dyDescent="0.3">
      <c r="A1176" s="105" t="s">
        <v>52</v>
      </c>
      <c r="B1176" s="83" t="str">
        <f t="shared" si="136"/>
        <v>MVD Enheten för processer</v>
      </c>
      <c r="C1176" s="40" t="s">
        <v>60</v>
      </c>
      <c r="D1176" s="21" t="s">
        <v>77</v>
      </c>
      <c r="E1176" s="37">
        <v>0.35</v>
      </c>
    </row>
    <row r="1177" spans="1:5" ht="15.6" x14ac:dyDescent="0.3">
      <c r="A1177" s="105" t="s">
        <v>52</v>
      </c>
      <c r="B1177" s="83" t="str">
        <f t="shared" si="136"/>
        <v>MVD Enheten för processer</v>
      </c>
      <c r="C1177" s="40" t="s">
        <v>60</v>
      </c>
      <c r="D1177" s="21" t="s">
        <v>78</v>
      </c>
      <c r="E1177" s="37">
        <f t="shared" ref="E1177:E1178" si="138">E1097</f>
        <v>0.1076</v>
      </c>
    </row>
    <row r="1178" spans="1:5" ht="15.6" x14ac:dyDescent="0.3">
      <c r="A1178" s="105" t="s">
        <v>52</v>
      </c>
      <c r="B1178" s="84" t="str">
        <f t="shared" si="136"/>
        <v>MVD Enheten för processer</v>
      </c>
      <c r="C1178" s="41" t="s">
        <v>60</v>
      </c>
      <c r="D1178" s="46" t="s">
        <v>79</v>
      </c>
      <c r="E1178" s="38">
        <f t="shared" si="138"/>
        <v>0.26</v>
      </c>
    </row>
    <row r="1179" spans="1:5" ht="15.6" x14ac:dyDescent="0.3">
      <c r="A1179" s="105" t="s">
        <v>52</v>
      </c>
      <c r="B1179" s="85" t="str">
        <f t="shared" si="136"/>
        <v>MVD Enheten för processer</v>
      </c>
      <c r="C1179" s="33" t="s">
        <v>62</v>
      </c>
      <c r="D1179" s="47" t="s">
        <v>76</v>
      </c>
      <c r="E1179" s="35">
        <f>E1167</f>
        <v>0.24</v>
      </c>
    </row>
    <row r="1180" spans="1:5" ht="15.6" x14ac:dyDescent="0.3">
      <c r="A1180" s="105" t="s">
        <v>52</v>
      </c>
      <c r="B1180" s="85" t="str">
        <f t="shared" si="136"/>
        <v>MVD Enheten för processer</v>
      </c>
      <c r="C1180" s="33" t="s">
        <v>62</v>
      </c>
      <c r="D1180" s="21" t="s">
        <v>77</v>
      </c>
      <c r="E1180" s="37">
        <f>E1156</f>
        <v>0.34139999999999998</v>
      </c>
    </row>
    <row r="1181" spans="1:5" ht="15.6" x14ac:dyDescent="0.3">
      <c r="A1181" s="105" t="s">
        <v>52</v>
      </c>
      <c r="B1181" s="85" t="str">
        <f t="shared" si="136"/>
        <v>MVD Enheten för processer</v>
      </c>
      <c r="C1181" s="40" t="s">
        <v>62</v>
      </c>
      <c r="D1181" s="21" t="s">
        <v>78</v>
      </c>
      <c r="E1181" s="37">
        <f>E1157</f>
        <v>4.3700000000000003E-2</v>
      </c>
    </row>
    <row r="1182" spans="1:5" ht="15.6" x14ac:dyDescent="0.3">
      <c r="A1182" s="105" t="s">
        <v>52</v>
      </c>
      <c r="B1182" s="85" t="str">
        <f t="shared" si="136"/>
        <v>MVD Enheten för processer</v>
      </c>
      <c r="C1182" s="40" t="s">
        <v>62</v>
      </c>
      <c r="D1182" s="46" t="s">
        <v>79</v>
      </c>
      <c r="E1182" s="38">
        <f>E1158</f>
        <v>7.1400000000000005E-2</v>
      </c>
    </row>
    <row r="1183" spans="1:5" ht="15.6" x14ac:dyDescent="0.3">
      <c r="A1183" s="105" t="s">
        <v>52</v>
      </c>
      <c r="B1183" s="82" t="str">
        <f t="shared" si="136"/>
        <v>MVD Enheten för processer</v>
      </c>
      <c r="C1183" s="39" t="s">
        <v>64</v>
      </c>
      <c r="D1183" s="47" t="s">
        <v>76</v>
      </c>
      <c r="E1183" s="35">
        <f>E1167</f>
        <v>0.24</v>
      </c>
    </row>
    <row r="1184" spans="1:5" ht="15.6" x14ac:dyDescent="0.3">
      <c r="A1184" s="105" t="s">
        <v>52</v>
      </c>
      <c r="B1184" s="83" t="str">
        <f t="shared" si="136"/>
        <v>MVD Enheten för processer</v>
      </c>
      <c r="C1184" s="40" t="s">
        <v>64</v>
      </c>
      <c r="D1184" s="21" t="s">
        <v>77</v>
      </c>
      <c r="E1184" s="37">
        <f>E1156</f>
        <v>0.34139999999999998</v>
      </c>
    </row>
    <row r="1185" spans="1:5" ht="15.6" x14ac:dyDescent="0.3">
      <c r="A1185" s="105" t="s">
        <v>52</v>
      </c>
      <c r="B1185" s="83" t="str">
        <f t="shared" si="136"/>
        <v>MVD Enheten för processer</v>
      </c>
      <c r="C1185" s="40" t="s">
        <v>64</v>
      </c>
      <c r="D1185" s="21" t="s">
        <v>78</v>
      </c>
      <c r="E1185" s="37">
        <f>E1157</f>
        <v>4.3700000000000003E-2</v>
      </c>
    </row>
    <row r="1186" spans="1:5" ht="15.6" x14ac:dyDescent="0.3">
      <c r="A1186" s="105" t="s">
        <v>52</v>
      </c>
      <c r="B1186" s="84" t="str">
        <f t="shared" si="136"/>
        <v>MVD Enheten för processer</v>
      </c>
      <c r="C1186" s="41" t="s">
        <v>64</v>
      </c>
      <c r="D1186" s="46" t="s">
        <v>79</v>
      </c>
      <c r="E1186" s="38">
        <f>E1158</f>
        <v>7.1400000000000005E-2</v>
      </c>
    </row>
    <row r="1187" spans="1:5" ht="15.6" x14ac:dyDescent="0.3">
      <c r="A1187" s="105" t="s">
        <v>52</v>
      </c>
      <c r="B1187" s="82" t="str">
        <f t="shared" si="136"/>
        <v>MVD Enheten för processer</v>
      </c>
      <c r="C1187" s="42" t="s">
        <v>80</v>
      </c>
      <c r="D1187" s="47" t="s">
        <v>76</v>
      </c>
      <c r="E1187" s="35">
        <v>0</v>
      </c>
    </row>
    <row r="1188" spans="1:5" ht="15.6" x14ac:dyDescent="0.3">
      <c r="A1188" s="105" t="s">
        <v>52</v>
      </c>
      <c r="B1188" s="83" t="str">
        <f t="shared" si="136"/>
        <v>MVD Enheten för processer</v>
      </c>
      <c r="C1188" s="43" t="s">
        <v>80</v>
      </c>
      <c r="D1188" s="21" t="s">
        <v>77</v>
      </c>
      <c r="E1188" s="37">
        <v>0</v>
      </c>
    </row>
    <row r="1189" spans="1:5" ht="15.6" x14ac:dyDescent="0.3">
      <c r="A1189" s="105" t="s">
        <v>52</v>
      </c>
      <c r="B1189" s="83" t="str">
        <f t="shared" si="136"/>
        <v>MVD Enheten för processer</v>
      </c>
      <c r="C1189" s="43" t="s">
        <v>80</v>
      </c>
      <c r="D1189" s="21" t="s">
        <v>78</v>
      </c>
      <c r="E1189" s="37">
        <v>0</v>
      </c>
    </row>
    <row r="1190" spans="1:5" ht="15.6" x14ac:dyDescent="0.3">
      <c r="A1190" s="105" t="s">
        <v>52</v>
      </c>
      <c r="B1190" s="84" t="str">
        <f t="shared" si="136"/>
        <v>MVD Enheten för processer</v>
      </c>
      <c r="C1190" s="44" t="s">
        <v>80</v>
      </c>
      <c r="D1190" s="46" t="s">
        <v>79</v>
      </c>
      <c r="E1190" s="38">
        <v>0</v>
      </c>
    </row>
    <row r="1191" spans="1:5" ht="15.6" x14ac:dyDescent="0.3">
      <c r="A1191" s="105" t="s">
        <v>52</v>
      </c>
      <c r="B1191" s="82" t="s">
        <v>42</v>
      </c>
      <c r="C1191" s="26" t="s">
        <v>56</v>
      </c>
      <c r="D1191" s="21" t="s">
        <v>76</v>
      </c>
      <c r="E1191" s="35">
        <v>0.15</v>
      </c>
    </row>
    <row r="1192" spans="1:5" ht="15.6" x14ac:dyDescent="0.3">
      <c r="A1192" s="105" t="s">
        <v>52</v>
      </c>
      <c r="B1192" s="83" t="str">
        <f>B1191</f>
        <v>MVE Enheten för strukturer</v>
      </c>
      <c r="C1192" s="29" t="s">
        <v>56</v>
      </c>
      <c r="D1192" s="21" t="s">
        <v>77</v>
      </c>
      <c r="E1192" s="37">
        <f>E1168</f>
        <v>0.71819999999999995</v>
      </c>
    </row>
    <row r="1193" spans="1:5" ht="15.6" x14ac:dyDescent="0.3">
      <c r="A1193" s="105" t="s">
        <v>52</v>
      </c>
      <c r="B1193" s="83" t="str">
        <f t="shared" ref="B1193:B1214" si="139">B1192</f>
        <v>MVE Enheten för strukturer</v>
      </c>
      <c r="C1193" s="29" t="s">
        <v>56</v>
      </c>
      <c r="D1193" s="21" t="s">
        <v>78</v>
      </c>
      <c r="E1193" s="37">
        <f>E1169</f>
        <v>0.1076</v>
      </c>
    </row>
    <row r="1194" spans="1:5" ht="15.6" x14ac:dyDescent="0.3">
      <c r="A1194" s="105" t="s">
        <v>52</v>
      </c>
      <c r="B1194" s="84" t="str">
        <f t="shared" si="139"/>
        <v>MVE Enheten för strukturer</v>
      </c>
      <c r="C1194" s="30" t="s">
        <v>56</v>
      </c>
      <c r="D1194" s="46" t="s">
        <v>79</v>
      </c>
      <c r="E1194" s="38">
        <f>E1170</f>
        <v>0.26</v>
      </c>
    </row>
    <row r="1195" spans="1:5" ht="15.6" x14ac:dyDescent="0.3">
      <c r="A1195" s="105" t="s">
        <v>52</v>
      </c>
      <c r="B1195" s="85" t="str">
        <f t="shared" si="139"/>
        <v>MVE Enheten för strukturer</v>
      </c>
      <c r="C1195" s="33" t="s">
        <v>58</v>
      </c>
      <c r="D1195" s="47" t="s">
        <v>76</v>
      </c>
      <c r="E1195" s="35">
        <f>$E$1191</f>
        <v>0.15</v>
      </c>
    </row>
    <row r="1196" spans="1:5" ht="15.6" x14ac:dyDescent="0.3">
      <c r="A1196" s="105" t="s">
        <v>52</v>
      </c>
      <c r="B1196" s="85" t="str">
        <f t="shared" si="139"/>
        <v>MVE Enheten för strukturer</v>
      </c>
      <c r="C1196" s="33" t="s">
        <v>58</v>
      </c>
      <c r="D1196" s="21" t="s">
        <v>77</v>
      </c>
      <c r="E1196" s="37">
        <v>0.35</v>
      </c>
    </row>
    <row r="1197" spans="1:5" ht="15.6" x14ac:dyDescent="0.3">
      <c r="A1197" s="105" t="s">
        <v>52</v>
      </c>
      <c r="B1197" s="85" t="str">
        <f t="shared" si="139"/>
        <v>MVE Enheten för strukturer</v>
      </c>
      <c r="C1197" s="33" t="s">
        <v>58</v>
      </c>
      <c r="D1197" s="21" t="s">
        <v>78</v>
      </c>
      <c r="E1197" s="37">
        <f t="shared" ref="E1197:E1198" si="140">E1097</f>
        <v>0.1076</v>
      </c>
    </row>
    <row r="1198" spans="1:5" ht="15.6" x14ac:dyDescent="0.3">
      <c r="A1198" s="105" t="s">
        <v>52</v>
      </c>
      <c r="B1198" s="85" t="str">
        <f t="shared" si="139"/>
        <v>MVE Enheten för strukturer</v>
      </c>
      <c r="C1198" s="33" t="s">
        <v>58</v>
      </c>
      <c r="D1198" s="46" t="s">
        <v>79</v>
      </c>
      <c r="E1198" s="38">
        <f t="shared" si="140"/>
        <v>0.26</v>
      </c>
    </row>
    <row r="1199" spans="1:5" ht="15.6" x14ac:dyDescent="0.3">
      <c r="A1199" s="105" t="s">
        <v>52</v>
      </c>
      <c r="B1199" s="82" t="str">
        <f t="shared" si="139"/>
        <v>MVE Enheten för strukturer</v>
      </c>
      <c r="C1199" s="39" t="s">
        <v>60</v>
      </c>
      <c r="D1199" s="47" t="s">
        <v>76</v>
      </c>
      <c r="E1199" s="35">
        <f>$E$1191</f>
        <v>0.15</v>
      </c>
    </row>
    <row r="1200" spans="1:5" ht="15.6" x14ac:dyDescent="0.3">
      <c r="A1200" s="105" t="s">
        <v>52</v>
      </c>
      <c r="B1200" s="83" t="str">
        <f t="shared" si="139"/>
        <v>MVE Enheten för strukturer</v>
      </c>
      <c r="C1200" s="40" t="s">
        <v>60</v>
      </c>
      <c r="D1200" s="21" t="s">
        <v>77</v>
      </c>
      <c r="E1200" s="37">
        <v>0.35</v>
      </c>
    </row>
    <row r="1201" spans="1:5" ht="15.6" x14ac:dyDescent="0.3">
      <c r="A1201" s="105" t="s">
        <v>52</v>
      </c>
      <c r="B1201" s="83" t="str">
        <f t="shared" si="139"/>
        <v>MVE Enheten för strukturer</v>
      </c>
      <c r="C1201" s="40" t="s">
        <v>60</v>
      </c>
      <c r="D1201" s="21" t="s">
        <v>78</v>
      </c>
      <c r="E1201" s="37">
        <f t="shared" ref="E1201:E1202" si="141">E1097</f>
        <v>0.1076</v>
      </c>
    </row>
    <row r="1202" spans="1:5" ht="15.6" x14ac:dyDescent="0.3">
      <c r="A1202" s="105" t="s">
        <v>52</v>
      </c>
      <c r="B1202" s="84" t="str">
        <f t="shared" si="139"/>
        <v>MVE Enheten för strukturer</v>
      </c>
      <c r="C1202" s="41" t="s">
        <v>60</v>
      </c>
      <c r="D1202" s="46" t="s">
        <v>79</v>
      </c>
      <c r="E1202" s="38">
        <f t="shared" si="141"/>
        <v>0.26</v>
      </c>
    </row>
    <row r="1203" spans="1:5" ht="15.6" x14ac:dyDescent="0.3">
      <c r="A1203" s="105" t="s">
        <v>52</v>
      </c>
      <c r="B1203" s="85" t="str">
        <f t="shared" si="139"/>
        <v>MVE Enheten för strukturer</v>
      </c>
      <c r="C1203" s="33" t="s">
        <v>62</v>
      </c>
      <c r="D1203" s="47" t="s">
        <v>76</v>
      </c>
      <c r="E1203" s="35">
        <f>E1191</f>
        <v>0.15</v>
      </c>
    </row>
    <row r="1204" spans="1:5" ht="15.6" x14ac:dyDescent="0.3">
      <c r="A1204" s="105" t="s">
        <v>52</v>
      </c>
      <c r="B1204" s="85" t="str">
        <f t="shared" si="139"/>
        <v>MVE Enheten för strukturer</v>
      </c>
      <c r="C1204" s="33" t="s">
        <v>62</v>
      </c>
      <c r="D1204" s="21" t="s">
        <v>77</v>
      </c>
      <c r="E1204" s="37">
        <f>E1180</f>
        <v>0.34139999999999998</v>
      </c>
    </row>
    <row r="1205" spans="1:5" ht="15.6" x14ac:dyDescent="0.3">
      <c r="A1205" s="105" t="s">
        <v>52</v>
      </c>
      <c r="B1205" s="85" t="str">
        <f t="shared" si="139"/>
        <v>MVE Enheten för strukturer</v>
      </c>
      <c r="C1205" s="40" t="s">
        <v>62</v>
      </c>
      <c r="D1205" s="21" t="s">
        <v>78</v>
      </c>
      <c r="E1205" s="37">
        <f>E1181</f>
        <v>4.3700000000000003E-2</v>
      </c>
    </row>
    <row r="1206" spans="1:5" ht="15.6" x14ac:dyDescent="0.3">
      <c r="A1206" s="105" t="s">
        <v>52</v>
      </c>
      <c r="B1206" s="85" t="str">
        <f t="shared" si="139"/>
        <v>MVE Enheten för strukturer</v>
      </c>
      <c r="C1206" s="40" t="s">
        <v>62</v>
      </c>
      <c r="D1206" s="46" t="s">
        <v>79</v>
      </c>
      <c r="E1206" s="38">
        <f>E1182</f>
        <v>7.1400000000000005E-2</v>
      </c>
    </row>
    <row r="1207" spans="1:5" ht="15.6" x14ac:dyDescent="0.3">
      <c r="A1207" s="105" t="s">
        <v>52</v>
      </c>
      <c r="B1207" s="82" t="str">
        <f t="shared" si="139"/>
        <v>MVE Enheten för strukturer</v>
      </c>
      <c r="C1207" s="39" t="s">
        <v>64</v>
      </c>
      <c r="D1207" s="47" t="s">
        <v>76</v>
      </c>
      <c r="E1207" s="35">
        <f>E1191</f>
        <v>0.15</v>
      </c>
    </row>
    <row r="1208" spans="1:5" ht="15.6" x14ac:dyDescent="0.3">
      <c r="A1208" s="105" t="s">
        <v>52</v>
      </c>
      <c r="B1208" s="83" t="str">
        <f t="shared" si="139"/>
        <v>MVE Enheten för strukturer</v>
      </c>
      <c r="C1208" s="40" t="s">
        <v>64</v>
      </c>
      <c r="D1208" s="21" t="s">
        <v>77</v>
      </c>
      <c r="E1208" s="37">
        <f>E1180</f>
        <v>0.34139999999999998</v>
      </c>
    </row>
    <row r="1209" spans="1:5" ht="15.6" x14ac:dyDescent="0.3">
      <c r="A1209" s="105" t="s">
        <v>52</v>
      </c>
      <c r="B1209" s="83" t="str">
        <f t="shared" si="139"/>
        <v>MVE Enheten för strukturer</v>
      </c>
      <c r="C1209" s="40" t="s">
        <v>64</v>
      </c>
      <c r="D1209" s="21" t="s">
        <v>78</v>
      </c>
      <c r="E1209" s="37">
        <f>E1181</f>
        <v>4.3700000000000003E-2</v>
      </c>
    </row>
    <row r="1210" spans="1:5" ht="15.6" x14ac:dyDescent="0.3">
      <c r="A1210" s="105" t="s">
        <v>52</v>
      </c>
      <c r="B1210" s="84" t="str">
        <f t="shared" si="139"/>
        <v>MVE Enheten för strukturer</v>
      </c>
      <c r="C1210" s="41" t="s">
        <v>64</v>
      </c>
      <c r="D1210" s="46" t="s">
        <v>79</v>
      </c>
      <c r="E1210" s="38">
        <f>E1182</f>
        <v>7.1400000000000005E-2</v>
      </c>
    </row>
    <row r="1211" spans="1:5" ht="15.6" x14ac:dyDescent="0.3">
      <c r="A1211" s="105" t="s">
        <v>52</v>
      </c>
      <c r="B1211" s="82" t="str">
        <f t="shared" si="139"/>
        <v>MVE Enheten för strukturer</v>
      </c>
      <c r="C1211" s="42" t="s">
        <v>80</v>
      </c>
      <c r="D1211" s="47" t="s">
        <v>76</v>
      </c>
      <c r="E1211" s="35">
        <v>0</v>
      </c>
    </row>
    <row r="1212" spans="1:5" ht="15.6" x14ac:dyDescent="0.3">
      <c r="A1212" s="105" t="s">
        <v>52</v>
      </c>
      <c r="B1212" s="83" t="str">
        <f t="shared" si="139"/>
        <v>MVE Enheten för strukturer</v>
      </c>
      <c r="C1212" s="43" t="s">
        <v>80</v>
      </c>
      <c r="D1212" s="21" t="s">
        <v>77</v>
      </c>
      <c r="E1212" s="37">
        <v>0</v>
      </c>
    </row>
    <row r="1213" spans="1:5" ht="15.6" x14ac:dyDescent="0.3">
      <c r="A1213" s="105" t="s">
        <v>52</v>
      </c>
      <c r="B1213" s="83" t="str">
        <f t="shared" si="139"/>
        <v>MVE Enheten för strukturer</v>
      </c>
      <c r="C1213" s="43" t="s">
        <v>80</v>
      </c>
      <c r="D1213" s="21" t="s">
        <v>78</v>
      </c>
      <c r="E1213" s="37">
        <v>0</v>
      </c>
    </row>
    <row r="1214" spans="1:5" ht="15.6" x14ac:dyDescent="0.3">
      <c r="A1214" s="105" t="s">
        <v>52</v>
      </c>
      <c r="B1214" s="84" t="str">
        <f t="shared" si="139"/>
        <v>MVE Enheten för strukturer</v>
      </c>
      <c r="C1214" s="44" t="s">
        <v>80</v>
      </c>
      <c r="D1214" s="46" t="s">
        <v>79</v>
      </c>
      <c r="E1214" s="38">
        <v>0</v>
      </c>
    </row>
    <row r="1215" spans="1:5" ht="15.6" x14ac:dyDescent="0.3">
      <c r="A1215" s="105" t="s">
        <v>52</v>
      </c>
      <c r="B1215" s="82" t="s">
        <v>43</v>
      </c>
      <c r="C1215" s="26" t="s">
        <v>56</v>
      </c>
      <c r="D1215" s="21" t="s">
        <v>76</v>
      </c>
      <c r="E1215" s="35">
        <v>0.2</v>
      </c>
    </row>
    <row r="1216" spans="1:5" ht="15.6" x14ac:dyDescent="0.3">
      <c r="A1216" s="105" t="s">
        <v>52</v>
      </c>
      <c r="B1216" s="83" t="str">
        <f>B1215</f>
        <v>MVF Enheten för egenskaper</v>
      </c>
      <c r="C1216" s="29" t="s">
        <v>56</v>
      </c>
      <c r="D1216" s="21" t="s">
        <v>77</v>
      </c>
      <c r="E1216" s="37">
        <f>E1192</f>
        <v>0.71819999999999995</v>
      </c>
    </row>
    <row r="1217" spans="1:5" ht="15.6" x14ac:dyDescent="0.3">
      <c r="A1217" s="105" t="s">
        <v>52</v>
      </c>
      <c r="B1217" s="83" t="str">
        <f t="shared" ref="B1217:B1238" si="142">B1216</f>
        <v>MVF Enheten för egenskaper</v>
      </c>
      <c r="C1217" s="29" t="s">
        <v>56</v>
      </c>
      <c r="D1217" s="21" t="s">
        <v>78</v>
      </c>
      <c r="E1217" s="37">
        <f>E1193</f>
        <v>0.1076</v>
      </c>
    </row>
    <row r="1218" spans="1:5" ht="15.6" x14ac:dyDescent="0.3">
      <c r="A1218" s="105" t="s">
        <v>52</v>
      </c>
      <c r="B1218" s="84" t="str">
        <f t="shared" si="142"/>
        <v>MVF Enheten för egenskaper</v>
      </c>
      <c r="C1218" s="30" t="s">
        <v>56</v>
      </c>
      <c r="D1218" s="46" t="s">
        <v>79</v>
      </c>
      <c r="E1218" s="38">
        <f>E1194</f>
        <v>0.26</v>
      </c>
    </row>
    <row r="1219" spans="1:5" ht="15.6" x14ac:dyDescent="0.3">
      <c r="A1219" s="105" t="s">
        <v>52</v>
      </c>
      <c r="B1219" s="85" t="str">
        <f t="shared" si="142"/>
        <v>MVF Enheten för egenskaper</v>
      </c>
      <c r="C1219" s="33" t="s">
        <v>58</v>
      </c>
      <c r="D1219" s="47" t="s">
        <v>76</v>
      </c>
      <c r="E1219" s="35">
        <f>$E$1215</f>
        <v>0.2</v>
      </c>
    </row>
    <row r="1220" spans="1:5" ht="15.6" x14ac:dyDescent="0.3">
      <c r="A1220" s="105" t="s">
        <v>52</v>
      </c>
      <c r="B1220" s="85" t="str">
        <f t="shared" si="142"/>
        <v>MVF Enheten för egenskaper</v>
      </c>
      <c r="C1220" s="33" t="s">
        <v>58</v>
      </c>
      <c r="D1220" s="21" t="s">
        <v>77</v>
      </c>
      <c r="E1220" s="37">
        <v>0.35</v>
      </c>
    </row>
    <row r="1221" spans="1:5" ht="15.6" x14ac:dyDescent="0.3">
      <c r="A1221" s="105" t="s">
        <v>52</v>
      </c>
      <c r="B1221" s="85" t="str">
        <f t="shared" si="142"/>
        <v>MVF Enheten för egenskaper</v>
      </c>
      <c r="C1221" s="33" t="s">
        <v>58</v>
      </c>
      <c r="D1221" s="21" t="s">
        <v>78</v>
      </c>
      <c r="E1221" s="37">
        <f t="shared" ref="E1221:E1222" si="143">E1097</f>
        <v>0.1076</v>
      </c>
    </row>
    <row r="1222" spans="1:5" ht="15.6" x14ac:dyDescent="0.3">
      <c r="A1222" s="105" t="s">
        <v>52</v>
      </c>
      <c r="B1222" s="85" t="str">
        <f t="shared" si="142"/>
        <v>MVF Enheten för egenskaper</v>
      </c>
      <c r="C1222" s="33" t="s">
        <v>58</v>
      </c>
      <c r="D1222" s="46" t="s">
        <v>79</v>
      </c>
      <c r="E1222" s="38">
        <f t="shared" si="143"/>
        <v>0.26</v>
      </c>
    </row>
    <row r="1223" spans="1:5" ht="15.6" x14ac:dyDescent="0.3">
      <c r="A1223" s="105" t="s">
        <v>52</v>
      </c>
      <c r="B1223" s="82" t="str">
        <f t="shared" si="142"/>
        <v>MVF Enheten för egenskaper</v>
      </c>
      <c r="C1223" s="39" t="s">
        <v>60</v>
      </c>
      <c r="D1223" s="47" t="s">
        <v>76</v>
      </c>
      <c r="E1223" s="35">
        <f>$E$1215</f>
        <v>0.2</v>
      </c>
    </row>
    <row r="1224" spans="1:5" ht="15.6" x14ac:dyDescent="0.3">
      <c r="A1224" s="105" t="s">
        <v>52</v>
      </c>
      <c r="B1224" s="83" t="str">
        <f t="shared" si="142"/>
        <v>MVF Enheten för egenskaper</v>
      </c>
      <c r="C1224" s="40" t="s">
        <v>60</v>
      </c>
      <c r="D1224" s="21" t="s">
        <v>77</v>
      </c>
      <c r="E1224" s="37">
        <v>0.35</v>
      </c>
    </row>
    <row r="1225" spans="1:5" ht="15.6" x14ac:dyDescent="0.3">
      <c r="A1225" s="105" t="s">
        <v>52</v>
      </c>
      <c r="B1225" s="83" t="str">
        <f t="shared" si="142"/>
        <v>MVF Enheten för egenskaper</v>
      </c>
      <c r="C1225" s="40" t="s">
        <v>60</v>
      </c>
      <c r="D1225" s="21" t="s">
        <v>78</v>
      </c>
      <c r="E1225" s="37">
        <f t="shared" ref="E1225:E1226" si="144">E1097</f>
        <v>0.1076</v>
      </c>
    </row>
    <row r="1226" spans="1:5" ht="15.6" x14ac:dyDescent="0.3">
      <c r="A1226" s="105" t="s">
        <v>52</v>
      </c>
      <c r="B1226" s="84" t="str">
        <f t="shared" si="142"/>
        <v>MVF Enheten för egenskaper</v>
      </c>
      <c r="C1226" s="41" t="s">
        <v>60</v>
      </c>
      <c r="D1226" s="46" t="s">
        <v>79</v>
      </c>
      <c r="E1226" s="38">
        <f t="shared" si="144"/>
        <v>0.26</v>
      </c>
    </row>
    <row r="1227" spans="1:5" ht="15.6" x14ac:dyDescent="0.3">
      <c r="A1227" s="105" t="s">
        <v>52</v>
      </c>
      <c r="B1227" s="85" t="str">
        <f t="shared" si="142"/>
        <v>MVF Enheten för egenskaper</v>
      </c>
      <c r="C1227" s="33" t="s">
        <v>62</v>
      </c>
      <c r="D1227" s="47" t="s">
        <v>76</v>
      </c>
      <c r="E1227" s="35">
        <f>E1215</f>
        <v>0.2</v>
      </c>
    </row>
    <row r="1228" spans="1:5" ht="15.6" x14ac:dyDescent="0.3">
      <c r="A1228" s="105" t="s">
        <v>52</v>
      </c>
      <c r="B1228" s="85" t="str">
        <f t="shared" si="142"/>
        <v>MVF Enheten för egenskaper</v>
      </c>
      <c r="C1228" s="33" t="s">
        <v>62</v>
      </c>
      <c r="D1228" s="21" t="s">
        <v>77</v>
      </c>
      <c r="E1228" s="37">
        <f>E1204</f>
        <v>0.34139999999999998</v>
      </c>
    </row>
    <row r="1229" spans="1:5" ht="15.6" x14ac:dyDescent="0.3">
      <c r="A1229" s="105" t="s">
        <v>52</v>
      </c>
      <c r="B1229" s="85" t="str">
        <f t="shared" si="142"/>
        <v>MVF Enheten för egenskaper</v>
      </c>
      <c r="C1229" s="40" t="s">
        <v>62</v>
      </c>
      <c r="D1229" s="21" t="s">
        <v>78</v>
      </c>
      <c r="E1229" s="37">
        <f>E1205</f>
        <v>4.3700000000000003E-2</v>
      </c>
    </row>
    <row r="1230" spans="1:5" ht="15.6" x14ac:dyDescent="0.3">
      <c r="A1230" s="105" t="s">
        <v>52</v>
      </c>
      <c r="B1230" s="85" t="str">
        <f t="shared" si="142"/>
        <v>MVF Enheten för egenskaper</v>
      </c>
      <c r="C1230" s="40" t="s">
        <v>62</v>
      </c>
      <c r="D1230" s="46" t="s">
        <v>79</v>
      </c>
      <c r="E1230" s="38">
        <f>E1206</f>
        <v>7.1400000000000005E-2</v>
      </c>
    </row>
    <row r="1231" spans="1:5" ht="15.6" x14ac:dyDescent="0.3">
      <c r="A1231" s="105" t="s">
        <v>52</v>
      </c>
      <c r="B1231" s="82" t="str">
        <f t="shared" si="142"/>
        <v>MVF Enheten för egenskaper</v>
      </c>
      <c r="C1231" s="39" t="s">
        <v>64</v>
      </c>
      <c r="D1231" s="47" t="s">
        <v>76</v>
      </c>
      <c r="E1231" s="35">
        <f>E1215</f>
        <v>0.2</v>
      </c>
    </row>
    <row r="1232" spans="1:5" ht="15.6" x14ac:dyDescent="0.3">
      <c r="A1232" s="105" t="s">
        <v>52</v>
      </c>
      <c r="B1232" s="83" t="str">
        <f t="shared" si="142"/>
        <v>MVF Enheten för egenskaper</v>
      </c>
      <c r="C1232" s="40" t="s">
        <v>64</v>
      </c>
      <c r="D1232" s="21" t="s">
        <v>77</v>
      </c>
      <c r="E1232" s="37">
        <f>E1204</f>
        <v>0.34139999999999998</v>
      </c>
    </row>
    <row r="1233" spans="1:5" ht="15.6" x14ac:dyDescent="0.3">
      <c r="A1233" s="105" t="s">
        <v>52</v>
      </c>
      <c r="B1233" s="83" t="str">
        <f t="shared" si="142"/>
        <v>MVF Enheten för egenskaper</v>
      </c>
      <c r="C1233" s="40" t="s">
        <v>64</v>
      </c>
      <c r="D1233" s="21" t="s">
        <v>78</v>
      </c>
      <c r="E1233" s="37">
        <f>E1205</f>
        <v>4.3700000000000003E-2</v>
      </c>
    </row>
    <row r="1234" spans="1:5" ht="15.6" x14ac:dyDescent="0.3">
      <c r="A1234" s="105" t="s">
        <v>52</v>
      </c>
      <c r="B1234" s="84" t="str">
        <f t="shared" si="142"/>
        <v>MVF Enheten för egenskaper</v>
      </c>
      <c r="C1234" s="41" t="s">
        <v>64</v>
      </c>
      <c r="D1234" s="46" t="s">
        <v>79</v>
      </c>
      <c r="E1234" s="38">
        <f>E1206</f>
        <v>7.1400000000000005E-2</v>
      </c>
    </row>
    <row r="1235" spans="1:5" ht="15.6" x14ac:dyDescent="0.3">
      <c r="A1235" s="105" t="s">
        <v>52</v>
      </c>
      <c r="B1235" s="82" t="str">
        <f t="shared" si="142"/>
        <v>MVF Enheten för egenskaper</v>
      </c>
      <c r="C1235" s="42" t="s">
        <v>80</v>
      </c>
      <c r="D1235" s="47" t="s">
        <v>76</v>
      </c>
      <c r="E1235" s="35">
        <v>0</v>
      </c>
    </row>
    <row r="1236" spans="1:5" ht="15.6" x14ac:dyDescent="0.3">
      <c r="A1236" s="105" t="s">
        <v>52</v>
      </c>
      <c r="B1236" s="83" t="str">
        <f t="shared" si="142"/>
        <v>MVF Enheten för egenskaper</v>
      </c>
      <c r="C1236" s="43" t="s">
        <v>80</v>
      </c>
      <c r="D1236" s="21" t="s">
        <v>77</v>
      </c>
      <c r="E1236" s="37">
        <v>0</v>
      </c>
    </row>
    <row r="1237" spans="1:5" ht="15.6" x14ac:dyDescent="0.3">
      <c r="A1237" s="105" t="s">
        <v>52</v>
      </c>
      <c r="B1237" s="83" t="str">
        <f t="shared" si="142"/>
        <v>MVF Enheten för egenskaper</v>
      </c>
      <c r="C1237" s="43" t="s">
        <v>80</v>
      </c>
      <c r="D1237" s="21" t="s">
        <v>78</v>
      </c>
      <c r="E1237" s="37">
        <v>0</v>
      </c>
    </row>
    <row r="1238" spans="1:5" ht="15.6" x14ac:dyDescent="0.3">
      <c r="A1238" s="105" t="s">
        <v>52</v>
      </c>
      <c r="B1238" s="84" t="str">
        <f t="shared" si="142"/>
        <v>MVF Enheten för egenskaper</v>
      </c>
      <c r="C1238" s="44" t="s">
        <v>80</v>
      </c>
      <c r="D1238" s="46" t="s">
        <v>79</v>
      </c>
      <c r="E1238" s="38">
        <v>0</v>
      </c>
    </row>
    <row r="1239" spans="1:5" ht="15.6" x14ac:dyDescent="0.3">
      <c r="A1239" s="105" t="s">
        <v>52</v>
      </c>
      <c r="B1239" s="82" t="s">
        <v>126</v>
      </c>
      <c r="C1239" s="26" t="s">
        <v>56</v>
      </c>
      <c r="D1239" s="21" t="s">
        <v>76</v>
      </c>
      <c r="E1239" s="35">
        <f>$E$1095</f>
        <v>0.09</v>
      </c>
    </row>
    <row r="1240" spans="1:5" ht="15.6" x14ac:dyDescent="0.3">
      <c r="A1240" s="105" t="s">
        <v>52</v>
      </c>
      <c r="B1240" s="83" t="str">
        <f>B1239</f>
        <v>MVYD NEXT</v>
      </c>
      <c r="C1240" s="29" t="s">
        <v>56</v>
      </c>
      <c r="D1240" s="21" t="s">
        <v>77</v>
      </c>
      <c r="E1240" s="37">
        <f>E1216</f>
        <v>0.71819999999999995</v>
      </c>
    </row>
    <row r="1241" spans="1:5" ht="15.6" x14ac:dyDescent="0.3">
      <c r="A1241" s="105" t="s">
        <v>52</v>
      </c>
      <c r="B1241" s="83" t="str">
        <f t="shared" ref="B1241:B1262" si="145">B1240</f>
        <v>MVYD NEXT</v>
      </c>
      <c r="C1241" s="29" t="s">
        <v>56</v>
      </c>
      <c r="D1241" s="21" t="s">
        <v>78</v>
      </c>
      <c r="E1241" s="37">
        <f>E1217</f>
        <v>0.1076</v>
      </c>
    </row>
    <row r="1242" spans="1:5" ht="15.6" x14ac:dyDescent="0.3">
      <c r="A1242" s="105" t="s">
        <v>52</v>
      </c>
      <c r="B1242" s="84" t="str">
        <f t="shared" si="145"/>
        <v>MVYD NEXT</v>
      </c>
      <c r="C1242" s="30" t="s">
        <v>56</v>
      </c>
      <c r="D1242" s="46" t="s">
        <v>79</v>
      </c>
      <c r="E1242" s="38">
        <f>E1218</f>
        <v>0.26</v>
      </c>
    </row>
    <row r="1243" spans="1:5" ht="15.6" x14ac:dyDescent="0.3">
      <c r="A1243" s="105" t="s">
        <v>52</v>
      </c>
      <c r="B1243" s="85" t="str">
        <f t="shared" si="145"/>
        <v>MVYD NEXT</v>
      </c>
      <c r="C1243" s="33" t="s">
        <v>58</v>
      </c>
      <c r="D1243" s="47" t="s">
        <v>76</v>
      </c>
      <c r="E1243" s="35">
        <f t="shared" ref="E1243:E1246" si="146">E1095</f>
        <v>0.09</v>
      </c>
    </row>
    <row r="1244" spans="1:5" ht="15.6" x14ac:dyDescent="0.3">
      <c r="A1244" s="105" t="s">
        <v>52</v>
      </c>
      <c r="B1244" s="85" t="str">
        <f t="shared" si="145"/>
        <v>MVYD NEXT</v>
      </c>
      <c r="C1244" s="33" t="s">
        <v>58</v>
      </c>
      <c r="D1244" s="21" t="s">
        <v>77</v>
      </c>
      <c r="E1244" s="37">
        <v>0.35</v>
      </c>
    </row>
    <row r="1245" spans="1:5" ht="15.6" x14ac:dyDescent="0.3">
      <c r="A1245" s="105" t="s">
        <v>52</v>
      </c>
      <c r="B1245" s="85" t="str">
        <f t="shared" si="145"/>
        <v>MVYD NEXT</v>
      </c>
      <c r="C1245" s="33" t="s">
        <v>58</v>
      </c>
      <c r="D1245" s="21" t="s">
        <v>78</v>
      </c>
      <c r="E1245" s="37">
        <f t="shared" si="146"/>
        <v>0.1076</v>
      </c>
    </row>
    <row r="1246" spans="1:5" ht="15.6" x14ac:dyDescent="0.3">
      <c r="A1246" s="105" t="s">
        <v>52</v>
      </c>
      <c r="B1246" s="85" t="str">
        <f t="shared" si="145"/>
        <v>MVYD NEXT</v>
      </c>
      <c r="C1246" s="33" t="s">
        <v>58</v>
      </c>
      <c r="D1246" s="46" t="s">
        <v>79</v>
      </c>
      <c r="E1246" s="38">
        <f t="shared" si="146"/>
        <v>0.26</v>
      </c>
    </row>
    <row r="1247" spans="1:5" ht="15.6" x14ac:dyDescent="0.3">
      <c r="A1247" s="105" t="s">
        <v>52</v>
      </c>
      <c r="B1247" s="82" t="str">
        <f t="shared" si="145"/>
        <v>MVYD NEXT</v>
      </c>
      <c r="C1247" s="39" t="s">
        <v>60</v>
      </c>
      <c r="D1247" s="47" t="s">
        <v>76</v>
      </c>
      <c r="E1247" s="35">
        <f t="shared" ref="E1247:E1250" si="147">E1095</f>
        <v>0.09</v>
      </c>
    </row>
    <row r="1248" spans="1:5" ht="15.6" x14ac:dyDescent="0.3">
      <c r="A1248" s="105" t="s">
        <v>52</v>
      </c>
      <c r="B1248" s="83" t="str">
        <f t="shared" si="145"/>
        <v>MVYD NEXT</v>
      </c>
      <c r="C1248" s="40" t="s">
        <v>60</v>
      </c>
      <c r="D1248" s="21" t="s">
        <v>77</v>
      </c>
      <c r="E1248" s="37">
        <v>0.35</v>
      </c>
    </row>
    <row r="1249" spans="1:5" ht="15.6" x14ac:dyDescent="0.3">
      <c r="A1249" s="105" t="s">
        <v>52</v>
      </c>
      <c r="B1249" s="83" t="str">
        <f t="shared" si="145"/>
        <v>MVYD NEXT</v>
      </c>
      <c r="C1249" s="40" t="s">
        <v>60</v>
      </c>
      <c r="D1249" s="21" t="s">
        <v>78</v>
      </c>
      <c r="E1249" s="37">
        <f t="shared" si="147"/>
        <v>0.1076</v>
      </c>
    </row>
    <row r="1250" spans="1:5" ht="15.6" x14ac:dyDescent="0.3">
      <c r="A1250" s="105" t="s">
        <v>52</v>
      </c>
      <c r="B1250" s="84" t="str">
        <f t="shared" si="145"/>
        <v>MVYD NEXT</v>
      </c>
      <c r="C1250" s="41" t="s">
        <v>60</v>
      </c>
      <c r="D1250" s="46" t="s">
        <v>79</v>
      </c>
      <c r="E1250" s="38">
        <f t="shared" si="147"/>
        <v>0.26</v>
      </c>
    </row>
    <row r="1251" spans="1:5" ht="15.6" x14ac:dyDescent="0.3">
      <c r="A1251" s="105" t="s">
        <v>52</v>
      </c>
      <c r="B1251" s="85" t="str">
        <f t="shared" si="145"/>
        <v>MVYD NEXT</v>
      </c>
      <c r="C1251" s="33" t="s">
        <v>62</v>
      </c>
      <c r="D1251" s="47" t="s">
        <v>76</v>
      </c>
      <c r="E1251" s="35">
        <f>E1239</f>
        <v>0.09</v>
      </c>
    </row>
    <row r="1252" spans="1:5" ht="15.6" x14ac:dyDescent="0.3">
      <c r="A1252" s="105" t="s">
        <v>52</v>
      </c>
      <c r="B1252" s="85" t="str">
        <f t="shared" si="145"/>
        <v>MVYD NEXT</v>
      </c>
      <c r="C1252" s="33" t="s">
        <v>62</v>
      </c>
      <c r="D1252" s="21" t="s">
        <v>77</v>
      </c>
      <c r="E1252" s="37">
        <f>E1228</f>
        <v>0.34139999999999998</v>
      </c>
    </row>
    <row r="1253" spans="1:5" ht="15.6" x14ac:dyDescent="0.3">
      <c r="A1253" s="105" t="s">
        <v>52</v>
      </c>
      <c r="B1253" s="85" t="str">
        <f t="shared" si="145"/>
        <v>MVYD NEXT</v>
      </c>
      <c r="C1253" s="40" t="s">
        <v>62</v>
      </c>
      <c r="D1253" s="21" t="s">
        <v>78</v>
      </c>
      <c r="E1253" s="37">
        <f>E1229</f>
        <v>4.3700000000000003E-2</v>
      </c>
    </row>
    <row r="1254" spans="1:5" ht="15.6" x14ac:dyDescent="0.3">
      <c r="A1254" s="105" t="s">
        <v>52</v>
      </c>
      <c r="B1254" s="85" t="str">
        <f t="shared" si="145"/>
        <v>MVYD NEXT</v>
      </c>
      <c r="C1254" s="40" t="s">
        <v>62</v>
      </c>
      <c r="D1254" s="46" t="s">
        <v>79</v>
      </c>
      <c r="E1254" s="38">
        <f>E1230</f>
        <v>7.1400000000000005E-2</v>
      </c>
    </row>
    <row r="1255" spans="1:5" ht="15.6" x14ac:dyDescent="0.3">
      <c r="A1255" s="105" t="s">
        <v>52</v>
      </c>
      <c r="B1255" s="82" t="str">
        <f t="shared" si="145"/>
        <v>MVYD NEXT</v>
      </c>
      <c r="C1255" s="39" t="s">
        <v>64</v>
      </c>
      <c r="D1255" s="47" t="s">
        <v>76</v>
      </c>
      <c r="E1255" s="35">
        <f>E1239</f>
        <v>0.09</v>
      </c>
    </row>
    <row r="1256" spans="1:5" ht="15.6" x14ac:dyDescent="0.3">
      <c r="A1256" s="105" t="s">
        <v>52</v>
      </c>
      <c r="B1256" s="83" t="str">
        <f t="shared" si="145"/>
        <v>MVYD NEXT</v>
      </c>
      <c r="C1256" s="40" t="s">
        <v>64</v>
      </c>
      <c r="D1256" s="21" t="s">
        <v>77</v>
      </c>
      <c r="E1256" s="37">
        <f>E1228</f>
        <v>0.34139999999999998</v>
      </c>
    </row>
    <row r="1257" spans="1:5" ht="15.6" x14ac:dyDescent="0.3">
      <c r="A1257" s="105" t="s">
        <v>52</v>
      </c>
      <c r="B1257" s="83" t="str">
        <f t="shared" si="145"/>
        <v>MVYD NEXT</v>
      </c>
      <c r="C1257" s="40" t="s">
        <v>64</v>
      </c>
      <c r="D1257" s="21" t="s">
        <v>78</v>
      </c>
      <c r="E1257" s="37">
        <f>E1229</f>
        <v>4.3700000000000003E-2</v>
      </c>
    </row>
    <row r="1258" spans="1:5" ht="15.6" x14ac:dyDescent="0.3">
      <c r="A1258" s="105" t="s">
        <v>52</v>
      </c>
      <c r="B1258" s="84" t="str">
        <f t="shared" si="145"/>
        <v>MVYD NEXT</v>
      </c>
      <c r="C1258" s="41" t="s">
        <v>64</v>
      </c>
      <c r="D1258" s="46" t="s">
        <v>79</v>
      </c>
      <c r="E1258" s="38">
        <f>E1230</f>
        <v>7.1400000000000005E-2</v>
      </c>
    </row>
    <row r="1259" spans="1:5" ht="15.6" x14ac:dyDescent="0.3">
      <c r="A1259" s="105" t="s">
        <v>52</v>
      </c>
      <c r="B1259" s="82" t="str">
        <f t="shared" si="145"/>
        <v>MVYD NEXT</v>
      </c>
      <c r="C1259" s="42" t="s">
        <v>80</v>
      </c>
      <c r="D1259" s="47" t="s">
        <v>76</v>
      </c>
      <c r="E1259" s="35">
        <v>0</v>
      </c>
    </row>
    <row r="1260" spans="1:5" ht="15.6" x14ac:dyDescent="0.3">
      <c r="A1260" s="105" t="s">
        <v>52</v>
      </c>
      <c r="B1260" s="83" t="str">
        <f t="shared" si="145"/>
        <v>MVYD NEXT</v>
      </c>
      <c r="C1260" s="43" t="s">
        <v>80</v>
      </c>
      <c r="D1260" s="21" t="s">
        <v>77</v>
      </c>
      <c r="E1260" s="37">
        <v>0</v>
      </c>
    </row>
    <row r="1261" spans="1:5" ht="15.6" x14ac:dyDescent="0.3">
      <c r="A1261" s="105" t="s">
        <v>52</v>
      </c>
      <c r="B1261" s="83" t="str">
        <f t="shared" si="145"/>
        <v>MVYD NEXT</v>
      </c>
      <c r="C1261" s="43" t="s">
        <v>80</v>
      </c>
      <c r="D1261" s="21" t="s">
        <v>78</v>
      </c>
      <c r="E1261" s="37">
        <v>0</v>
      </c>
    </row>
    <row r="1262" spans="1:5" ht="15.6" x14ac:dyDescent="0.3">
      <c r="A1262" s="105" t="s">
        <v>52</v>
      </c>
      <c r="B1262" s="84" t="str">
        <f t="shared" si="145"/>
        <v>MVYD NEXT</v>
      </c>
      <c r="C1262" s="44" t="s">
        <v>80</v>
      </c>
      <c r="D1262" s="46" t="s">
        <v>79</v>
      </c>
      <c r="E1262" s="38">
        <v>0</v>
      </c>
    </row>
    <row r="1263" spans="1:5" ht="15.6" x14ac:dyDescent="0.3">
      <c r="A1263" s="105" t="s">
        <v>52</v>
      </c>
      <c r="B1263" s="82" t="s">
        <v>44</v>
      </c>
      <c r="C1263" s="26" t="s">
        <v>56</v>
      </c>
      <c r="D1263" s="21" t="s">
        <v>76</v>
      </c>
      <c r="E1263" s="35">
        <f>$E$1095</f>
        <v>0.09</v>
      </c>
    </row>
    <row r="1264" spans="1:5" ht="15.6" x14ac:dyDescent="0.3">
      <c r="A1264" s="105" t="s">
        <v>52</v>
      </c>
      <c r="B1264" s="83" t="str">
        <f>B1263</f>
        <v>MVYB CeXS</v>
      </c>
      <c r="C1264" s="29" t="s">
        <v>56</v>
      </c>
      <c r="D1264" s="21" t="s">
        <v>77</v>
      </c>
      <c r="E1264" s="37">
        <f>E1240</f>
        <v>0.71819999999999995</v>
      </c>
    </row>
    <row r="1265" spans="1:5" ht="15.6" x14ac:dyDescent="0.3">
      <c r="A1265" s="105" t="s">
        <v>52</v>
      </c>
      <c r="B1265" s="83" t="str">
        <f t="shared" ref="B1265:B1286" si="148">B1264</f>
        <v>MVYB CeXS</v>
      </c>
      <c r="C1265" s="29" t="s">
        <v>56</v>
      </c>
      <c r="D1265" s="21" t="s">
        <v>78</v>
      </c>
      <c r="E1265" s="37">
        <f>E1241</f>
        <v>0.1076</v>
      </c>
    </row>
    <row r="1266" spans="1:5" ht="15.6" x14ac:dyDescent="0.3">
      <c r="A1266" s="105" t="s">
        <v>52</v>
      </c>
      <c r="B1266" s="84" t="str">
        <f t="shared" si="148"/>
        <v>MVYB CeXS</v>
      </c>
      <c r="C1266" s="30" t="s">
        <v>56</v>
      </c>
      <c r="D1266" s="46" t="s">
        <v>79</v>
      </c>
      <c r="E1266" s="38">
        <f>E1242</f>
        <v>0.26</v>
      </c>
    </row>
    <row r="1267" spans="1:5" ht="15.6" x14ac:dyDescent="0.3">
      <c r="A1267" s="105" t="s">
        <v>52</v>
      </c>
      <c r="B1267" s="85" t="str">
        <f t="shared" si="148"/>
        <v>MVYB CeXS</v>
      </c>
      <c r="C1267" s="33" t="s">
        <v>58</v>
      </c>
      <c r="D1267" s="47" t="s">
        <v>76</v>
      </c>
      <c r="E1267" s="35">
        <f t="shared" ref="E1267:E1270" si="149">E1095</f>
        <v>0.09</v>
      </c>
    </row>
    <row r="1268" spans="1:5" ht="15.6" x14ac:dyDescent="0.3">
      <c r="A1268" s="105" t="s">
        <v>52</v>
      </c>
      <c r="B1268" s="85" t="str">
        <f t="shared" si="148"/>
        <v>MVYB CeXS</v>
      </c>
      <c r="C1268" s="33" t="s">
        <v>58</v>
      </c>
      <c r="D1268" s="21" t="s">
        <v>77</v>
      </c>
      <c r="E1268" s="37">
        <v>0.35</v>
      </c>
    </row>
    <row r="1269" spans="1:5" ht="15.6" x14ac:dyDescent="0.3">
      <c r="A1269" s="105" t="s">
        <v>52</v>
      </c>
      <c r="B1269" s="85" t="str">
        <f t="shared" si="148"/>
        <v>MVYB CeXS</v>
      </c>
      <c r="C1269" s="33" t="s">
        <v>58</v>
      </c>
      <c r="D1269" s="21" t="s">
        <v>78</v>
      </c>
      <c r="E1269" s="37">
        <f t="shared" si="149"/>
        <v>0.1076</v>
      </c>
    </row>
    <row r="1270" spans="1:5" ht="15.6" x14ac:dyDescent="0.3">
      <c r="A1270" s="105" t="s">
        <v>52</v>
      </c>
      <c r="B1270" s="85" t="str">
        <f t="shared" si="148"/>
        <v>MVYB CeXS</v>
      </c>
      <c r="C1270" s="33" t="s">
        <v>58</v>
      </c>
      <c r="D1270" s="46" t="s">
        <v>79</v>
      </c>
      <c r="E1270" s="38">
        <f t="shared" si="149"/>
        <v>0.26</v>
      </c>
    </row>
    <row r="1271" spans="1:5" ht="15.6" x14ac:dyDescent="0.3">
      <c r="A1271" s="105" t="s">
        <v>52</v>
      </c>
      <c r="B1271" s="82" t="str">
        <f t="shared" si="148"/>
        <v>MVYB CeXS</v>
      </c>
      <c r="C1271" s="39" t="s">
        <v>60</v>
      </c>
      <c r="D1271" s="47" t="s">
        <v>76</v>
      </c>
      <c r="E1271" s="35">
        <f t="shared" ref="E1271:E1274" si="150">E1095</f>
        <v>0.09</v>
      </c>
    </row>
    <row r="1272" spans="1:5" ht="15.6" x14ac:dyDescent="0.3">
      <c r="A1272" s="105" t="s">
        <v>52</v>
      </c>
      <c r="B1272" s="83" t="str">
        <f t="shared" si="148"/>
        <v>MVYB CeXS</v>
      </c>
      <c r="C1272" s="40" t="s">
        <v>60</v>
      </c>
      <c r="D1272" s="21" t="s">
        <v>77</v>
      </c>
      <c r="E1272" s="37">
        <v>0.35</v>
      </c>
    </row>
    <row r="1273" spans="1:5" ht="15.6" x14ac:dyDescent="0.3">
      <c r="A1273" s="105" t="s">
        <v>52</v>
      </c>
      <c r="B1273" s="83" t="str">
        <f t="shared" si="148"/>
        <v>MVYB CeXS</v>
      </c>
      <c r="C1273" s="40" t="s">
        <v>60</v>
      </c>
      <c r="D1273" s="21" t="s">
        <v>78</v>
      </c>
      <c r="E1273" s="37">
        <f t="shared" si="150"/>
        <v>0.1076</v>
      </c>
    </row>
    <row r="1274" spans="1:5" ht="15.6" x14ac:dyDescent="0.3">
      <c r="A1274" s="105" t="s">
        <v>52</v>
      </c>
      <c r="B1274" s="84" t="str">
        <f t="shared" si="148"/>
        <v>MVYB CeXS</v>
      </c>
      <c r="C1274" s="41" t="s">
        <v>60</v>
      </c>
      <c r="D1274" s="46" t="s">
        <v>79</v>
      </c>
      <c r="E1274" s="38">
        <f t="shared" si="150"/>
        <v>0.26</v>
      </c>
    </row>
    <row r="1275" spans="1:5" ht="15.6" x14ac:dyDescent="0.3">
      <c r="A1275" s="105" t="s">
        <v>52</v>
      </c>
      <c r="B1275" s="85" t="str">
        <f t="shared" si="148"/>
        <v>MVYB CeXS</v>
      </c>
      <c r="C1275" s="33" t="s">
        <v>62</v>
      </c>
      <c r="D1275" s="47" t="s">
        <v>76</v>
      </c>
      <c r="E1275" s="35">
        <f>E1263</f>
        <v>0.09</v>
      </c>
    </row>
    <row r="1276" spans="1:5" ht="15.6" x14ac:dyDescent="0.3">
      <c r="A1276" s="105" t="s">
        <v>52</v>
      </c>
      <c r="B1276" s="85" t="str">
        <f t="shared" si="148"/>
        <v>MVYB CeXS</v>
      </c>
      <c r="C1276" s="33" t="s">
        <v>62</v>
      </c>
      <c r="D1276" s="21" t="s">
        <v>77</v>
      </c>
      <c r="E1276" s="37">
        <f>E1252</f>
        <v>0.34139999999999998</v>
      </c>
    </row>
    <row r="1277" spans="1:5" ht="15.6" x14ac:dyDescent="0.3">
      <c r="A1277" s="105" t="s">
        <v>52</v>
      </c>
      <c r="B1277" s="85" t="str">
        <f t="shared" si="148"/>
        <v>MVYB CeXS</v>
      </c>
      <c r="C1277" s="40" t="s">
        <v>62</v>
      </c>
      <c r="D1277" s="21" t="s">
        <v>78</v>
      </c>
      <c r="E1277" s="37">
        <f>E1253</f>
        <v>4.3700000000000003E-2</v>
      </c>
    </row>
    <row r="1278" spans="1:5" ht="15.6" x14ac:dyDescent="0.3">
      <c r="A1278" s="105" t="s">
        <v>52</v>
      </c>
      <c r="B1278" s="85" t="str">
        <f t="shared" si="148"/>
        <v>MVYB CeXS</v>
      </c>
      <c r="C1278" s="40" t="s">
        <v>62</v>
      </c>
      <c r="D1278" s="46" t="s">
        <v>79</v>
      </c>
      <c r="E1278" s="38">
        <f>E1254</f>
        <v>7.1400000000000005E-2</v>
      </c>
    </row>
    <row r="1279" spans="1:5" ht="15.6" x14ac:dyDescent="0.3">
      <c r="A1279" s="105" t="s">
        <v>52</v>
      </c>
      <c r="B1279" s="82" t="str">
        <f t="shared" si="148"/>
        <v>MVYB CeXS</v>
      </c>
      <c r="C1279" s="39" t="s">
        <v>64</v>
      </c>
      <c r="D1279" s="47" t="s">
        <v>76</v>
      </c>
      <c r="E1279" s="35">
        <f>E1263</f>
        <v>0.09</v>
      </c>
    </row>
    <row r="1280" spans="1:5" ht="15.6" x14ac:dyDescent="0.3">
      <c r="A1280" s="105" t="s">
        <v>52</v>
      </c>
      <c r="B1280" s="83" t="str">
        <f t="shared" si="148"/>
        <v>MVYB CeXS</v>
      </c>
      <c r="C1280" s="40" t="s">
        <v>64</v>
      </c>
      <c r="D1280" s="21" t="s">
        <v>77</v>
      </c>
      <c r="E1280" s="37">
        <f>E1252</f>
        <v>0.34139999999999998</v>
      </c>
    </row>
    <row r="1281" spans="1:5" ht="15.6" x14ac:dyDescent="0.3">
      <c r="A1281" s="105" t="s">
        <v>52</v>
      </c>
      <c r="B1281" s="83" t="str">
        <f t="shared" si="148"/>
        <v>MVYB CeXS</v>
      </c>
      <c r="C1281" s="40" t="s">
        <v>64</v>
      </c>
      <c r="D1281" s="21" t="s">
        <v>78</v>
      </c>
      <c r="E1281" s="37">
        <f>E1253</f>
        <v>4.3700000000000003E-2</v>
      </c>
    </row>
    <row r="1282" spans="1:5" ht="15.6" x14ac:dyDescent="0.3">
      <c r="A1282" s="105" t="s">
        <v>52</v>
      </c>
      <c r="B1282" s="84" t="str">
        <f t="shared" si="148"/>
        <v>MVYB CeXS</v>
      </c>
      <c r="C1282" s="41" t="s">
        <v>64</v>
      </c>
      <c r="D1282" s="46" t="s">
        <v>79</v>
      </c>
      <c r="E1282" s="38">
        <f>E1254</f>
        <v>7.1400000000000005E-2</v>
      </c>
    </row>
    <row r="1283" spans="1:5" ht="15.6" x14ac:dyDescent="0.3">
      <c r="A1283" s="105" t="s">
        <v>52</v>
      </c>
      <c r="B1283" s="82" t="str">
        <f t="shared" si="148"/>
        <v>MVYB CeXS</v>
      </c>
      <c r="C1283" s="42" t="s">
        <v>80</v>
      </c>
      <c r="D1283" s="47" t="s">
        <v>76</v>
      </c>
      <c r="E1283" s="35">
        <v>0</v>
      </c>
    </row>
    <row r="1284" spans="1:5" ht="15.6" x14ac:dyDescent="0.3">
      <c r="A1284" s="105" t="s">
        <v>52</v>
      </c>
      <c r="B1284" s="83" t="str">
        <f t="shared" si="148"/>
        <v>MVYB CeXS</v>
      </c>
      <c r="C1284" s="43" t="s">
        <v>80</v>
      </c>
      <c r="D1284" s="21" t="s">
        <v>77</v>
      </c>
      <c r="E1284" s="37">
        <v>0</v>
      </c>
    </row>
    <row r="1285" spans="1:5" ht="15.6" x14ac:dyDescent="0.3">
      <c r="A1285" s="105" t="s">
        <v>52</v>
      </c>
      <c r="B1285" s="83" t="str">
        <f t="shared" si="148"/>
        <v>MVYB CeXS</v>
      </c>
      <c r="C1285" s="43" t="s">
        <v>80</v>
      </c>
      <c r="D1285" s="21" t="s">
        <v>78</v>
      </c>
      <c r="E1285" s="37">
        <v>0</v>
      </c>
    </row>
    <row r="1286" spans="1:5" ht="15.6" x14ac:dyDescent="0.3">
      <c r="A1286" s="105" t="s">
        <v>52</v>
      </c>
      <c r="B1286" s="84" t="str">
        <f t="shared" si="148"/>
        <v>MVYB CeXS</v>
      </c>
      <c r="C1286" s="44" t="s">
        <v>80</v>
      </c>
      <c r="D1286" s="46" t="s">
        <v>79</v>
      </c>
      <c r="E1286" s="38">
        <v>0</v>
      </c>
    </row>
    <row r="1287" spans="1:5" ht="15.6" x14ac:dyDescent="0.3">
      <c r="A1287" s="105" t="s">
        <v>52</v>
      </c>
      <c r="B1287" s="82" t="s">
        <v>45</v>
      </c>
      <c r="C1287" s="26" t="s">
        <v>56</v>
      </c>
      <c r="D1287" s="21" t="s">
        <v>76</v>
      </c>
      <c r="E1287" s="35">
        <f>$E$1191</f>
        <v>0.15</v>
      </c>
    </row>
    <row r="1288" spans="1:5" ht="15.6" x14ac:dyDescent="0.3">
      <c r="A1288" s="105" t="s">
        <v>52</v>
      </c>
      <c r="B1288" s="83" t="str">
        <f>B1287</f>
        <v>MVYC MMD</v>
      </c>
      <c r="C1288" s="29" t="s">
        <v>56</v>
      </c>
      <c r="D1288" s="21" t="s">
        <v>77</v>
      </c>
      <c r="E1288" s="37">
        <f>E1264</f>
        <v>0.71819999999999995</v>
      </c>
    </row>
    <row r="1289" spans="1:5" ht="15.6" x14ac:dyDescent="0.3">
      <c r="A1289" s="105" t="s">
        <v>52</v>
      </c>
      <c r="B1289" s="83" t="str">
        <f t="shared" ref="B1289:B1310" si="151">B1288</f>
        <v>MVYC MMD</v>
      </c>
      <c r="C1289" s="29" t="s">
        <v>56</v>
      </c>
      <c r="D1289" s="21" t="s">
        <v>78</v>
      </c>
      <c r="E1289" s="37">
        <f>E1265</f>
        <v>0.1076</v>
      </c>
    </row>
    <row r="1290" spans="1:5" ht="15.6" x14ac:dyDescent="0.3">
      <c r="A1290" s="105" t="s">
        <v>52</v>
      </c>
      <c r="B1290" s="84" t="str">
        <f t="shared" si="151"/>
        <v>MVYC MMD</v>
      </c>
      <c r="C1290" s="30" t="s">
        <v>56</v>
      </c>
      <c r="D1290" s="46" t="s">
        <v>79</v>
      </c>
      <c r="E1290" s="38">
        <f>E1266</f>
        <v>0.26</v>
      </c>
    </row>
    <row r="1291" spans="1:5" ht="15.6" x14ac:dyDescent="0.3">
      <c r="A1291" s="105" t="s">
        <v>52</v>
      </c>
      <c r="B1291" s="85" t="str">
        <f t="shared" si="151"/>
        <v>MVYC MMD</v>
      </c>
      <c r="C1291" s="33" t="s">
        <v>58</v>
      </c>
      <c r="D1291" s="47" t="s">
        <v>76</v>
      </c>
      <c r="E1291" s="35">
        <f>$E$1191</f>
        <v>0.15</v>
      </c>
    </row>
    <row r="1292" spans="1:5" ht="15.6" x14ac:dyDescent="0.3">
      <c r="A1292" s="105" t="s">
        <v>52</v>
      </c>
      <c r="B1292" s="85" t="str">
        <f t="shared" si="151"/>
        <v>MVYC MMD</v>
      </c>
      <c r="C1292" s="33" t="s">
        <v>58</v>
      </c>
      <c r="D1292" s="21" t="s">
        <v>77</v>
      </c>
      <c r="E1292" s="37">
        <v>0.35</v>
      </c>
    </row>
    <row r="1293" spans="1:5" ht="15.6" x14ac:dyDescent="0.3">
      <c r="A1293" s="105" t="s">
        <v>52</v>
      </c>
      <c r="B1293" s="85" t="str">
        <f t="shared" si="151"/>
        <v>MVYC MMD</v>
      </c>
      <c r="C1293" s="33" t="s">
        <v>58</v>
      </c>
      <c r="D1293" s="21" t="s">
        <v>78</v>
      </c>
      <c r="E1293" s="37">
        <f t="shared" ref="E1293:E1294" si="152">E1097</f>
        <v>0.1076</v>
      </c>
    </row>
    <row r="1294" spans="1:5" ht="15.6" x14ac:dyDescent="0.3">
      <c r="A1294" s="105" t="s">
        <v>52</v>
      </c>
      <c r="B1294" s="85" t="str">
        <f t="shared" si="151"/>
        <v>MVYC MMD</v>
      </c>
      <c r="C1294" s="33" t="s">
        <v>58</v>
      </c>
      <c r="D1294" s="46" t="s">
        <v>79</v>
      </c>
      <c r="E1294" s="38">
        <f t="shared" si="152"/>
        <v>0.26</v>
      </c>
    </row>
    <row r="1295" spans="1:5" ht="15.6" x14ac:dyDescent="0.3">
      <c r="A1295" s="105" t="s">
        <v>52</v>
      </c>
      <c r="B1295" s="82" t="str">
        <f t="shared" si="151"/>
        <v>MVYC MMD</v>
      </c>
      <c r="C1295" s="39" t="s">
        <v>60</v>
      </c>
      <c r="D1295" s="47" t="s">
        <v>76</v>
      </c>
      <c r="E1295" s="35">
        <f>$E$1191</f>
        <v>0.15</v>
      </c>
    </row>
    <row r="1296" spans="1:5" ht="15.6" x14ac:dyDescent="0.3">
      <c r="A1296" s="105" t="s">
        <v>52</v>
      </c>
      <c r="B1296" s="83" t="str">
        <f t="shared" si="151"/>
        <v>MVYC MMD</v>
      </c>
      <c r="C1296" s="40" t="s">
        <v>60</v>
      </c>
      <c r="D1296" s="21" t="s">
        <v>77</v>
      </c>
      <c r="E1296" s="37">
        <v>0.35</v>
      </c>
    </row>
    <row r="1297" spans="1:5" ht="15.6" x14ac:dyDescent="0.3">
      <c r="A1297" s="105" t="s">
        <v>52</v>
      </c>
      <c r="B1297" s="83" t="str">
        <f t="shared" si="151"/>
        <v>MVYC MMD</v>
      </c>
      <c r="C1297" s="40" t="s">
        <v>60</v>
      </c>
      <c r="D1297" s="21" t="s">
        <v>78</v>
      </c>
      <c r="E1297" s="37">
        <f t="shared" ref="E1297:E1298" si="153">E1097</f>
        <v>0.1076</v>
      </c>
    </row>
    <row r="1298" spans="1:5" ht="15.6" x14ac:dyDescent="0.3">
      <c r="A1298" s="105" t="s">
        <v>52</v>
      </c>
      <c r="B1298" s="84" t="str">
        <f t="shared" si="151"/>
        <v>MVYC MMD</v>
      </c>
      <c r="C1298" s="41" t="s">
        <v>60</v>
      </c>
      <c r="D1298" s="46" t="s">
        <v>79</v>
      </c>
      <c r="E1298" s="38">
        <f t="shared" si="153"/>
        <v>0.26</v>
      </c>
    </row>
    <row r="1299" spans="1:5" ht="15.6" x14ac:dyDescent="0.3">
      <c r="A1299" s="105" t="s">
        <v>52</v>
      </c>
      <c r="B1299" s="85" t="str">
        <f t="shared" si="151"/>
        <v>MVYC MMD</v>
      </c>
      <c r="C1299" s="33" t="s">
        <v>62</v>
      </c>
      <c r="D1299" s="47" t="s">
        <v>76</v>
      </c>
      <c r="E1299" s="35">
        <f>E1287</f>
        <v>0.15</v>
      </c>
    </row>
    <row r="1300" spans="1:5" ht="15.6" x14ac:dyDescent="0.3">
      <c r="A1300" s="105" t="s">
        <v>52</v>
      </c>
      <c r="B1300" s="85" t="str">
        <f t="shared" si="151"/>
        <v>MVYC MMD</v>
      </c>
      <c r="C1300" s="33" t="s">
        <v>62</v>
      </c>
      <c r="D1300" s="21" t="s">
        <v>77</v>
      </c>
      <c r="E1300" s="37">
        <f>E1276</f>
        <v>0.34139999999999998</v>
      </c>
    </row>
    <row r="1301" spans="1:5" ht="15.6" x14ac:dyDescent="0.3">
      <c r="A1301" s="105" t="s">
        <v>52</v>
      </c>
      <c r="B1301" s="85" t="str">
        <f t="shared" si="151"/>
        <v>MVYC MMD</v>
      </c>
      <c r="C1301" s="40" t="s">
        <v>62</v>
      </c>
      <c r="D1301" s="21" t="s">
        <v>78</v>
      </c>
      <c r="E1301" s="37">
        <f>E1277</f>
        <v>4.3700000000000003E-2</v>
      </c>
    </row>
    <row r="1302" spans="1:5" ht="15.6" x14ac:dyDescent="0.3">
      <c r="A1302" s="105" t="s">
        <v>52</v>
      </c>
      <c r="B1302" s="85" t="str">
        <f t="shared" si="151"/>
        <v>MVYC MMD</v>
      </c>
      <c r="C1302" s="40" t="s">
        <v>62</v>
      </c>
      <c r="D1302" s="46" t="s">
        <v>79</v>
      </c>
      <c r="E1302" s="38">
        <f>E1278</f>
        <v>7.1400000000000005E-2</v>
      </c>
    </row>
    <row r="1303" spans="1:5" ht="15.6" x14ac:dyDescent="0.3">
      <c r="A1303" s="105" t="s">
        <v>52</v>
      </c>
      <c r="B1303" s="82" t="str">
        <f t="shared" si="151"/>
        <v>MVYC MMD</v>
      </c>
      <c r="C1303" s="39" t="s">
        <v>64</v>
      </c>
      <c r="D1303" s="47" t="s">
        <v>76</v>
      </c>
      <c r="E1303" s="35">
        <f>E1287</f>
        <v>0.15</v>
      </c>
    </row>
    <row r="1304" spans="1:5" ht="15.6" x14ac:dyDescent="0.3">
      <c r="A1304" s="105" t="s">
        <v>52</v>
      </c>
      <c r="B1304" s="83" t="str">
        <f t="shared" si="151"/>
        <v>MVYC MMD</v>
      </c>
      <c r="C1304" s="40" t="s">
        <v>64</v>
      </c>
      <c r="D1304" s="21" t="s">
        <v>77</v>
      </c>
      <c r="E1304" s="37">
        <f>E1276</f>
        <v>0.34139999999999998</v>
      </c>
    </row>
    <row r="1305" spans="1:5" ht="15.6" x14ac:dyDescent="0.3">
      <c r="A1305" s="105" t="s">
        <v>52</v>
      </c>
      <c r="B1305" s="83" t="str">
        <f t="shared" si="151"/>
        <v>MVYC MMD</v>
      </c>
      <c r="C1305" s="40" t="s">
        <v>64</v>
      </c>
      <c r="D1305" s="21" t="s">
        <v>78</v>
      </c>
      <c r="E1305" s="37">
        <f>E1277</f>
        <v>4.3700000000000003E-2</v>
      </c>
    </row>
    <row r="1306" spans="1:5" ht="15.6" x14ac:dyDescent="0.3">
      <c r="A1306" s="105" t="s">
        <v>52</v>
      </c>
      <c r="B1306" s="84" t="str">
        <f t="shared" si="151"/>
        <v>MVYC MMD</v>
      </c>
      <c r="C1306" s="41" t="s">
        <v>64</v>
      </c>
      <c r="D1306" s="46" t="s">
        <v>79</v>
      </c>
      <c r="E1306" s="38">
        <f>E1278</f>
        <v>7.1400000000000005E-2</v>
      </c>
    </row>
    <row r="1307" spans="1:5" ht="15.6" x14ac:dyDescent="0.3">
      <c r="A1307" s="105" t="s">
        <v>52</v>
      </c>
      <c r="B1307" s="82" t="str">
        <f t="shared" si="151"/>
        <v>MVYC MMD</v>
      </c>
      <c r="C1307" s="42" t="s">
        <v>80</v>
      </c>
      <c r="D1307" s="47" t="s">
        <v>76</v>
      </c>
      <c r="E1307" s="35">
        <v>0</v>
      </c>
    </row>
    <row r="1308" spans="1:5" ht="15.6" x14ac:dyDescent="0.3">
      <c r="A1308" s="105" t="s">
        <v>52</v>
      </c>
      <c r="B1308" s="83" t="str">
        <f t="shared" si="151"/>
        <v>MVYC MMD</v>
      </c>
      <c r="C1308" s="43" t="s">
        <v>80</v>
      </c>
      <c r="D1308" s="21" t="s">
        <v>77</v>
      </c>
      <c r="E1308" s="37">
        <v>0</v>
      </c>
    </row>
    <row r="1309" spans="1:5" ht="15.6" x14ac:dyDescent="0.3">
      <c r="A1309" s="105" t="s">
        <v>52</v>
      </c>
      <c r="B1309" s="83" t="str">
        <f t="shared" si="151"/>
        <v>MVYC MMD</v>
      </c>
      <c r="C1309" s="43" t="s">
        <v>80</v>
      </c>
      <c r="D1309" s="21" t="s">
        <v>78</v>
      </c>
      <c r="E1309" s="37">
        <v>0</v>
      </c>
    </row>
    <row r="1310" spans="1:5" ht="15.6" x14ac:dyDescent="0.3">
      <c r="A1310" s="105" t="s">
        <v>52</v>
      </c>
      <c r="B1310" s="84" t="str">
        <f t="shared" si="151"/>
        <v>MVYC MMD</v>
      </c>
      <c r="C1310" s="44" t="s">
        <v>80</v>
      </c>
      <c r="D1310" s="46" t="s">
        <v>79</v>
      </c>
      <c r="E1310" s="38">
        <v>0</v>
      </c>
    </row>
  </sheetData>
  <sheetProtection sheet="1" objects="1" scenarios="1"/>
  <autoFilter ref="A14:E13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B3" workbookViewId="0">
      <selection activeCell="C23" sqref="C23"/>
    </sheetView>
  </sheetViews>
  <sheetFormatPr defaultColWidth="8.88671875" defaultRowHeight="14.4" x14ac:dyDescent="0.3"/>
  <cols>
    <col min="1" max="1" width="9.109375" style="11" hidden="1" customWidth="1"/>
    <col min="2" max="2" width="47.109375" style="11" customWidth="1"/>
    <col min="3" max="3" width="44.33203125" style="11" bestFit="1" customWidth="1"/>
    <col min="4" max="16384" width="8.88671875" style="11"/>
  </cols>
  <sheetData>
    <row r="1" spans="1:3" hidden="1" x14ac:dyDescent="0.3">
      <c r="A1" s="11" t="s">
        <v>3</v>
      </c>
      <c r="B1" s="92"/>
      <c r="C1" s="92"/>
    </row>
    <row r="2" spans="1:3" hidden="1" x14ac:dyDescent="0.3">
      <c r="A2" s="11" t="s">
        <v>4</v>
      </c>
      <c r="B2" s="92"/>
      <c r="C2" s="92"/>
    </row>
    <row r="3" spans="1:3" x14ac:dyDescent="0.3">
      <c r="B3" s="92"/>
      <c r="C3" s="92"/>
    </row>
    <row r="4" spans="1:3" hidden="1" x14ac:dyDescent="0.3">
      <c r="A4" s="11" t="s">
        <v>5</v>
      </c>
      <c r="B4" s="92" t="s">
        <v>6</v>
      </c>
      <c r="C4" s="92" t="s">
        <v>7</v>
      </c>
    </row>
    <row r="5" spans="1:3" x14ac:dyDescent="0.3">
      <c r="B5" s="85" t="s">
        <v>8</v>
      </c>
      <c r="C5" s="92"/>
    </row>
    <row r="6" spans="1:3" x14ac:dyDescent="0.3">
      <c r="B6" s="11" t="s">
        <v>110</v>
      </c>
      <c r="C6" s="92"/>
    </row>
    <row r="7" spans="1:3" x14ac:dyDescent="0.3">
      <c r="A7" s="11" t="s">
        <v>9</v>
      </c>
      <c r="B7" s="11" t="s">
        <v>10</v>
      </c>
      <c r="C7" s="92"/>
    </row>
    <row r="8" spans="1:3" x14ac:dyDescent="0.3">
      <c r="A8" s="11" t="s">
        <v>9</v>
      </c>
      <c r="B8" s="11" t="s">
        <v>11</v>
      </c>
      <c r="C8" s="92"/>
    </row>
    <row r="9" spans="1:3" x14ac:dyDescent="0.3">
      <c r="A9" s="11" t="s">
        <v>9</v>
      </c>
      <c r="B9" s="11" t="s">
        <v>12</v>
      </c>
      <c r="C9" s="92"/>
    </row>
    <row r="10" spans="1:3" x14ac:dyDescent="0.3">
      <c r="A10" s="11" t="s">
        <v>9</v>
      </c>
      <c r="B10" s="11" t="s">
        <v>14</v>
      </c>
      <c r="C10" s="92"/>
    </row>
    <row r="11" spans="1:3" x14ac:dyDescent="0.3">
      <c r="A11" s="11" t="s">
        <v>9</v>
      </c>
      <c r="B11" s="11" t="s">
        <v>15</v>
      </c>
      <c r="C11" s="92"/>
    </row>
    <row r="12" spans="1:3" x14ac:dyDescent="0.3">
      <c r="A12" s="11" t="s">
        <v>9</v>
      </c>
      <c r="B12" s="11" t="s">
        <v>16</v>
      </c>
      <c r="C12" s="92"/>
    </row>
    <row r="13" spans="1:3" x14ac:dyDescent="0.3">
      <c r="A13" s="11" t="s">
        <v>9</v>
      </c>
      <c r="B13" s="11" t="s">
        <v>17</v>
      </c>
      <c r="C13" s="92"/>
    </row>
    <row r="14" spans="1:3" x14ac:dyDescent="0.3">
      <c r="A14" s="11" t="s">
        <v>9</v>
      </c>
      <c r="B14" s="11" t="s">
        <v>125</v>
      </c>
      <c r="C14" s="92"/>
    </row>
    <row r="15" spans="1:3" x14ac:dyDescent="0.3">
      <c r="A15" s="11" t="s">
        <v>9</v>
      </c>
      <c r="B15" s="11" t="s">
        <v>18</v>
      </c>
      <c r="C15" s="92"/>
    </row>
    <row r="16" spans="1:3" x14ac:dyDescent="0.3">
      <c r="A16" s="11" t="s">
        <v>9</v>
      </c>
      <c r="B16" s="11" t="s">
        <v>19</v>
      </c>
      <c r="C16" s="92"/>
    </row>
    <row r="17" spans="1:3" x14ac:dyDescent="0.3">
      <c r="A17" s="11" t="s">
        <v>9</v>
      </c>
      <c r="B17" s="11" t="s">
        <v>20</v>
      </c>
      <c r="C17" s="92"/>
    </row>
    <row r="18" spans="1:3" x14ac:dyDescent="0.3">
      <c r="A18" s="11" t="s">
        <v>9</v>
      </c>
      <c r="B18" s="11" t="s">
        <v>21</v>
      </c>
      <c r="C18" s="92"/>
    </row>
    <row r="19" spans="1:3" x14ac:dyDescent="0.3">
      <c r="A19" s="11" t="s">
        <v>9</v>
      </c>
      <c r="B19" s="11" t="s">
        <v>22</v>
      </c>
      <c r="C19" s="92"/>
    </row>
    <row r="20" spans="1:3" x14ac:dyDescent="0.3">
      <c r="A20" s="11" t="s">
        <v>9</v>
      </c>
      <c r="B20" s="11" t="s">
        <v>23</v>
      </c>
      <c r="C20" s="92"/>
    </row>
    <row r="21" spans="1:3" x14ac:dyDescent="0.3">
      <c r="B21" t="s">
        <v>133</v>
      </c>
      <c r="C21" s="92"/>
    </row>
    <row r="22" spans="1:3" x14ac:dyDescent="0.3">
      <c r="A22" s="11" t="s">
        <v>9</v>
      </c>
      <c r="B22" s="11" t="s">
        <v>24</v>
      </c>
      <c r="C22" s="92"/>
    </row>
    <row r="23" spans="1:3" x14ac:dyDescent="0.3">
      <c r="A23" s="11" t="s">
        <v>9</v>
      </c>
      <c r="B23" s="11" t="s">
        <v>112</v>
      </c>
      <c r="C23" s="92"/>
    </row>
    <row r="24" spans="1:3" x14ac:dyDescent="0.3">
      <c r="A24" s="11" t="s">
        <v>9</v>
      </c>
      <c r="B24" s="11" t="s">
        <v>121</v>
      </c>
      <c r="C24" s="92"/>
    </row>
    <row r="25" spans="1:3" x14ac:dyDescent="0.3">
      <c r="A25" s="11" t="s">
        <v>9</v>
      </c>
      <c r="B25" s="11" t="s">
        <v>25</v>
      </c>
      <c r="C25" s="92"/>
    </row>
    <row r="26" spans="1:3" x14ac:dyDescent="0.3">
      <c r="A26" s="11" t="s">
        <v>9</v>
      </c>
      <c r="B26" s="11" t="s">
        <v>26</v>
      </c>
      <c r="C26" s="92"/>
    </row>
    <row r="27" spans="1:3" x14ac:dyDescent="0.3">
      <c r="A27" s="11" t="s">
        <v>9</v>
      </c>
      <c r="B27" s="11" t="s">
        <v>27</v>
      </c>
      <c r="C27" s="92"/>
    </row>
    <row r="28" spans="1:3" x14ac:dyDescent="0.3">
      <c r="A28" s="11" t="s">
        <v>9</v>
      </c>
      <c r="B28" s="11" t="s">
        <v>28</v>
      </c>
      <c r="C28" s="92"/>
    </row>
    <row r="29" spans="1:3" x14ac:dyDescent="0.3">
      <c r="A29" s="11" t="s">
        <v>9</v>
      </c>
      <c r="B29" s="11" t="s">
        <v>29</v>
      </c>
      <c r="C29" s="92"/>
    </row>
    <row r="30" spans="1:3" x14ac:dyDescent="0.3">
      <c r="A30" s="11" t="s">
        <v>9</v>
      </c>
      <c r="B30" s="11" t="s">
        <v>30</v>
      </c>
      <c r="C30" s="92"/>
    </row>
    <row r="31" spans="1:3" x14ac:dyDescent="0.3">
      <c r="A31" s="11" t="s">
        <v>9</v>
      </c>
      <c r="B31" s="11" t="s">
        <v>31</v>
      </c>
      <c r="C31" s="92"/>
    </row>
    <row r="32" spans="1:3" x14ac:dyDescent="0.3">
      <c r="A32" s="11" t="s">
        <v>9</v>
      </c>
      <c r="B32" s="11" t="s">
        <v>32</v>
      </c>
      <c r="C32" s="92"/>
    </row>
    <row r="33" spans="1:3" x14ac:dyDescent="0.3">
      <c r="A33" s="11" t="s">
        <v>9</v>
      </c>
      <c r="B33" s="11" t="s">
        <v>113</v>
      </c>
      <c r="C33" s="92"/>
    </row>
    <row r="34" spans="1:3" x14ac:dyDescent="0.3">
      <c r="A34" s="11" t="s">
        <v>9</v>
      </c>
      <c r="B34" s="11" t="s">
        <v>114</v>
      </c>
      <c r="C34" s="92"/>
    </row>
    <row r="35" spans="1:3" x14ac:dyDescent="0.3">
      <c r="A35" s="11" t="s">
        <v>9</v>
      </c>
      <c r="B35" s="11" t="s">
        <v>122</v>
      </c>
      <c r="C35" s="92"/>
    </row>
    <row r="36" spans="1:3" x14ac:dyDescent="0.3">
      <c r="A36" s="11" t="s">
        <v>9</v>
      </c>
      <c r="B36" s="11" t="s">
        <v>115</v>
      </c>
      <c r="C36" s="92"/>
    </row>
    <row r="37" spans="1:3" x14ac:dyDescent="0.3">
      <c r="A37" s="11" t="s">
        <v>9</v>
      </c>
      <c r="B37" s="11" t="s">
        <v>116</v>
      </c>
      <c r="C37" s="92"/>
    </row>
    <row r="38" spans="1:3" x14ac:dyDescent="0.3">
      <c r="A38" s="11" t="s">
        <v>9</v>
      </c>
      <c r="B38" s="11" t="s">
        <v>123</v>
      </c>
      <c r="C38" s="92"/>
    </row>
    <row r="39" spans="1:3" x14ac:dyDescent="0.3">
      <c r="A39" s="11" t="s">
        <v>9</v>
      </c>
      <c r="B39" s="11" t="s">
        <v>117</v>
      </c>
      <c r="C39" s="92"/>
    </row>
    <row r="40" spans="1:3" x14ac:dyDescent="0.3">
      <c r="A40" s="11" t="s">
        <v>9</v>
      </c>
      <c r="B40" s="11" t="s">
        <v>118</v>
      </c>
      <c r="C40" s="92"/>
    </row>
    <row r="41" spans="1:3" x14ac:dyDescent="0.3">
      <c r="A41" s="11" t="s">
        <v>9</v>
      </c>
      <c r="B41" s="11" t="s">
        <v>119</v>
      </c>
      <c r="C41" s="92"/>
    </row>
    <row r="42" spans="1:3" x14ac:dyDescent="0.3">
      <c r="A42" s="11" t="s">
        <v>9</v>
      </c>
      <c r="B42" s="11" t="s">
        <v>120</v>
      </c>
      <c r="C42" s="92"/>
    </row>
    <row r="43" spans="1:3" x14ac:dyDescent="0.3">
      <c r="A43" s="11" t="s">
        <v>9</v>
      </c>
      <c r="B43" s="85" t="s">
        <v>124</v>
      </c>
      <c r="C43" s="92"/>
    </row>
    <row r="44" spans="1:3" x14ac:dyDescent="0.3">
      <c r="A44" s="11" t="s">
        <v>9</v>
      </c>
      <c r="B44" s="11" t="s">
        <v>33</v>
      </c>
      <c r="C44" s="92"/>
    </row>
    <row r="45" spans="1:3" x14ac:dyDescent="0.3">
      <c r="A45" s="11" t="s">
        <v>9</v>
      </c>
      <c r="B45" s="11" t="s">
        <v>34</v>
      </c>
      <c r="C45" s="92"/>
    </row>
    <row r="46" spans="1:3" x14ac:dyDescent="0.3">
      <c r="A46" s="11" t="s">
        <v>9</v>
      </c>
      <c r="B46" s="11" t="s">
        <v>35</v>
      </c>
      <c r="C46" s="92"/>
    </row>
    <row r="47" spans="1:3" x14ac:dyDescent="0.3">
      <c r="A47" s="11" t="s">
        <v>9</v>
      </c>
      <c r="B47" s="11" t="s">
        <v>36</v>
      </c>
      <c r="C47" s="92"/>
    </row>
    <row r="48" spans="1:3" x14ac:dyDescent="0.3">
      <c r="A48" s="11" t="s">
        <v>9</v>
      </c>
      <c r="B48" s="11" t="s">
        <v>37</v>
      </c>
      <c r="C48" s="92"/>
    </row>
    <row r="49" spans="1:3" x14ac:dyDescent="0.3">
      <c r="A49" s="11" t="s">
        <v>9</v>
      </c>
      <c r="B49" s="11" t="s">
        <v>38</v>
      </c>
      <c r="C49" s="92"/>
    </row>
    <row r="50" spans="1:3" x14ac:dyDescent="0.3">
      <c r="A50" s="11" t="s">
        <v>9</v>
      </c>
      <c r="B50" s="11" t="s">
        <v>39</v>
      </c>
      <c r="C50" s="92"/>
    </row>
    <row r="51" spans="1:3" x14ac:dyDescent="0.3">
      <c r="A51" s="11" t="s">
        <v>9</v>
      </c>
      <c r="B51" s="11" t="s">
        <v>40</v>
      </c>
      <c r="C51" s="92"/>
    </row>
    <row r="52" spans="1:3" x14ac:dyDescent="0.3">
      <c r="A52" s="11" t="s">
        <v>9</v>
      </c>
      <c r="B52" s="11" t="s">
        <v>129</v>
      </c>
      <c r="C52" s="92"/>
    </row>
    <row r="53" spans="1:3" x14ac:dyDescent="0.3">
      <c r="A53" s="11" t="s">
        <v>9</v>
      </c>
      <c r="B53" s="11" t="s">
        <v>41</v>
      </c>
      <c r="C53" s="92"/>
    </row>
    <row r="54" spans="1:3" x14ac:dyDescent="0.3">
      <c r="A54" s="11" t="s">
        <v>9</v>
      </c>
      <c r="B54" s="11" t="s">
        <v>42</v>
      </c>
      <c r="C54" s="92"/>
    </row>
    <row r="55" spans="1:3" x14ac:dyDescent="0.3">
      <c r="A55" s="11" t="s">
        <v>9</v>
      </c>
      <c r="B55" s="11" t="s">
        <v>43</v>
      </c>
      <c r="C55" s="92"/>
    </row>
    <row r="56" spans="1:3" x14ac:dyDescent="0.3">
      <c r="A56" s="11" t="s">
        <v>9</v>
      </c>
      <c r="B56" s="11" t="s">
        <v>44</v>
      </c>
      <c r="C56" s="92"/>
    </row>
    <row r="57" spans="1:3" x14ac:dyDescent="0.3">
      <c r="A57" s="11" t="s">
        <v>9</v>
      </c>
      <c r="B57" s="11" t="s">
        <v>45</v>
      </c>
      <c r="C57" s="92"/>
    </row>
    <row r="58" spans="1:3" x14ac:dyDescent="0.3">
      <c r="A58" s="11" t="s">
        <v>9</v>
      </c>
      <c r="B58" s="11" t="s">
        <v>126</v>
      </c>
      <c r="C58" s="92"/>
    </row>
    <row r="59" spans="1:3" x14ac:dyDescent="0.3">
      <c r="A59" s="11" t="s">
        <v>9</v>
      </c>
      <c r="B59" s="92"/>
      <c r="C59" s="92"/>
    </row>
    <row r="60" spans="1:3" x14ac:dyDescent="0.3">
      <c r="A60" s="11" t="s">
        <v>9</v>
      </c>
      <c r="B60" s="92"/>
      <c r="C60" s="92"/>
    </row>
    <row r="61" spans="1:3" x14ac:dyDescent="0.3">
      <c r="A61" s="11" t="s">
        <v>9</v>
      </c>
      <c r="B61" s="92"/>
      <c r="C61" s="92"/>
    </row>
    <row r="62" spans="1:3" x14ac:dyDescent="0.3">
      <c r="A62" s="11" t="s">
        <v>9</v>
      </c>
      <c r="B62" s="92"/>
      <c r="C62" s="92"/>
    </row>
    <row r="63" spans="1:3" x14ac:dyDescent="0.3">
      <c r="A63" s="11" t="s">
        <v>9</v>
      </c>
      <c r="B63" s="92"/>
      <c r="C63" s="92"/>
    </row>
    <row r="64" spans="1:3" x14ac:dyDescent="0.3">
      <c r="A64" s="11" t="s">
        <v>9</v>
      </c>
      <c r="B64" s="92"/>
      <c r="C64" s="92"/>
    </row>
    <row r="65" spans="1:3" x14ac:dyDescent="0.3">
      <c r="A65" s="11" t="s">
        <v>9</v>
      </c>
      <c r="B65" s="92"/>
      <c r="C65" s="92"/>
    </row>
    <row r="66" spans="1:3" x14ac:dyDescent="0.3">
      <c r="A66" s="11" t="s">
        <v>9</v>
      </c>
      <c r="B66" s="92"/>
      <c r="C66" s="92"/>
    </row>
    <row r="67" spans="1:3" x14ac:dyDescent="0.3">
      <c r="A67" s="11" t="s">
        <v>9</v>
      </c>
      <c r="B67" s="92"/>
      <c r="C67" s="92"/>
    </row>
    <row r="68" spans="1:3" x14ac:dyDescent="0.3">
      <c r="A68" s="11" t="s">
        <v>9</v>
      </c>
      <c r="B68" s="92"/>
      <c r="C68" s="92"/>
    </row>
    <row r="69" spans="1:3" x14ac:dyDescent="0.3">
      <c r="A69" s="11" t="s">
        <v>9</v>
      </c>
      <c r="B69" s="92"/>
      <c r="C69" s="92"/>
    </row>
    <row r="70" spans="1:3" x14ac:dyDescent="0.3">
      <c r="A70" s="11" t="s">
        <v>9</v>
      </c>
      <c r="B70" s="92"/>
      <c r="C70" s="92"/>
    </row>
    <row r="71" spans="1:3" x14ac:dyDescent="0.3">
      <c r="A71" s="11" t="s">
        <v>46</v>
      </c>
      <c r="B71" s="92"/>
      <c r="C71" s="92"/>
    </row>
    <row r="72" spans="1:3" x14ac:dyDescent="0.3">
      <c r="B72" s="92"/>
      <c r="C72" s="92"/>
    </row>
    <row r="73" spans="1:3" x14ac:dyDescent="0.3">
      <c r="B73" s="92"/>
      <c r="C73" s="92"/>
    </row>
  </sheetData>
  <sheetProtection sheet="1" objects="1" scenarios="1"/>
  <sortState ref="A5:C74">
    <sortCondition ref="B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>
      <selection activeCell="A22" sqref="A22:XFD22"/>
    </sheetView>
  </sheetViews>
  <sheetFormatPr defaultColWidth="8.88671875" defaultRowHeight="14.4" x14ac:dyDescent="0.3"/>
  <cols>
    <col min="1" max="1" width="54.6640625" style="11" bestFit="1" customWidth="1"/>
    <col min="2" max="16384" width="8.88671875" style="11"/>
  </cols>
  <sheetData>
    <row r="1" spans="1:2" x14ac:dyDescent="0.3">
      <c r="A1" s="92"/>
    </row>
    <row r="2" spans="1:2" x14ac:dyDescent="0.3">
      <c r="A2" s="92"/>
    </row>
    <row r="3" spans="1:2" x14ac:dyDescent="0.3">
      <c r="A3" s="92"/>
    </row>
    <row r="4" spans="1:2" x14ac:dyDescent="0.3">
      <c r="A4" s="92"/>
    </row>
    <row r="5" spans="1:2" x14ac:dyDescent="0.3">
      <c r="A5" s="85" t="s">
        <v>8</v>
      </c>
      <c r="B5" s="11" t="s">
        <v>47</v>
      </c>
    </row>
    <row r="6" spans="1:2" x14ac:dyDescent="0.3">
      <c r="A6" s="11" t="s">
        <v>110</v>
      </c>
      <c r="B6" s="11" t="s">
        <v>109</v>
      </c>
    </row>
    <row r="7" spans="1:2" x14ac:dyDescent="0.3">
      <c r="A7" s="11" t="s">
        <v>10</v>
      </c>
      <c r="B7" s="11" t="s">
        <v>48</v>
      </c>
    </row>
    <row r="8" spans="1:2" x14ac:dyDescent="0.3">
      <c r="A8" s="11" t="s">
        <v>11</v>
      </c>
      <c r="B8" s="11" t="s">
        <v>48</v>
      </c>
    </row>
    <row r="9" spans="1:2" x14ac:dyDescent="0.3">
      <c r="A9" s="11" t="s">
        <v>12</v>
      </c>
      <c r="B9" s="11" t="s">
        <v>48</v>
      </c>
    </row>
    <row r="10" spans="1:2" x14ac:dyDescent="0.3">
      <c r="A10" s="11" t="s">
        <v>14</v>
      </c>
      <c r="B10" s="11" t="s">
        <v>48</v>
      </c>
    </row>
    <row r="11" spans="1:2" x14ac:dyDescent="0.3">
      <c r="A11" s="11" t="s">
        <v>15</v>
      </c>
      <c r="B11" s="11" t="s">
        <v>48</v>
      </c>
    </row>
    <row r="12" spans="1:2" x14ac:dyDescent="0.3">
      <c r="A12" s="11" t="s">
        <v>16</v>
      </c>
      <c r="B12" s="11" t="s">
        <v>48</v>
      </c>
    </row>
    <row r="13" spans="1:2" x14ac:dyDescent="0.3">
      <c r="A13" s="11" t="s">
        <v>17</v>
      </c>
      <c r="B13" s="11" t="s">
        <v>49</v>
      </c>
    </row>
    <row r="14" spans="1:2" x14ac:dyDescent="0.3">
      <c r="A14" s="11" t="s">
        <v>125</v>
      </c>
      <c r="B14" s="11" t="s">
        <v>49</v>
      </c>
    </row>
    <row r="15" spans="1:2" x14ac:dyDescent="0.3">
      <c r="A15" s="11" t="s">
        <v>18</v>
      </c>
      <c r="B15" s="11" t="s">
        <v>49</v>
      </c>
    </row>
    <row r="16" spans="1:2" x14ac:dyDescent="0.3">
      <c r="A16" s="11" t="s">
        <v>19</v>
      </c>
      <c r="B16" s="11" t="s">
        <v>49</v>
      </c>
    </row>
    <row r="17" spans="1:2" x14ac:dyDescent="0.3">
      <c r="A17" s="11" t="s">
        <v>20</v>
      </c>
      <c r="B17" s="11" t="s">
        <v>49</v>
      </c>
    </row>
    <row r="18" spans="1:2" x14ac:dyDescent="0.3">
      <c r="A18" s="11" t="s">
        <v>21</v>
      </c>
      <c r="B18" s="11" t="s">
        <v>49</v>
      </c>
    </row>
    <row r="19" spans="1:2" x14ac:dyDescent="0.3">
      <c r="A19" s="11" t="s">
        <v>22</v>
      </c>
      <c r="B19" s="11" t="s">
        <v>49</v>
      </c>
    </row>
    <row r="20" spans="1:2" x14ac:dyDescent="0.3">
      <c r="A20" s="11" t="s">
        <v>23</v>
      </c>
      <c r="B20" s="11" t="s">
        <v>49</v>
      </c>
    </row>
    <row r="21" spans="1:2" x14ac:dyDescent="0.3">
      <c r="A21" t="s">
        <v>133</v>
      </c>
      <c r="B21" s="11" t="s">
        <v>49</v>
      </c>
    </row>
    <row r="22" spans="1:2" x14ac:dyDescent="0.3">
      <c r="A22" s="11" t="s">
        <v>24</v>
      </c>
      <c r="B22" s="11" t="s">
        <v>49</v>
      </c>
    </row>
    <row r="23" spans="1:2" x14ac:dyDescent="0.3">
      <c r="A23" s="11" t="s">
        <v>32</v>
      </c>
      <c r="B23" s="11" t="s">
        <v>111</v>
      </c>
    </row>
    <row r="24" spans="1:2" x14ac:dyDescent="0.3">
      <c r="A24" s="11" t="s">
        <v>113</v>
      </c>
      <c r="B24" s="11" t="s">
        <v>111</v>
      </c>
    </row>
    <row r="25" spans="1:2" x14ac:dyDescent="0.3">
      <c r="A25" s="11" t="s">
        <v>114</v>
      </c>
      <c r="B25" s="11" t="s">
        <v>111</v>
      </c>
    </row>
    <row r="26" spans="1:2" x14ac:dyDescent="0.3">
      <c r="A26" s="11" t="s">
        <v>122</v>
      </c>
      <c r="B26" s="11" t="s">
        <v>111</v>
      </c>
    </row>
    <row r="27" spans="1:2" x14ac:dyDescent="0.3">
      <c r="A27" s="11" t="s">
        <v>115</v>
      </c>
      <c r="B27" s="11" t="s">
        <v>111</v>
      </c>
    </row>
    <row r="28" spans="1:2" x14ac:dyDescent="0.3">
      <c r="A28" s="11" t="s">
        <v>116</v>
      </c>
      <c r="B28" s="11" t="s">
        <v>111</v>
      </c>
    </row>
    <row r="29" spans="1:2" x14ac:dyDescent="0.3">
      <c r="A29" s="11" t="s">
        <v>123</v>
      </c>
      <c r="B29" s="11" t="s">
        <v>111</v>
      </c>
    </row>
    <row r="30" spans="1:2" x14ac:dyDescent="0.3">
      <c r="A30" s="11" t="s">
        <v>117</v>
      </c>
      <c r="B30" s="11" t="s">
        <v>111</v>
      </c>
    </row>
    <row r="31" spans="1:2" x14ac:dyDescent="0.3">
      <c r="A31" s="11" t="s">
        <v>118</v>
      </c>
      <c r="B31" s="11" t="s">
        <v>111</v>
      </c>
    </row>
    <row r="32" spans="1:2" x14ac:dyDescent="0.3">
      <c r="A32" s="11" t="s">
        <v>119</v>
      </c>
      <c r="B32" s="11" t="s">
        <v>111</v>
      </c>
    </row>
    <row r="33" spans="1:2" x14ac:dyDescent="0.3">
      <c r="A33" s="11" t="s">
        <v>120</v>
      </c>
      <c r="B33" s="11" t="s">
        <v>111</v>
      </c>
    </row>
    <row r="34" spans="1:2" x14ac:dyDescent="0.3">
      <c r="A34" s="85" t="s">
        <v>124</v>
      </c>
      <c r="B34" s="11" t="s">
        <v>111</v>
      </c>
    </row>
    <row r="35" spans="1:2" x14ac:dyDescent="0.3">
      <c r="A35" s="11" t="s">
        <v>112</v>
      </c>
      <c r="B35" s="11" t="s">
        <v>50</v>
      </c>
    </row>
    <row r="36" spans="1:2" x14ac:dyDescent="0.3">
      <c r="A36" s="11" t="s">
        <v>121</v>
      </c>
      <c r="B36" s="11" t="s">
        <v>50</v>
      </c>
    </row>
    <row r="37" spans="1:2" x14ac:dyDescent="0.3">
      <c r="A37" s="11" t="s">
        <v>25</v>
      </c>
      <c r="B37" s="11" t="s">
        <v>50</v>
      </c>
    </row>
    <row r="38" spans="1:2" x14ac:dyDescent="0.3">
      <c r="A38" s="11" t="s">
        <v>26</v>
      </c>
      <c r="B38" s="11" t="s">
        <v>50</v>
      </c>
    </row>
    <row r="39" spans="1:2" x14ac:dyDescent="0.3">
      <c r="A39" s="11" t="s">
        <v>27</v>
      </c>
      <c r="B39" s="11" t="s">
        <v>50</v>
      </c>
    </row>
    <row r="40" spans="1:2" x14ac:dyDescent="0.3">
      <c r="A40" s="11" t="s">
        <v>28</v>
      </c>
      <c r="B40" s="11" t="s">
        <v>50</v>
      </c>
    </row>
    <row r="41" spans="1:2" x14ac:dyDescent="0.3">
      <c r="A41" s="11" t="s">
        <v>29</v>
      </c>
      <c r="B41" s="11" t="s">
        <v>50</v>
      </c>
    </row>
    <row r="42" spans="1:2" x14ac:dyDescent="0.3">
      <c r="A42" s="11" t="s">
        <v>30</v>
      </c>
      <c r="B42" s="11" t="s">
        <v>50</v>
      </c>
    </row>
    <row r="43" spans="1:2" x14ac:dyDescent="0.3">
      <c r="A43" s="11" t="s">
        <v>31</v>
      </c>
      <c r="B43" s="11" t="s">
        <v>50</v>
      </c>
    </row>
    <row r="44" spans="1:2" x14ac:dyDescent="0.3">
      <c r="A44" s="11" t="s">
        <v>33</v>
      </c>
      <c r="B44" s="11" t="s">
        <v>51</v>
      </c>
    </row>
    <row r="45" spans="1:2" x14ac:dyDescent="0.3">
      <c r="A45" s="11" t="s">
        <v>34</v>
      </c>
      <c r="B45" s="11" t="s">
        <v>51</v>
      </c>
    </row>
    <row r="46" spans="1:2" x14ac:dyDescent="0.3">
      <c r="A46" s="11" t="s">
        <v>35</v>
      </c>
      <c r="B46" s="11" t="s">
        <v>51</v>
      </c>
    </row>
    <row r="47" spans="1:2" x14ac:dyDescent="0.3">
      <c r="A47" s="11" t="s">
        <v>36</v>
      </c>
      <c r="B47" s="11" t="s">
        <v>51</v>
      </c>
    </row>
    <row r="48" spans="1:2" x14ac:dyDescent="0.3">
      <c r="A48" s="11" t="s">
        <v>37</v>
      </c>
      <c r="B48" s="11" t="s">
        <v>51</v>
      </c>
    </row>
    <row r="49" spans="1:2" x14ac:dyDescent="0.3">
      <c r="A49" s="11" t="s">
        <v>38</v>
      </c>
      <c r="B49" s="11" t="s">
        <v>51</v>
      </c>
    </row>
    <row r="50" spans="1:2" x14ac:dyDescent="0.3">
      <c r="A50" s="11" t="s">
        <v>39</v>
      </c>
      <c r="B50" s="11" t="s">
        <v>52</v>
      </c>
    </row>
    <row r="51" spans="1:2" x14ac:dyDescent="0.3">
      <c r="A51" s="11" t="s">
        <v>40</v>
      </c>
      <c r="B51" s="11" t="s">
        <v>52</v>
      </c>
    </row>
    <row r="52" spans="1:2" x14ac:dyDescent="0.3">
      <c r="A52" s="11" t="s">
        <v>129</v>
      </c>
      <c r="B52" s="11" t="s">
        <v>52</v>
      </c>
    </row>
    <row r="53" spans="1:2" x14ac:dyDescent="0.3">
      <c r="A53" s="11" t="s">
        <v>41</v>
      </c>
      <c r="B53" s="11" t="s">
        <v>52</v>
      </c>
    </row>
    <row r="54" spans="1:2" x14ac:dyDescent="0.3">
      <c r="A54" s="11" t="s">
        <v>42</v>
      </c>
      <c r="B54" s="11" t="s">
        <v>52</v>
      </c>
    </row>
    <row r="55" spans="1:2" x14ac:dyDescent="0.3">
      <c r="A55" s="11" t="s">
        <v>43</v>
      </c>
      <c r="B55" s="11" t="s">
        <v>52</v>
      </c>
    </row>
    <row r="56" spans="1:2" x14ac:dyDescent="0.3">
      <c r="A56" s="11" t="s">
        <v>44</v>
      </c>
      <c r="B56" s="11" t="s">
        <v>52</v>
      </c>
    </row>
    <row r="57" spans="1:2" x14ac:dyDescent="0.3">
      <c r="A57" s="11" t="s">
        <v>45</v>
      </c>
      <c r="B57" s="11" t="s">
        <v>52</v>
      </c>
    </row>
    <row r="58" spans="1:2" x14ac:dyDescent="0.3">
      <c r="A58" s="11" t="s">
        <v>126</v>
      </c>
      <c r="B58" s="11" t="s">
        <v>52</v>
      </c>
    </row>
    <row r="59" spans="1:2" x14ac:dyDescent="0.3">
      <c r="A59" s="92"/>
    </row>
    <row r="60" spans="1:2" x14ac:dyDescent="0.3">
      <c r="A60" s="92"/>
    </row>
    <row r="61" spans="1:2" x14ac:dyDescent="0.3">
      <c r="A61" s="92"/>
    </row>
    <row r="62" spans="1:2" x14ac:dyDescent="0.3">
      <c r="A62" s="92"/>
    </row>
    <row r="63" spans="1:2" x14ac:dyDescent="0.3">
      <c r="A63" s="92"/>
    </row>
    <row r="64" spans="1:2" x14ac:dyDescent="0.3">
      <c r="A64" s="92"/>
    </row>
    <row r="65" spans="1:1" x14ac:dyDescent="0.3">
      <c r="A65" s="92"/>
    </row>
    <row r="66" spans="1:1" x14ac:dyDescent="0.3">
      <c r="A66" s="92"/>
    </row>
    <row r="67" spans="1:1" x14ac:dyDescent="0.3">
      <c r="A67" s="92"/>
    </row>
    <row r="68" spans="1:1" x14ac:dyDescent="0.3">
      <c r="A68" s="92"/>
    </row>
    <row r="69" spans="1:1" x14ac:dyDescent="0.3">
      <c r="A69" s="92"/>
    </row>
    <row r="70" spans="1:1" x14ac:dyDescent="0.3">
      <c r="A70" s="92"/>
    </row>
    <row r="71" spans="1:1" x14ac:dyDescent="0.3">
      <c r="A71" s="92"/>
    </row>
    <row r="72" spans="1:1" x14ac:dyDescent="0.3">
      <c r="A72" s="92"/>
    </row>
    <row r="73" spans="1:1" x14ac:dyDescent="0.3">
      <c r="A73" s="92"/>
    </row>
    <row r="74" spans="1:1" x14ac:dyDescent="0.3">
      <c r="A74" s="92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B1" workbookViewId="0"/>
  </sheetViews>
  <sheetFormatPr defaultColWidth="8.88671875" defaultRowHeight="14.4" x14ac:dyDescent="0.3"/>
  <cols>
    <col min="1" max="1" width="142.6640625" style="5" hidden="1" customWidth="1"/>
    <col min="2" max="2" width="26.88671875" style="5" customWidth="1"/>
    <col min="3" max="3" width="31.5546875" style="10" bestFit="1" customWidth="1"/>
    <col min="4" max="16384" width="8.88671875" style="5"/>
  </cols>
  <sheetData>
    <row r="1" spans="1:3" x14ac:dyDescent="0.3">
      <c r="A1" s="5" t="s">
        <v>53</v>
      </c>
      <c r="B1" s="9"/>
    </row>
    <row r="2" spans="1:3" x14ac:dyDescent="0.3">
      <c r="A2" s="5" t="s">
        <v>4</v>
      </c>
      <c r="B2" s="9"/>
    </row>
    <row r="3" spans="1:3" x14ac:dyDescent="0.3">
      <c r="B3" s="9"/>
    </row>
    <row r="4" spans="1:3" x14ac:dyDescent="0.3">
      <c r="A4" s="5" t="s">
        <v>5</v>
      </c>
      <c r="B4" s="9" t="s">
        <v>7</v>
      </c>
      <c r="C4" s="10" t="s">
        <v>6</v>
      </c>
    </row>
    <row r="5" spans="1:3" x14ac:dyDescent="0.3">
      <c r="B5" s="9"/>
      <c r="C5" s="10" t="s">
        <v>54</v>
      </c>
    </row>
    <row r="6" spans="1:3" x14ac:dyDescent="0.3">
      <c r="A6" s="5" t="s">
        <v>9</v>
      </c>
      <c r="B6" s="9" t="s">
        <v>55</v>
      </c>
      <c r="C6" s="10" t="s">
        <v>56</v>
      </c>
    </row>
    <row r="7" spans="1:3" x14ac:dyDescent="0.3">
      <c r="A7" s="5" t="s">
        <v>9</v>
      </c>
      <c r="B7" s="9" t="s">
        <v>57</v>
      </c>
      <c r="C7" s="12" t="s">
        <v>58</v>
      </c>
    </row>
    <row r="8" spans="1:3" x14ac:dyDescent="0.3">
      <c r="A8" s="5" t="s">
        <v>9</v>
      </c>
      <c r="B8" s="9" t="s">
        <v>59</v>
      </c>
      <c r="C8" s="12" t="s">
        <v>60</v>
      </c>
    </row>
    <row r="9" spans="1:3" x14ac:dyDescent="0.3">
      <c r="A9" s="5" t="s">
        <v>9</v>
      </c>
      <c r="B9" s="9" t="s">
        <v>61</v>
      </c>
      <c r="C9" s="12" t="s">
        <v>62</v>
      </c>
    </row>
    <row r="10" spans="1:3" x14ac:dyDescent="0.3">
      <c r="A10" s="5" t="s">
        <v>46</v>
      </c>
      <c r="B10" s="9" t="s">
        <v>63</v>
      </c>
      <c r="C10" s="13" t="s">
        <v>64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beräkning doktorandkostnad</vt:lpstr>
      <vt:lpstr>Grunddata</vt:lpstr>
      <vt:lpstr>Enheter</vt:lpstr>
      <vt:lpstr>institutioner</vt:lpstr>
      <vt:lpstr>vh</vt:lpstr>
      <vt:lpstr>'beräkning doktorandkostnad'!Utskriftsområde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Martin</dc:creator>
  <cp:lastModifiedBy>esunden</cp:lastModifiedBy>
  <cp:lastPrinted>2021-01-11T12:43:35Z</cp:lastPrinted>
  <dcterms:created xsi:type="dcterms:W3CDTF">2019-10-22T11:33:19Z</dcterms:created>
  <dcterms:modified xsi:type="dcterms:W3CDTF">2025-03-15T12:30:36Z</dcterms:modified>
</cp:coreProperties>
</file>