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04"/>
  <workbookPr defaultThemeVersion="124226"/>
  <mc:AlternateContent xmlns:mc="http://schemas.openxmlformats.org/markup-compatibility/2006">
    <mc:Choice Requires="x15">
      <x15ac:absPath xmlns:x15ac="http://schemas.microsoft.com/office/spreadsheetml/2010/11/ac" url="\\ug.kth.se\dfs\home\b\j\bjoern\appdata\xp.V2\Desktop\"/>
    </mc:Choice>
  </mc:AlternateContent>
  <xr:revisionPtr revIDLastSave="80" documentId="13_ncr:1_{CD00F7AB-E7DE-49DD-AD7B-E3706E73E33D}" xr6:coauthVersionLast="47" xr6:coauthVersionMax="47" xr10:uidLastSave="{C40CB285-3676-4DFE-B1D4-82F964CBFB21}"/>
  <bookViews>
    <workbookView xWindow="-120" yWindow="-120" windowWidth="38640" windowHeight="21240" tabRatio="495" xr2:uid="{00000000-000D-0000-FFFF-FFFF00000000}"/>
  </bookViews>
  <sheets>
    <sheet name="Årsarbetsplan för lärare 40 (p)" sheetId="4" r:id="rId1"/>
    <sheet name="Årsarbetsplan för lärare 40 (m)" sheetId="6" r:id="rId2"/>
    <sheet name="Schablontider och tidsberäkning" sheetId="5" r:id="rId3"/>
    <sheet name="Långtidsplanering" sheetId="8" r:id="rId4"/>
    <sheet name="Aggregerat" sheetId="7" r:id="rId5"/>
  </sheets>
  <definedNames>
    <definedName name="_xlnm._FilterDatabase" localSheetId="4" hidden="1">Aggregerat!$A$1:$E$104</definedName>
    <definedName name="_xlnm.Print_Area" localSheetId="1">'Årsarbetsplan för lärare 40 (m)'!$B$2:$O$51</definedName>
    <definedName name="_xlnm.Print_Area" localSheetId="0">'Årsarbetsplan för lärare 40 (p)'!$B$2:$O$51</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6" l="1"/>
  <c r="K31" i="6"/>
  <c r="L31" i="6"/>
  <c r="M31" i="6"/>
  <c r="N31" i="6"/>
  <c r="O31" i="6"/>
  <c r="P31" i="6"/>
  <c r="Q31" i="6"/>
  <c r="R31" i="6"/>
  <c r="S31" i="6"/>
  <c r="T31" i="6"/>
  <c r="J41" i="6"/>
  <c r="K41" i="6"/>
  <c r="L41" i="6"/>
  <c r="M41" i="6"/>
  <c r="N41" i="6"/>
  <c r="O41" i="6"/>
  <c r="P41" i="6"/>
  <c r="Q41" i="6"/>
  <c r="R41" i="6"/>
  <c r="S41" i="6"/>
  <c r="T41" i="6"/>
  <c r="I41" i="6"/>
  <c r="J50" i="6"/>
  <c r="K50" i="6"/>
  <c r="L50" i="6"/>
  <c r="M50" i="6"/>
  <c r="N50" i="6"/>
  <c r="O50" i="6"/>
  <c r="P50" i="6"/>
  <c r="Q50" i="6"/>
  <c r="R50" i="6"/>
  <c r="S50" i="6"/>
  <c r="T50" i="6"/>
  <c r="I50" i="6"/>
  <c r="J56" i="6"/>
  <c r="K56" i="6"/>
  <c r="L56" i="6"/>
  <c r="M56" i="6"/>
  <c r="N56" i="6"/>
  <c r="O56" i="6"/>
  <c r="P56" i="6"/>
  <c r="Q56" i="6"/>
  <c r="R56" i="6"/>
  <c r="S56" i="6"/>
  <c r="T56" i="6"/>
  <c r="I56" i="6"/>
  <c r="U55" i="6"/>
  <c r="U53" i="6"/>
  <c r="U43" i="6"/>
  <c r="U33" i="6"/>
  <c r="U17" i="6"/>
  <c r="O52" i="4"/>
  <c r="O17" i="4"/>
  <c r="J56" i="4"/>
  <c r="K56" i="4"/>
  <c r="L56" i="4"/>
  <c r="M56" i="4"/>
  <c r="N56" i="4"/>
  <c r="I56" i="4"/>
  <c r="J50" i="4"/>
  <c r="K50" i="4"/>
  <c r="L50" i="4"/>
  <c r="M50" i="4"/>
  <c r="N50" i="4"/>
  <c r="I50" i="4"/>
  <c r="J41" i="4"/>
  <c r="K41" i="4"/>
  <c r="L41" i="4"/>
  <c r="M41" i="4"/>
  <c r="N41" i="4"/>
  <c r="I41" i="4"/>
  <c r="O43" i="4"/>
  <c r="O33" i="4"/>
  <c r="U52" i="6"/>
  <c r="U45" i="6"/>
  <c r="U46" i="6"/>
  <c r="U47" i="6"/>
  <c r="U48" i="6"/>
  <c r="U49" i="6"/>
  <c r="U44" i="6"/>
  <c r="U35" i="6"/>
  <c r="U36" i="6"/>
  <c r="U37" i="6"/>
  <c r="U38" i="6"/>
  <c r="U39" i="6"/>
  <c r="U40" i="6"/>
  <c r="U34" i="6"/>
  <c r="U19" i="6"/>
  <c r="U20" i="6"/>
  <c r="U21" i="6"/>
  <c r="U22" i="6"/>
  <c r="U23" i="6"/>
  <c r="U24" i="6"/>
  <c r="U25" i="6"/>
  <c r="U26" i="6"/>
  <c r="U27" i="6"/>
  <c r="U28" i="6"/>
  <c r="U29" i="6"/>
  <c r="U30" i="6"/>
  <c r="U18" i="6"/>
  <c r="I31" i="6"/>
  <c r="J12" i="6"/>
  <c r="L9" i="6"/>
  <c r="L12" i="6"/>
  <c r="K9" i="6"/>
  <c r="K12" i="6"/>
  <c r="E20" i="5"/>
  <c r="U50" i="6"/>
  <c r="M58" i="6"/>
  <c r="M59" i="6"/>
  <c r="U31" i="6"/>
  <c r="U41" i="6"/>
  <c r="I58" i="6"/>
  <c r="I59" i="6"/>
  <c r="U54" i="6"/>
  <c r="U56" i="6"/>
  <c r="L58" i="6"/>
  <c r="L59" i="6"/>
  <c r="T58" i="6"/>
  <c r="T59" i="6"/>
  <c r="S58" i="6"/>
  <c r="S59" i="6"/>
  <c r="R58" i="6"/>
  <c r="R59" i="6"/>
  <c r="Q58" i="6"/>
  <c r="Q59" i="6"/>
  <c r="P58" i="6"/>
  <c r="P59" i="6"/>
  <c r="K58" i="6"/>
  <c r="K59" i="6"/>
  <c r="O58" i="6"/>
  <c r="O59" i="6"/>
  <c r="N58" i="6"/>
  <c r="N59" i="6"/>
  <c r="J58" i="6"/>
  <c r="J59" i="6"/>
  <c r="F20" i="5"/>
  <c r="F19" i="5"/>
  <c r="E19" i="5"/>
  <c r="E18" i="5"/>
  <c r="F18" i="5"/>
  <c r="F13" i="5"/>
  <c r="K13" i="6"/>
  <c r="U58" i="6"/>
  <c r="U59" i="6"/>
  <c r="O53" i="4"/>
  <c r="O34" i="4"/>
  <c r="J31" i="4"/>
  <c r="K31" i="4"/>
  <c r="L31" i="4"/>
  <c r="M31" i="4"/>
  <c r="N31" i="4"/>
  <c r="I31" i="4"/>
  <c r="O45" i="4"/>
  <c r="O44" i="4"/>
  <c r="J58" i="4"/>
  <c r="N58" i="4"/>
  <c r="M58" i="4"/>
  <c r="L58" i="4"/>
  <c r="K58" i="4"/>
  <c r="I58" i="4"/>
  <c r="O54" i="4"/>
  <c r="O35" i="4"/>
  <c r="O40" i="4"/>
  <c r="O46" i="4"/>
  <c r="O37" i="4"/>
  <c r="O39" i="4"/>
  <c r="O24" i="4"/>
  <c r="O25" i="4"/>
  <c r="O26" i="4"/>
  <c r="O27" i="4"/>
  <c r="O28" i="4"/>
  <c r="O29" i="4"/>
  <c r="O30" i="4"/>
  <c r="O49" i="4"/>
  <c r="O55" i="4"/>
  <c r="O47" i="4"/>
  <c r="O48" i="4"/>
  <c r="L9" i="4"/>
  <c r="L12" i="4"/>
  <c r="K9" i="4"/>
  <c r="K12" i="4"/>
  <c r="O56" i="4"/>
  <c r="O50" i="4"/>
  <c r="O36" i="4"/>
  <c r="O38" i="4"/>
  <c r="J12" i="4"/>
  <c r="I59" i="4"/>
  <c r="O41" i="4"/>
  <c r="J59" i="4"/>
  <c r="N59" i="4"/>
  <c r="L59" i="4"/>
  <c r="K59" i="4"/>
  <c r="M59" i="4"/>
  <c r="K13" i="4"/>
  <c r="O23" i="4"/>
  <c r="O22" i="4"/>
  <c r="O21" i="4"/>
  <c r="O20" i="4"/>
  <c r="O19" i="4"/>
  <c r="O18" i="4"/>
  <c r="O31" i="4"/>
  <c r="L13" i="4"/>
  <c r="O58" i="4"/>
  <c r="O59" i="4"/>
  <c r="M13" i="4"/>
  <c r="N13" i="4"/>
  <c r="J13" i="4"/>
  <c r="J13" i="6"/>
  <c r="M13" i="6"/>
  <c r="N13" i="6"/>
  <c r="L13" i="6"/>
</calcChain>
</file>

<file path=xl/sharedStrings.xml><?xml version="1.0" encoding="utf-8"?>
<sst xmlns="http://schemas.openxmlformats.org/spreadsheetml/2006/main" count="564" uniqueCount="219">
  <si>
    <t>KTH Skola/institution/avdelning</t>
  </si>
  <si>
    <t>Tjänstgöringsplan för lärare 40+</t>
  </si>
  <si>
    <t>Namn (40 år &lt;):</t>
  </si>
  <si>
    <t>NN</t>
  </si>
  <si>
    <t>Procent av heltid:</t>
  </si>
  <si>
    <t>Årsarbetstidens fördelning för lärare</t>
  </si>
  <si>
    <t>Kalenderår</t>
  </si>
  <si>
    <t>Årsarbetstid</t>
  </si>
  <si>
    <t>forsk/egen utveckling</t>
  </si>
  <si>
    <t>undervisning, uppdrag, annat</t>
  </si>
  <si>
    <t>40&lt; år</t>
  </si>
  <si>
    <t>Fastställd och kommunicerad</t>
  </si>
  <si>
    <t>Din arbetstid</t>
  </si>
  <si>
    <t>Arbetstid</t>
  </si>
  <si>
    <t>Balans totalt</t>
  </si>
  <si>
    <t>Riktvärde</t>
  </si>
  <si>
    <t>timmar</t>
  </si>
  <si>
    <t>procent</t>
  </si>
  <si>
    <t>Planerad</t>
  </si>
  <si>
    <t>Arbetsuppgifter</t>
  </si>
  <si>
    <t>kurskod</t>
  </si>
  <si>
    <t>Undervisning</t>
  </si>
  <si>
    <t>P3</t>
  </si>
  <si>
    <t>P4</t>
  </si>
  <si>
    <t>P5</t>
  </si>
  <si>
    <t>P0</t>
  </si>
  <si>
    <t>P1</t>
  </si>
  <si>
    <t>P2</t>
  </si>
  <si>
    <t xml:space="preserve">timmar </t>
  </si>
  <si>
    <t>LK2299</t>
  </si>
  <si>
    <t>undervisning</t>
  </si>
  <si>
    <t>LK2032</t>
  </si>
  <si>
    <t>kursansvar och undervisning</t>
  </si>
  <si>
    <t>LK2033</t>
  </si>
  <si>
    <t>LK2034</t>
  </si>
  <si>
    <t>LK2035</t>
  </si>
  <si>
    <t>examinator</t>
  </si>
  <si>
    <t>LK2036</t>
  </si>
  <si>
    <t>handledning</t>
  </si>
  <si>
    <t>LK2037</t>
  </si>
  <si>
    <t>Forskning/kompetensutveckling</t>
  </si>
  <si>
    <t>KTH-projekt W</t>
  </si>
  <si>
    <t>Erasmusprojekt X</t>
  </si>
  <si>
    <t>utvecklingsprojekt Y</t>
  </si>
  <si>
    <t>VR-projekt Z</t>
  </si>
  <si>
    <t>f</t>
  </si>
  <si>
    <t>uppdrag</t>
  </si>
  <si>
    <t>vice GA</t>
  </si>
  <si>
    <t>PA W-programmet</t>
  </si>
  <si>
    <t>Koordinera schemaläggning</t>
  </si>
  <si>
    <t>övrigt</t>
  </si>
  <si>
    <t>Föräldraledig</t>
  </si>
  <si>
    <t>Summering</t>
  </si>
  <si>
    <t>jan</t>
  </si>
  <si>
    <t>feb</t>
  </si>
  <si>
    <t>mar</t>
  </si>
  <si>
    <t>apr</t>
  </si>
  <si>
    <t>maj</t>
  </si>
  <si>
    <t>jun</t>
  </si>
  <si>
    <t>jul</t>
  </si>
  <si>
    <t>aug</t>
  </si>
  <si>
    <t>sep</t>
  </si>
  <si>
    <t>okt</t>
  </si>
  <si>
    <t>nov</t>
  </si>
  <si>
    <t>dec</t>
  </si>
  <si>
    <t>pedagogiska seminarier</t>
  </si>
  <si>
    <t>LK203X</t>
  </si>
  <si>
    <t>undervisning för personal</t>
  </si>
  <si>
    <t>Räknedosa</t>
  </si>
  <si>
    <t>Principer för tidsberäkningar</t>
  </si>
  <si>
    <t>Namn</t>
  </si>
  <si>
    <t>·</t>
  </si>
  <si>
    <t>Tid för kollegialitet och normal arbetsplatsaktivitet som APT, friskvård, skoldagar etc beräknas inte separat</t>
  </si>
  <si>
    <t>Skriv i efter behov</t>
  </si>
  <si>
    <t>Tid ska beräknas så höjd tas för ovanstående samt kortare sjukskrivningar, VAB etc. Vid längre frånvaro ska tid fördelas om för att täcka behov</t>
  </si>
  <si>
    <t>timmarna summeras</t>
  </si>
  <si>
    <t xml:space="preserve">Ansvar för planeringsprocessen ligger hos närmaste chef men involverar arbetstagare och som regel också studierektor, ekonom och andra. </t>
  </si>
  <si>
    <t>automatiskt</t>
  </si>
  <si>
    <t>Lokala rutiner för planeringsprocessen ska vara kommunicerade och tillgängliga för alla berörda.</t>
  </si>
  <si>
    <t>Kursansvar/examinator</t>
  </si>
  <si>
    <t>Kursansvar 1:a gång</t>
  </si>
  <si>
    <t>Kursansvar 2:a gång</t>
  </si>
  <si>
    <t>Kursansvar 3&lt; gång</t>
  </si>
  <si>
    <t>om med annan lärare</t>
  </si>
  <si>
    <t>per ytterligare annan lärare</t>
  </si>
  <si>
    <t>Om utanför Campus</t>
  </si>
  <si>
    <t>faktisk restid</t>
  </si>
  <si>
    <t>Totaltid</t>
  </si>
  <si>
    <t>Undervisningstid exkl kursansvar/examinatorskap</t>
  </si>
  <si>
    <t>Omfattning i hp</t>
  </si>
  <si>
    <t>Antal studenter</t>
  </si>
  <si>
    <t>Timmar</t>
  </si>
  <si>
    <t>Dubblerad klass</t>
  </si>
  <si>
    <t>1 gången</t>
  </si>
  <si>
    <t>2 gången</t>
  </si>
  <si>
    <t>&lt;3 gången</t>
  </si>
  <si>
    <t>Kortsiktigt (kommande 12 månader)</t>
  </si>
  <si>
    <t>Kommande tre år</t>
  </si>
  <si>
    <t>På längre sikt (ca 5 år)</t>
  </si>
  <si>
    <t xml:space="preserve">Exempelvis: </t>
  </si>
  <si>
    <t>Erasmus+projekt Y slutar 2023</t>
  </si>
  <si>
    <t>intresserad av ledarskapsutbildning</t>
  </si>
  <si>
    <t>fortsätta arbeta med digitalisering av N-kurs</t>
  </si>
  <si>
    <t>intresserad av ledningsuppdrag</t>
  </si>
  <si>
    <t>aktivare söka externa medel för forskning</t>
  </si>
  <si>
    <t>gå handledarkurs</t>
  </si>
  <si>
    <t>gärna fler timmar i färre kurser inom grundutbildning</t>
  </si>
  <si>
    <t>gärna mer handledning av exjobb</t>
  </si>
  <si>
    <t>rotera kursansvar på kurs Y efter H23</t>
  </si>
  <si>
    <t>Bli klar med 15 hp högkolepedagogik nästa läsår</t>
  </si>
  <si>
    <t>Aktivitet</t>
  </si>
  <si>
    <t>Budgeterad tid</t>
  </si>
  <si>
    <t>Personal</t>
  </si>
  <si>
    <t>Planerad tid</t>
  </si>
  <si>
    <t>konto</t>
  </si>
  <si>
    <t>Kurskod 1</t>
  </si>
  <si>
    <t>L1000</t>
  </si>
  <si>
    <t>Konton kan med fördel färgmärkas för enklare överblick</t>
  </si>
  <si>
    <t>Kurskod 2</t>
  </si>
  <si>
    <t>GRU</t>
  </si>
  <si>
    <t>Kurskod 3</t>
  </si>
  <si>
    <t>ANS</t>
  </si>
  <si>
    <t>Kurskod 4</t>
  </si>
  <si>
    <t>BAS</t>
  </si>
  <si>
    <t>Kurskod 5</t>
  </si>
  <si>
    <t>EXT</t>
  </si>
  <si>
    <t>Kurskod 6</t>
  </si>
  <si>
    <t>GRUF</t>
  </si>
  <si>
    <t>Kurskod 7</t>
  </si>
  <si>
    <t>ADM</t>
  </si>
  <si>
    <t>Kurskod 8</t>
  </si>
  <si>
    <t>Kurskod 9</t>
  </si>
  <si>
    <t>Kurskod 10</t>
  </si>
  <si>
    <t>Kurskod 11</t>
  </si>
  <si>
    <t>Kurskod 12</t>
  </si>
  <si>
    <t>Kurskod 13</t>
  </si>
  <si>
    <t>Kurskod 14</t>
  </si>
  <si>
    <t>Kurskod 15</t>
  </si>
  <si>
    <t>Kurskod 16</t>
  </si>
  <si>
    <t>Kurskod 17</t>
  </si>
  <si>
    <t>Kurskod 18</t>
  </si>
  <si>
    <t>Kurskod 19</t>
  </si>
  <si>
    <t>Kurskod 20</t>
  </si>
  <si>
    <t>Kurskod 21</t>
  </si>
  <si>
    <t>Kurskod 22</t>
  </si>
  <si>
    <t>Kurskod 23</t>
  </si>
  <si>
    <t>Kurskod 24</t>
  </si>
  <si>
    <t>Kurskod 25</t>
  </si>
  <si>
    <t>Kurskod 26</t>
  </si>
  <si>
    <t>Kurskod 27</t>
  </si>
  <si>
    <t>Kurskod 28</t>
  </si>
  <si>
    <t>Kurskod 29</t>
  </si>
  <si>
    <t>Kurskod 30</t>
  </si>
  <si>
    <t>Kurskod 31</t>
  </si>
  <si>
    <t>Aktivitet 1</t>
  </si>
  <si>
    <t>L1001</t>
  </si>
  <si>
    <t>Aktivitet 2</t>
  </si>
  <si>
    <t>L1002</t>
  </si>
  <si>
    <t>Aktivitet 3</t>
  </si>
  <si>
    <t>L1003</t>
  </si>
  <si>
    <t>Aktivitet 4</t>
  </si>
  <si>
    <t>L1004</t>
  </si>
  <si>
    <t>Aktivitet 5</t>
  </si>
  <si>
    <t>L1005</t>
  </si>
  <si>
    <t>Aktivitet 6</t>
  </si>
  <si>
    <t>L1006</t>
  </si>
  <si>
    <t>Aktivitet 7</t>
  </si>
  <si>
    <t>L1007</t>
  </si>
  <si>
    <t>Aktivitet 8</t>
  </si>
  <si>
    <t>L1008</t>
  </si>
  <si>
    <t>Aktivitet 9</t>
  </si>
  <si>
    <t>L1009</t>
  </si>
  <si>
    <t>Aktivitet 10</t>
  </si>
  <si>
    <t>L1010</t>
  </si>
  <si>
    <t>Aktivitet 11</t>
  </si>
  <si>
    <t>L1011</t>
  </si>
  <si>
    <t>FoFu-projekt 1</t>
  </si>
  <si>
    <t>Z1000</t>
  </si>
  <si>
    <t>FoFu-projekt 2</t>
  </si>
  <si>
    <t>Z1001</t>
  </si>
  <si>
    <t>FoFu-projekt 3</t>
  </si>
  <si>
    <t>Z1002</t>
  </si>
  <si>
    <t>FoFu-projekt 4</t>
  </si>
  <si>
    <t>Z1003</t>
  </si>
  <si>
    <t>FoFu-projekt 5</t>
  </si>
  <si>
    <t>Z1004</t>
  </si>
  <si>
    <t>FoFu-projekt 6</t>
  </si>
  <si>
    <t>Z1005</t>
  </si>
  <si>
    <t>FoFu-projekt 7</t>
  </si>
  <si>
    <t>Z1006</t>
  </si>
  <si>
    <t>FoFu-projekt 8</t>
  </si>
  <si>
    <t>Z1007</t>
  </si>
  <si>
    <t>FoFu-projekt 9</t>
  </si>
  <si>
    <t>Z1008</t>
  </si>
  <si>
    <t>FoFu-projekt 10</t>
  </si>
  <si>
    <t>Z1009</t>
  </si>
  <si>
    <t>FoV-projekt 1</t>
  </si>
  <si>
    <t>FoV-projekt 2</t>
  </si>
  <si>
    <t>FoV-projekt 3</t>
  </si>
  <si>
    <t>FoV-projekt 4</t>
  </si>
  <si>
    <t>FoV-projekt 5</t>
  </si>
  <si>
    <t>GruF-projekt 1</t>
  </si>
  <si>
    <t>GruF-projekt 2</t>
  </si>
  <si>
    <t>GruF-projekt 3</t>
  </si>
  <si>
    <t>GruF-projekt 4</t>
  </si>
  <si>
    <t>Uppdrag 1</t>
  </si>
  <si>
    <t>M3200</t>
  </si>
  <si>
    <t>Uppdrag 2</t>
  </si>
  <si>
    <t>Uppdrag 3</t>
  </si>
  <si>
    <t>Uppdrag 4</t>
  </si>
  <si>
    <t>Y2029</t>
  </si>
  <si>
    <t>Uppdrag 5</t>
  </si>
  <si>
    <t>Y2030</t>
  </si>
  <si>
    <t>Uppdrag 6</t>
  </si>
  <si>
    <t>Y2031</t>
  </si>
  <si>
    <t>Uppdrag 7</t>
  </si>
  <si>
    <t>Uppdrag 8</t>
  </si>
  <si>
    <t>Uppdrag 9</t>
  </si>
  <si>
    <t>Uppdrag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</si>
</sst>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6"/>
      <name val="Arial"/>
      <family val="2"/>
    </font>
    <font>
      <b/>
      <sz val="12"/>
      <name val="Arial"/>
      <family val="2"/>
    </font>
    <font>
      <b/>
      <sz val="11"/>
      <name val="Arial"/>
      <family val="2"/>
    </font>
    <font>
      <sz val="8"/>
      <name val="Arial"/>
      <family val="2"/>
    </font>
    <font>
      <sz val="11"/>
      <name val="Arial"/>
      <family val="2"/>
    </font>
    <font>
      <sz val="10"/>
      <name val="Arial"/>
      <family val="2"/>
    </font>
    <font>
      <sz val="12"/>
      <name val="Arial"/>
      <family val="2"/>
    </font>
    <font>
      <sz val="9"/>
      <name val="Arial"/>
      <family val="2"/>
    </font>
    <font>
      <b/>
      <sz val="10"/>
      <name val="Arial"/>
      <family val="2"/>
    </font>
    <font>
      <sz val="16"/>
      <name val="Arial"/>
      <family val="2"/>
    </font>
    <font>
      <sz val="7"/>
      <name val="Arial"/>
      <family val="2"/>
    </font>
    <font>
      <sz val="10"/>
      <name val="Arial"/>
      <family val="2"/>
    </font>
    <font>
      <sz val="10"/>
      <color theme="0"/>
      <name val="Arial"/>
      <family val="2"/>
    </font>
    <font>
      <b/>
      <sz val="12"/>
      <color theme="0"/>
      <name val="Arial"/>
      <family val="2"/>
    </font>
    <font>
      <sz val="11"/>
      <color theme="0"/>
      <name val="Arial"/>
      <family val="2"/>
    </font>
    <font>
      <sz val="10"/>
      <color rgb="FFFF0000"/>
      <name val="Arial"/>
      <family val="2"/>
    </font>
    <font>
      <sz val="10"/>
      <color rgb="FF000000"/>
      <name val="Arial"/>
      <family val="2"/>
    </font>
    <font>
      <i/>
      <sz val="10"/>
      <name val="Arial"/>
      <family val="2"/>
    </font>
    <font>
      <i/>
      <sz val="9"/>
      <name val="Arial"/>
      <family val="2"/>
    </font>
    <font>
      <sz val="11"/>
      <name val="Calibri"/>
      <family val="2"/>
      <scheme val="minor"/>
    </font>
    <font>
      <sz val="10"/>
      <name val="Calibri"/>
      <family val="2"/>
      <scheme val="minor"/>
    </font>
    <font>
      <b/>
      <sz val="14"/>
      <name val="Calibri"/>
      <family val="2"/>
      <scheme val="minor"/>
    </font>
  </fonts>
  <fills count="16">
    <fill>
      <patternFill patternType="none"/>
    </fill>
    <fill>
      <patternFill patternType="gray125"/>
    </fill>
    <fill>
      <patternFill patternType="solid">
        <fgColor indexed="51"/>
        <bgColor indexed="64"/>
      </patternFill>
    </fill>
    <fill>
      <patternFill patternType="solid">
        <fgColor rgb="FFFFFFCC"/>
      </patternFill>
    </fill>
    <fill>
      <patternFill patternType="solid">
        <fgColor theme="4" tint="0.79998168889431442"/>
        <bgColor indexed="65"/>
      </patternFill>
    </fill>
    <fill>
      <patternFill patternType="solid">
        <fgColor theme="0"/>
        <bgColor indexed="64"/>
      </patternFill>
    </fill>
    <fill>
      <patternFill patternType="solid">
        <fgColor theme="6" tint="0.79998168889431442"/>
        <bgColor indexed="65"/>
      </patternFill>
    </fill>
    <fill>
      <patternFill patternType="solid">
        <fgColor theme="6" tint="0.39997558519241921"/>
        <bgColor indexed="65"/>
      </patternFill>
    </fill>
    <fill>
      <patternFill patternType="solid">
        <fgColor theme="9" tint="0.79998168889431442"/>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F0"/>
        <bgColor indexed="64"/>
      </patternFill>
    </fill>
    <fill>
      <patternFill patternType="solid">
        <fgColor theme="6" tint="0.59999389629810485"/>
        <bgColor indexed="65"/>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s>
  <borders count="14">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s>
  <cellStyleXfs count="22">
    <xf numFmtId="0" fontId="0" fillId="0" borderId="0"/>
    <xf numFmtId="0" fontId="19" fillId="3" borderId="9" applyNumberFormat="0" applyFont="0" applyAlignment="0" applyProtection="0"/>
    <xf numFmtId="0" fontId="7" fillId="4" borderId="0" applyNumberFormat="0" applyBorder="0" applyAlignment="0" applyProtection="0"/>
    <xf numFmtId="0" fontId="13" fillId="3" borderId="9" applyNumberFormat="0" applyFont="0" applyAlignment="0" applyProtection="0"/>
    <xf numFmtId="0" fontId="6" fillId="4" borderId="0" applyNumberFormat="0" applyBorder="0" applyAlignment="0" applyProtection="0"/>
    <xf numFmtId="0" fontId="13" fillId="3" borderId="9" applyNumberFormat="0" applyFont="0" applyAlignment="0" applyProtection="0"/>
    <xf numFmtId="0" fontId="6" fillId="4" borderId="0" applyNumberFormat="0" applyBorder="0" applyAlignment="0" applyProtection="0"/>
    <xf numFmtId="0" fontId="6" fillId="4" borderId="0" applyNumberFormat="0" applyBorder="0" applyAlignment="0" applyProtection="0"/>
    <xf numFmtId="0" fontId="13" fillId="3" borderId="9" applyNumberFormat="0" applyFont="0" applyAlignment="0" applyProtection="0"/>
    <xf numFmtId="0" fontId="6" fillId="4" borderId="0" applyNumberFormat="0" applyBorder="0" applyAlignment="0" applyProtection="0"/>
    <xf numFmtId="0" fontId="6" fillId="4" borderId="0" applyNumberFormat="0" applyBorder="0" applyAlignment="0" applyProtection="0"/>
    <xf numFmtId="0" fontId="13" fillId="0" borderId="0"/>
    <xf numFmtId="0" fontId="6" fillId="4" borderId="0" applyNumberFormat="0" applyBorder="0" applyAlignment="0" applyProtection="0"/>
    <xf numFmtId="0" fontId="5" fillId="0" borderId="0"/>
    <xf numFmtId="0" fontId="5" fillId="3" borderId="9" applyNumberFormat="0" applyFont="0" applyAlignment="0" applyProtection="0"/>
    <xf numFmtId="0" fontId="4" fillId="0" borderId="0"/>
    <xf numFmtId="0" fontId="3"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1" fillId="12" borderId="0" applyNumberFormat="0" applyBorder="0" applyAlignment="0" applyProtection="0"/>
  </cellStyleXfs>
  <cellXfs count="138">
    <xf numFmtId="0" fontId="0" fillId="0" borderId="0" xfId="0"/>
    <xf numFmtId="1" fontId="13" fillId="3" borderId="5" xfId="5" applyNumberFormat="1" applyBorder="1" applyAlignment="1" applyProtection="1">
      <alignment horizontal="center" vertical="center"/>
      <protection locked="0"/>
    </xf>
    <xf numFmtId="1" fontId="23" fillId="3" borderId="5" xfId="5" applyNumberFormat="1" applyFont="1" applyBorder="1" applyAlignment="1" applyProtection="1">
      <alignment horizontal="center" vertical="center"/>
      <protection locked="0"/>
    </xf>
    <xf numFmtId="1" fontId="13" fillId="3" borderId="5" xfId="5" applyNumberFormat="1" applyFont="1" applyBorder="1" applyAlignment="1" applyProtection="1">
      <alignment horizontal="center" vertical="center"/>
      <protection locked="0"/>
    </xf>
    <xf numFmtId="1" fontId="24" fillId="3" borderId="5" xfId="5" applyNumberFormat="1" applyFont="1" applyBorder="1" applyAlignment="1" applyProtection="1">
      <alignment horizontal="center" vertical="center"/>
      <protection locked="0"/>
    </xf>
    <xf numFmtId="0" fontId="14" fillId="3" borderId="5" xfId="1" applyFont="1" applyBorder="1" applyAlignment="1" applyProtection="1">
      <alignment horizontal="left"/>
      <protection locked="0"/>
    </xf>
    <xf numFmtId="0" fontId="25" fillId="3" borderId="5" xfId="5" applyFont="1" applyBorder="1" applyAlignment="1" applyProtection="1">
      <alignment horizontal="center"/>
      <protection locked="0"/>
    </xf>
    <xf numFmtId="0" fontId="13" fillId="3" borderId="5" xfId="5" applyFont="1" applyBorder="1" applyAlignment="1" applyProtection="1">
      <alignment horizontal="center"/>
      <protection locked="0"/>
    </xf>
    <xf numFmtId="49" fontId="13" fillId="3" borderId="5" xfId="5" applyNumberFormat="1" applyFont="1" applyBorder="1" applyAlignment="1" applyProtection="1">
      <alignment horizontal="center"/>
      <protection locked="0"/>
    </xf>
    <xf numFmtId="49" fontId="13" fillId="3" borderId="5" xfId="1" applyNumberFormat="1" applyFont="1" applyBorder="1" applyAlignment="1" applyProtection="1">
      <alignment horizontal="center"/>
      <protection locked="0"/>
    </xf>
    <xf numFmtId="0" fontId="13" fillId="3" borderId="5" xfId="1" applyFont="1" applyBorder="1" applyAlignment="1" applyProtection="1">
      <alignment horizontal="center"/>
      <protection locked="0"/>
    </xf>
    <xf numFmtId="1" fontId="13" fillId="3" borderId="5" xfId="5" applyNumberFormat="1" applyFont="1" applyBorder="1" applyAlignment="1" applyProtection="1">
      <alignment vertical="top"/>
      <protection locked="0"/>
    </xf>
    <xf numFmtId="1" fontId="13" fillId="3" borderId="5" xfId="5" applyNumberFormat="1" applyFont="1" applyBorder="1" applyAlignment="1" applyProtection="1">
      <alignment vertical="center"/>
      <protection locked="0"/>
    </xf>
    <xf numFmtId="9" fontId="15" fillId="3" borderId="5" xfId="1" applyNumberFormat="1" applyFont="1" applyBorder="1" applyAlignment="1" applyProtection="1">
      <alignment horizontal="left" vertical="center"/>
      <protection locked="0"/>
    </xf>
    <xf numFmtId="1" fontId="13" fillId="3" borderId="5" xfId="5" applyNumberFormat="1" applyFont="1" applyBorder="1" applyProtection="1">
      <protection locked="0"/>
    </xf>
    <xf numFmtId="0" fontId="13" fillId="3" borderId="5" xfId="5" applyFont="1" applyBorder="1" applyAlignment="1" applyProtection="1">
      <alignment horizontal="center" vertical="center"/>
      <protection locked="0"/>
    </xf>
    <xf numFmtId="0" fontId="13" fillId="0" borderId="0" xfId="0" applyFont="1"/>
    <xf numFmtId="0" fontId="21" fillId="0" borderId="0" xfId="0" applyFont="1"/>
    <xf numFmtId="0" fontId="8" fillId="0" borderId="0" xfId="0" applyFont="1"/>
    <xf numFmtId="0" fontId="20" fillId="0" borderId="0" xfId="0" applyFont="1"/>
    <xf numFmtId="0" fontId="14" fillId="0" borderId="7" xfId="0" applyFont="1" applyBorder="1"/>
    <xf numFmtId="0" fontId="20" fillId="0" borderId="0" xfId="0" applyFont="1" applyAlignment="1">
      <alignment vertical="top"/>
    </xf>
    <xf numFmtId="0" fontId="9" fillId="0" borderId="0" xfId="0" applyFont="1"/>
    <xf numFmtId="0" fontId="15" fillId="0" borderId="7" xfId="0" applyFont="1" applyBorder="1"/>
    <xf numFmtId="0" fontId="15" fillId="0" borderId="0" xfId="0" applyFont="1" applyAlignment="1">
      <alignment horizontal="center" vertical="center" wrapText="1"/>
    </xf>
    <xf numFmtId="49" fontId="15" fillId="0" borderId="7" xfId="0" applyNumberFormat="1" applyFont="1" applyBorder="1"/>
    <xf numFmtId="0" fontId="13" fillId="0" borderId="0" xfId="0" applyFont="1" applyAlignment="1">
      <alignment wrapText="1"/>
    </xf>
    <xf numFmtId="0" fontId="22" fillId="0" borderId="0" xfId="0" applyFont="1" applyAlignment="1">
      <alignment horizontal="right" vertical="top"/>
    </xf>
    <xf numFmtId="0" fontId="0" fillId="0" borderId="0" xfId="0" applyAlignment="1">
      <alignment vertical="center"/>
    </xf>
    <xf numFmtId="0" fontId="13" fillId="0" borderId="0" xfId="0" applyFont="1" applyAlignment="1">
      <alignment horizontal="right" vertical="center"/>
    </xf>
    <xf numFmtId="0" fontId="12" fillId="0" borderId="0" xfId="0" applyFont="1" applyAlignment="1">
      <alignment horizontal="right" vertical="top"/>
    </xf>
    <xf numFmtId="0" fontId="13" fillId="0" borderId="5" xfId="0" applyFont="1" applyBorder="1" applyAlignment="1">
      <alignment vertical="top"/>
    </xf>
    <xf numFmtId="0" fontId="9" fillId="0" borderId="0" xfId="0" applyFont="1" applyAlignment="1">
      <alignment vertical="center"/>
    </xf>
    <xf numFmtId="1" fontId="13" fillId="0" borderId="5" xfId="0" applyNumberFormat="1" applyFont="1" applyBorder="1" applyAlignment="1">
      <alignment vertical="center"/>
    </xf>
    <xf numFmtId="0" fontId="13" fillId="0" borderId="0" xfId="0" applyFont="1" applyAlignment="1">
      <alignment horizontal="center"/>
    </xf>
    <xf numFmtId="1" fontId="0" fillId="0" borderId="5" xfId="0" applyNumberFormat="1" applyBorder="1"/>
    <xf numFmtId="9" fontId="0" fillId="0" borderId="5" xfId="0" applyNumberFormat="1" applyBorder="1"/>
    <xf numFmtId="0" fontId="13" fillId="0" borderId="0" xfId="0" applyFont="1" applyAlignment="1">
      <alignment vertical="top"/>
    </xf>
    <xf numFmtId="0" fontId="13" fillId="0" borderId="0" xfId="0" applyFont="1" applyAlignment="1">
      <alignment vertical="center"/>
    </xf>
    <xf numFmtId="49" fontId="13" fillId="0" borderId="5" xfId="0" applyNumberFormat="1" applyFont="1" applyBorder="1" applyAlignment="1">
      <alignment horizontal="center" vertical="center"/>
    </xf>
    <xf numFmtId="49" fontId="15" fillId="0" borderId="2" xfId="0" applyNumberFormat="1" applyFont="1" applyBorder="1" applyAlignment="1">
      <alignment vertical="center"/>
    </xf>
    <xf numFmtId="49" fontId="15" fillId="0" borderId="5" xfId="0" applyNumberFormat="1" applyFont="1" applyBorder="1" applyAlignment="1">
      <alignment horizontal="center" vertical="center"/>
    </xf>
    <xf numFmtId="49" fontId="18" fillId="0" borderId="5" xfId="0" applyNumberFormat="1" applyFont="1" applyBorder="1" applyAlignment="1">
      <alignment horizontal="center" vertical="center" wrapText="1"/>
    </xf>
    <xf numFmtId="1" fontId="13" fillId="0" borderId="8" xfId="0" applyNumberFormat="1" applyFont="1" applyBorder="1" applyAlignment="1">
      <alignment horizontal="center" vertical="center"/>
    </xf>
    <xf numFmtId="0" fontId="15" fillId="0" borderId="0" xfId="0" applyFont="1" applyAlignment="1">
      <alignment vertical="center"/>
    </xf>
    <xf numFmtId="49" fontId="13" fillId="0" borderId="5" xfId="0" applyNumberFormat="1" applyFont="1" applyBorder="1" applyAlignment="1">
      <alignment horizontal="center"/>
    </xf>
    <xf numFmtId="0" fontId="0" fillId="0" borderId="5" xfId="0" applyBorder="1"/>
    <xf numFmtId="9" fontId="13" fillId="0" borderId="5" xfId="0" applyNumberFormat="1" applyFont="1" applyBorder="1" applyAlignment="1">
      <alignment vertical="top"/>
    </xf>
    <xf numFmtId="0" fontId="13" fillId="0" borderId="1" xfId="0" applyFont="1" applyBorder="1"/>
    <xf numFmtId="0" fontId="13" fillId="0" borderId="2" xfId="0" applyFont="1" applyBorder="1"/>
    <xf numFmtId="0" fontId="13" fillId="0" borderId="3" xfId="0" applyFont="1" applyBorder="1"/>
    <xf numFmtId="0" fontId="15" fillId="3" borderId="5" xfId="1" applyFont="1" applyBorder="1" applyAlignment="1" applyProtection="1">
      <alignment horizontal="left" vertical="center"/>
      <protection locked="0"/>
    </xf>
    <xf numFmtId="14" fontId="0" fillId="3" borderId="5" xfId="1" applyNumberFormat="1" applyFont="1" applyBorder="1" applyAlignment="1" applyProtection="1">
      <alignment horizontal="left" vertical="center"/>
      <protection locked="0"/>
    </xf>
    <xf numFmtId="0" fontId="13" fillId="0" borderId="0" xfId="11"/>
    <xf numFmtId="0" fontId="9" fillId="0" borderId="0" xfId="11" applyFont="1" applyAlignment="1">
      <alignment vertical="center"/>
    </xf>
    <xf numFmtId="0" fontId="13" fillId="0" borderId="0" xfId="11" applyAlignment="1">
      <alignment horizontal="right" vertical="center"/>
    </xf>
    <xf numFmtId="0" fontId="16" fillId="0" borderId="0" xfId="11" applyFont="1"/>
    <xf numFmtId="0" fontId="13" fillId="0" borderId="0" xfId="11" applyAlignment="1">
      <alignment vertical="top"/>
    </xf>
    <xf numFmtId="0" fontId="25" fillId="0" borderId="5" xfId="11" applyFont="1" applyBorder="1" applyAlignment="1">
      <alignment vertical="center"/>
    </xf>
    <xf numFmtId="49" fontId="13" fillId="5" borderId="5" xfId="5" applyNumberFormat="1" applyFont="1" applyFill="1" applyBorder="1" applyAlignment="1" applyProtection="1">
      <alignment vertical="top"/>
    </xf>
    <xf numFmtId="49" fontId="13" fillId="5" borderId="5" xfId="5" applyNumberFormat="1" applyFont="1" applyFill="1" applyBorder="1" applyAlignment="1" applyProtection="1">
      <alignment vertical="center"/>
    </xf>
    <xf numFmtId="0" fontId="13" fillId="0" borderId="0" xfId="11" applyAlignment="1">
      <alignment vertical="center"/>
    </xf>
    <xf numFmtId="0" fontId="13" fillId="0" borderId="5" xfId="11" applyBorder="1" applyAlignment="1">
      <alignment vertical="center"/>
    </xf>
    <xf numFmtId="0" fontId="13" fillId="0" borderId="5" xfId="11" applyBorder="1" applyAlignment="1">
      <alignment horizontal="right"/>
    </xf>
    <xf numFmtId="49" fontId="13" fillId="0" borderId="5" xfId="11" applyNumberFormat="1" applyBorder="1" applyAlignment="1">
      <alignment horizontal="right" vertical="center"/>
    </xf>
    <xf numFmtId="0" fontId="10" fillId="0" borderId="0" xfId="11" applyFont="1" applyAlignment="1">
      <alignment vertical="center"/>
    </xf>
    <xf numFmtId="1" fontId="13" fillId="0" borderId="5" xfId="11" applyNumberFormat="1" applyBorder="1" applyAlignment="1">
      <alignment vertical="center"/>
    </xf>
    <xf numFmtId="0" fontId="10" fillId="0" borderId="0" xfId="11" applyFont="1" applyAlignment="1">
      <alignment vertical="top"/>
    </xf>
    <xf numFmtId="0" fontId="16" fillId="0" borderId="0" xfId="11" applyFont="1" applyAlignment="1">
      <alignment horizontal="right"/>
    </xf>
    <xf numFmtId="1" fontId="13" fillId="0" borderId="5" xfId="11" applyNumberFormat="1" applyBorder="1"/>
    <xf numFmtId="0" fontId="0" fillId="3" borderId="5" xfId="5" applyFont="1" applyBorder="1" applyProtection="1">
      <protection locked="0"/>
    </xf>
    <xf numFmtId="0" fontId="13" fillId="0" borderId="0" xfId="0" applyFont="1" applyProtection="1">
      <protection locked="0"/>
    </xf>
    <xf numFmtId="0" fontId="15" fillId="0" borderId="0" xfId="0" applyFont="1" applyAlignment="1" applyProtection="1">
      <alignment vertical="center"/>
      <protection locked="0"/>
    </xf>
    <xf numFmtId="49" fontId="26" fillId="0" borderId="5" xfId="0" applyNumberFormat="1" applyFont="1" applyBorder="1" applyAlignment="1">
      <alignment horizontal="center" vertical="center"/>
    </xf>
    <xf numFmtId="0" fontId="10" fillId="0" borderId="0" xfId="11" applyFont="1"/>
    <xf numFmtId="49" fontId="10" fillId="0" borderId="0" xfId="11" applyNumberFormat="1" applyFont="1" applyAlignment="1">
      <alignment horizontal="left" vertical="center"/>
    </xf>
    <xf numFmtId="0" fontId="15" fillId="0" borderId="0" xfId="11" applyFont="1" applyAlignment="1">
      <alignment horizontal="center" vertical="center"/>
    </xf>
    <xf numFmtId="0" fontId="15" fillId="0" borderId="0" xfId="11" applyFont="1" applyAlignment="1">
      <alignment horizontal="left" vertical="center"/>
    </xf>
    <xf numFmtId="0" fontId="29" fillId="0" borderId="0" xfId="11" applyFont="1" applyAlignment="1">
      <alignment horizontal="right" vertical="center"/>
    </xf>
    <xf numFmtId="0" fontId="16" fillId="0" borderId="5" xfId="0" applyFont="1" applyBorder="1" applyAlignment="1">
      <alignment horizontal="center" vertical="center"/>
    </xf>
    <xf numFmtId="0" fontId="2" fillId="6" borderId="5" xfId="17" applyBorder="1" applyProtection="1"/>
    <xf numFmtId="0" fontId="16" fillId="0" borderId="0" xfId="0" applyFont="1" applyAlignment="1">
      <alignment horizontal="left" vertical="top"/>
    </xf>
    <xf numFmtId="0" fontId="2" fillId="7" borderId="5" xfId="18" applyBorder="1" applyProtection="1"/>
    <xf numFmtId="0" fontId="2" fillId="8" borderId="5" xfId="19" applyBorder="1" applyProtection="1"/>
    <xf numFmtId="0" fontId="2" fillId="9" borderId="5" xfId="20" applyBorder="1" applyProtection="1"/>
    <xf numFmtId="0" fontId="0" fillId="10" borderId="5" xfId="0" applyFill="1" applyBorder="1"/>
    <xf numFmtId="0" fontId="0" fillId="11" borderId="5" xfId="0" applyFill="1" applyBorder="1"/>
    <xf numFmtId="0" fontId="0" fillId="0" borderId="0" xfId="0" applyAlignment="1">
      <alignment horizontal="center" vertical="center"/>
    </xf>
    <xf numFmtId="0" fontId="13" fillId="0" borderId="5" xfId="0" applyFont="1" applyBorder="1" applyProtection="1">
      <protection locked="0"/>
    </xf>
    <xf numFmtId="0" fontId="2" fillId="6" borderId="5" xfId="17" applyBorder="1" applyProtection="1">
      <protection locked="0"/>
    </xf>
    <xf numFmtId="0" fontId="13" fillId="0" borderId="5" xfId="0" applyFont="1" applyBorder="1" applyAlignment="1" applyProtection="1">
      <alignment vertical="center"/>
      <protection locked="0"/>
    </xf>
    <xf numFmtId="0" fontId="1" fillId="12" borderId="5" xfId="21" applyBorder="1" applyProtection="1">
      <protection locked="0"/>
    </xf>
    <xf numFmtId="0" fontId="13" fillId="13" borderId="5" xfId="0" applyFont="1" applyFill="1" applyBorder="1" applyProtection="1">
      <protection locked="0"/>
    </xf>
    <xf numFmtId="0" fontId="13" fillId="14" borderId="5" xfId="0" applyFont="1" applyFill="1" applyBorder="1" applyProtection="1">
      <protection locked="0"/>
    </xf>
    <xf numFmtId="0" fontId="13" fillId="10" borderId="5" xfId="0" applyFont="1" applyFill="1" applyBorder="1" applyProtection="1">
      <protection locked="0"/>
    </xf>
    <xf numFmtId="0" fontId="0" fillId="0" borderId="5" xfId="0" applyBorder="1" applyAlignment="1" applyProtection="1">
      <alignment vertical="center"/>
      <protection locked="0"/>
    </xf>
    <xf numFmtId="0" fontId="13" fillId="15" borderId="5" xfId="0" applyFont="1" applyFill="1" applyBorder="1" applyProtection="1">
      <protection locked="0"/>
    </xf>
    <xf numFmtId="0" fontId="0" fillId="0" borderId="0" xfId="0" applyAlignment="1" applyProtection="1">
      <alignment horizontal="center" vertical="center"/>
      <protection locked="0"/>
    </xf>
    <xf numFmtId="0" fontId="8" fillId="5" borderId="4" xfId="0" applyFont="1" applyFill="1" applyBorder="1"/>
    <xf numFmtId="0" fontId="8" fillId="5" borderId="10" xfId="0" applyFont="1" applyFill="1" applyBorder="1"/>
    <xf numFmtId="0" fontId="28" fillId="3" borderId="11" xfId="1" applyFont="1" applyBorder="1" applyAlignment="1" applyProtection="1">
      <alignment horizontal="left" vertical="top"/>
      <protection locked="0"/>
    </xf>
    <xf numFmtId="0" fontId="28" fillId="3" borderId="12" xfId="1" applyFont="1" applyBorder="1" applyAlignment="1" applyProtection="1">
      <alignment horizontal="left" vertical="top"/>
      <protection locked="0"/>
    </xf>
    <xf numFmtId="0" fontId="28" fillId="3" borderId="13" xfId="1" applyFont="1" applyBorder="1" applyAlignment="1" applyProtection="1">
      <alignment horizontal="left" vertical="top"/>
      <protection locked="0"/>
    </xf>
    <xf numFmtId="0" fontId="0" fillId="0" borderId="5" xfId="0" applyBorder="1" applyAlignment="1">
      <alignment horizontal="center" vertical="center"/>
    </xf>
    <xf numFmtId="49" fontId="13" fillId="0" borderId="7" xfId="0" applyNumberFormat="1" applyFont="1" applyBorder="1" applyAlignment="1">
      <alignment horizontal="center"/>
    </xf>
    <xf numFmtId="49" fontId="13" fillId="0" borderId="8" xfId="0" applyNumberFormat="1" applyFont="1" applyBorder="1" applyAlignment="1">
      <alignment horizontal="center"/>
    </xf>
    <xf numFmtId="0" fontId="0" fillId="0" borderId="0" xfId="0" applyAlignment="1">
      <alignment horizontal="right"/>
    </xf>
    <xf numFmtId="49" fontId="13" fillId="2" borderId="6" xfId="0" applyNumberFormat="1" applyFont="1" applyFill="1" applyBorder="1" applyAlignment="1">
      <alignment vertical="center"/>
    </xf>
    <xf numFmtId="49" fontId="13" fillId="2" borderId="7" xfId="0" applyNumberFormat="1" applyFont="1" applyFill="1" applyBorder="1" applyAlignment="1">
      <alignment vertical="center"/>
    </xf>
    <xf numFmtId="49" fontId="13" fillId="2" borderId="8" xfId="0" applyNumberFormat="1" applyFont="1" applyFill="1" applyBorder="1" applyAlignment="1">
      <alignment vertical="center"/>
    </xf>
    <xf numFmtId="0" fontId="13" fillId="0" borderId="0" xfId="0" applyFont="1" applyAlignment="1">
      <alignment horizontal="center"/>
    </xf>
    <xf numFmtId="0" fontId="0" fillId="0" borderId="0" xfId="0" applyAlignment="1">
      <alignment horizontal="center"/>
    </xf>
    <xf numFmtId="49" fontId="13" fillId="3" borderId="6" xfId="1" applyNumberFormat="1" applyFont="1" applyBorder="1" applyAlignment="1" applyProtection="1">
      <alignment horizontal="center"/>
      <protection locked="0"/>
    </xf>
    <xf numFmtId="49" fontId="13" fillId="3" borderId="7" xfId="1" applyNumberFormat="1" applyFont="1" applyBorder="1" applyAlignment="1" applyProtection="1">
      <alignment horizontal="center"/>
      <protection locked="0"/>
    </xf>
    <xf numFmtId="49" fontId="13" fillId="3" borderId="8" xfId="1" applyNumberFormat="1" applyFont="1" applyBorder="1" applyAlignment="1" applyProtection="1">
      <alignment horizontal="center"/>
      <protection locked="0"/>
    </xf>
    <xf numFmtId="49" fontId="13" fillId="3" borderId="6" xfId="5" applyNumberFormat="1" applyFont="1" applyBorder="1" applyAlignment="1" applyProtection="1">
      <alignment horizontal="center"/>
      <protection locked="0"/>
    </xf>
    <xf numFmtId="49" fontId="13" fillId="3" borderId="7" xfId="5" applyNumberFormat="1" applyFont="1" applyBorder="1" applyAlignment="1" applyProtection="1">
      <alignment horizontal="center"/>
      <protection locked="0"/>
    </xf>
    <xf numFmtId="49" fontId="13" fillId="3" borderId="8" xfId="5" applyNumberFormat="1" applyFont="1" applyBorder="1" applyAlignment="1" applyProtection="1">
      <alignment horizontal="center"/>
      <protection locked="0"/>
    </xf>
    <xf numFmtId="49" fontId="13" fillId="0" borderId="6" xfId="0" applyNumberFormat="1" applyFont="1" applyBorder="1" applyAlignment="1">
      <alignment horizontal="center"/>
    </xf>
    <xf numFmtId="49" fontId="13" fillId="3" borderId="6" xfId="5" applyNumberFormat="1" applyFont="1" applyBorder="1" applyAlignment="1" applyProtection="1">
      <alignment horizontal="center" vertical="center"/>
      <protection locked="0"/>
    </xf>
    <xf numFmtId="49" fontId="13" fillId="3" borderId="7" xfId="5" applyNumberFormat="1" applyFont="1" applyBorder="1" applyAlignment="1" applyProtection="1">
      <alignment horizontal="center" vertical="center"/>
      <protection locked="0"/>
    </xf>
    <xf numFmtId="49" fontId="13" fillId="3" borderId="8" xfId="5" applyNumberFormat="1" applyFont="1" applyBorder="1" applyAlignment="1" applyProtection="1">
      <alignment horizontal="center" vertical="center"/>
      <protection locked="0"/>
    </xf>
    <xf numFmtId="0" fontId="17" fillId="2" borderId="5" xfId="0" applyFont="1" applyFill="1" applyBorder="1" applyAlignment="1">
      <alignment horizontal="center"/>
    </xf>
    <xf numFmtId="49" fontId="15" fillId="0" borderId="0" xfId="0" applyNumberFormat="1" applyFont="1" applyAlignment="1">
      <alignment horizontal="right"/>
    </xf>
    <xf numFmtId="49" fontId="15" fillId="0" borderId="0" xfId="0" applyNumberFormat="1" applyFont="1" applyAlignment="1">
      <alignment horizontal="right" vertical="center"/>
    </xf>
    <xf numFmtId="49" fontId="13" fillId="0" borderId="7" xfId="0" applyNumberFormat="1" applyFont="1" applyBorder="1" applyAlignment="1">
      <alignment horizontal="center" vertical="center"/>
    </xf>
    <xf numFmtId="49" fontId="13" fillId="0" borderId="8" xfId="0" applyNumberFormat="1" applyFont="1" applyBorder="1" applyAlignment="1">
      <alignment horizontal="center" vertical="center"/>
    </xf>
    <xf numFmtId="0" fontId="13" fillId="0" borderId="5" xfId="0" applyFont="1" applyBorder="1" applyAlignment="1">
      <alignment horizontal="center" vertical="top"/>
    </xf>
    <xf numFmtId="0" fontId="13" fillId="0" borderId="0" xfId="0" applyFont="1" applyAlignment="1">
      <alignment horizontal="right" vertical="center"/>
    </xf>
    <xf numFmtId="0" fontId="13" fillId="0" borderId="5" xfId="0" applyFont="1" applyBorder="1" applyAlignment="1">
      <alignment horizontal="center" vertical="center"/>
    </xf>
    <xf numFmtId="49" fontId="13" fillId="2" borderId="5" xfId="0" applyNumberFormat="1" applyFont="1" applyFill="1" applyBorder="1" applyAlignment="1">
      <alignment horizontal="left" vertical="center"/>
    </xf>
    <xf numFmtId="0" fontId="13" fillId="0" borderId="1" xfId="0" applyFont="1" applyBorder="1" applyAlignment="1">
      <alignment horizontal="right"/>
    </xf>
    <xf numFmtId="0" fontId="28" fillId="3" borderId="11" xfId="1" applyFont="1" applyBorder="1" applyAlignment="1" applyProtection="1">
      <alignment horizontal="left" vertical="top"/>
      <protection locked="0"/>
    </xf>
    <xf numFmtId="0" fontId="28" fillId="3" borderId="12" xfId="1" applyFont="1" applyBorder="1" applyAlignment="1" applyProtection="1">
      <alignment horizontal="left" vertical="top"/>
      <protection locked="0"/>
    </xf>
    <xf numFmtId="0" fontId="28" fillId="3" borderId="13" xfId="1" applyFont="1" applyBorder="1" applyAlignment="1" applyProtection="1">
      <alignment horizontal="left" vertical="top"/>
      <protection locked="0"/>
    </xf>
    <xf numFmtId="0" fontId="27" fillId="3" borderId="9" xfId="1" applyFont="1" applyAlignment="1" applyProtection="1">
      <alignment horizontal="left" vertical="top"/>
      <protection locked="0"/>
    </xf>
    <xf numFmtId="0" fontId="13" fillId="0" borderId="5" xfId="0" applyFont="1" applyBorder="1" applyAlignment="1"/>
    <xf numFmtId="0" fontId="0" fillId="0" borderId="0" xfId="0" applyAlignment="1"/>
  </cellXfs>
  <cellStyles count="22">
    <cellStyle name="20% - Accent1" xfId="2" builtinId="30" customBuiltin="1"/>
    <cellStyle name="20% - Accent1 2" xfId="6" xr:uid="{00000000-0005-0000-0000-000001000000}"/>
    <cellStyle name="20% - Accent1 2 2" xfId="10" xr:uid="{00000000-0005-0000-0000-000002000000}"/>
    <cellStyle name="20% - Accent1 3" xfId="9" xr:uid="{00000000-0005-0000-0000-000003000000}"/>
    <cellStyle name="20% - Accent1 4" xfId="7" xr:uid="{00000000-0005-0000-0000-000004000000}"/>
    <cellStyle name="20% - Accent1 5" xfId="12" xr:uid="{00000000-0005-0000-0000-000005000000}"/>
    <cellStyle name="20% - Accent1 6" xfId="4" xr:uid="{00000000-0005-0000-0000-000006000000}"/>
    <cellStyle name="20% - Accent1 7" xfId="16" xr:uid="{00000000-0005-0000-0000-000007000000}"/>
    <cellStyle name="20% - Accent3" xfId="17" builtinId="38"/>
    <cellStyle name="20% - Accent6" xfId="19" builtinId="50"/>
    <cellStyle name="40% - Accent3" xfId="21" builtinId="39"/>
    <cellStyle name="60% - Accent3" xfId="18" builtinId="40"/>
    <cellStyle name="60% - Accent6" xfId="20" builtinId="52"/>
    <cellStyle name="Anteckning 2" xfId="14" xr:uid="{00000000-0005-0000-0000-000008000000}"/>
    <cellStyle name="Normal" xfId="0" builtinId="0"/>
    <cellStyle name="Normal 2" xfId="11" xr:uid="{00000000-0005-0000-0000-00000A000000}"/>
    <cellStyle name="Normal 3" xfId="13" xr:uid="{00000000-0005-0000-0000-00000B000000}"/>
    <cellStyle name="Normal 4" xfId="15" xr:uid="{00000000-0005-0000-0000-00000C000000}"/>
    <cellStyle name="Note" xfId="1" builtinId="10"/>
    <cellStyle name="Note 2" xfId="5" xr:uid="{00000000-0005-0000-0000-00000E000000}"/>
    <cellStyle name="Note 3" xfId="8" xr:uid="{00000000-0005-0000-0000-00000F000000}"/>
    <cellStyle name="Note 4" xfId="3" xr:uid="{00000000-0005-0000-0000-000010000000}"/>
  </cellStyles>
  <dxfs count="0"/>
  <tableStyles count="0" defaultTableStyle="TableStyleMedium9" defaultPivotStyle="PivotStyleLight16"/>
  <colors>
    <mruColors>
      <color rgb="FFFFFF66"/>
      <color rgb="FFFFC91D"/>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015203963439617E-2"/>
          <c:y val="0.13818318895339457"/>
          <c:w val="0.8261793433408996"/>
          <c:h val="0.69080024836391385"/>
        </c:manualLayout>
      </c:layout>
      <c:barChart>
        <c:barDir val="col"/>
        <c:grouping val="stacked"/>
        <c:varyColors val="0"/>
        <c:ser>
          <c:idx val="0"/>
          <c:order val="0"/>
          <c:tx>
            <c:v>Undervisning</c:v>
          </c:tx>
          <c:spPr>
            <a:solidFill>
              <a:schemeClr val="accent1"/>
            </a:solidFill>
            <a:ln>
              <a:noFill/>
            </a:ln>
            <a:effectLst/>
          </c:spPr>
          <c:invertIfNegative val="0"/>
          <c:cat>
            <c:strRef>
              <c:f>'Årsarbetsplan för lärare 40 (p)'!$I$16:$N$16</c:f>
              <c:strCache>
                <c:ptCount val="6"/>
                <c:pt idx="0">
                  <c:v>P3</c:v>
                </c:pt>
                <c:pt idx="1">
                  <c:v>P4</c:v>
                </c:pt>
                <c:pt idx="2">
                  <c:v>P5</c:v>
                </c:pt>
                <c:pt idx="3">
                  <c:v>P0</c:v>
                </c:pt>
                <c:pt idx="4">
                  <c:v>P1</c:v>
                </c:pt>
                <c:pt idx="5">
                  <c:v>P2</c:v>
                </c:pt>
              </c:strCache>
            </c:strRef>
          </c:cat>
          <c:val>
            <c:numRef>
              <c:f>'Årsarbetsplan för lärare 40 (p)'!$I$31:$N$31</c:f>
              <c:numCache>
                <c:formatCode>@</c:formatCode>
                <c:ptCount val="6"/>
                <c:pt idx="0">
                  <c:v>200</c:v>
                </c:pt>
                <c:pt idx="1">
                  <c:v>180</c:v>
                </c:pt>
                <c:pt idx="2">
                  <c:v>40</c:v>
                </c:pt>
                <c:pt idx="3">
                  <c:v>105</c:v>
                </c:pt>
                <c:pt idx="4">
                  <c:v>190</c:v>
                </c:pt>
                <c:pt idx="5">
                  <c:v>150</c:v>
                </c:pt>
              </c:numCache>
            </c:numRef>
          </c:val>
          <c:extLst>
            <c:ext xmlns:c16="http://schemas.microsoft.com/office/drawing/2014/chart" uri="{C3380CC4-5D6E-409C-BE32-E72D297353CC}">
              <c16:uniqueId val="{00000000-E47F-420C-AECC-FA456A2248F5}"/>
            </c:ext>
          </c:extLst>
        </c:ser>
        <c:ser>
          <c:idx val="1"/>
          <c:order val="1"/>
          <c:tx>
            <c:v>Forskning/kompetensutveckling</c:v>
          </c:tx>
          <c:spPr>
            <a:solidFill>
              <a:schemeClr val="accent2"/>
            </a:solidFill>
            <a:ln>
              <a:noFill/>
            </a:ln>
            <a:effectLst/>
          </c:spPr>
          <c:invertIfNegative val="0"/>
          <c:cat>
            <c:strRef>
              <c:f>'Årsarbetsplan för lärare 40 (p)'!$I$16:$N$16</c:f>
              <c:strCache>
                <c:ptCount val="6"/>
                <c:pt idx="0">
                  <c:v>P3</c:v>
                </c:pt>
                <c:pt idx="1">
                  <c:v>P4</c:v>
                </c:pt>
                <c:pt idx="2">
                  <c:v>P5</c:v>
                </c:pt>
                <c:pt idx="3">
                  <c:v>P0</c:v>
                </c:pt>
                <c:pt idx="4">
                  <c:v>P1</c:v>
                </c:pt>
                <c:pt idx="5">
                  <c:v>P2</c:v>
                </c:pt>
              </c:strCache>
            </c:strRef>
          </c:cat>
          <c:val>
            <c:numRef>
              <c:f>'Årsarbetsplan för lärare 40 (p)'!$I$41:$N$41</c:f>
              <c:numCache>
                <c:formatCode>@</c:formatCode>
                <c:ptCount val="6"/>
                <c:pt idx="0">
                  <c:v>55</c:v>
                </c:pt>
                <c:pt idx="1">
                  <c:v>75</c:v>
                </c:pt>
                <c:pt idx="2">
                  <c:v>85</c:v>
                </c:pt>
                <c:pt idx="3">
                  <c:v>10</c:v>
                </c:pt>
                <c:pt idx="4">
                  <c:v>85</c:v>
                </c:pt>
                <c:pt idx="5">
                  <c:v>85</c:v>
                </c:pt>
              </c:numCache>
            </c:numRef>
          </c:val>
          <c:extLst>
            <c:ext xmlns:c16="http://schemas.microsoft.com/office/drawing/2014/chart" uri="{C3380CC4-5D6E-409C-BE32-E72D297353CC}">
              <c16:uniqueId val="{00000001-E47F-420C-AECC-FA456A2248F5}"/>
            </c:ext>
          </c:extLst>
        </c:ser>
        <c:ser>
          <c:idx val="2"/>
          <c:order val="2"/>
          <c:tx>
            <c:v>Uppdrag</c:v>
          </c:tx>
          <c:spPr>
            <a:solidFill>
              <a:schemeClr val="accent3"/>
            </a:solidFill>
            <a:ln>
              <a:noFill/>
            </a:ln>
            <a:effectLst/>
          </c:spPr>
          <c:invertIfNegative val="0"/>
          <c:cat>
            <c:strRef>
              <c:f>'Årsarbetsplan för lärare 40 (p)'!$I$16:$N$16</c:f>
              <c:strCache>
                <c:ptCount val="6"/>
                <c:pt idx="0">
                  <c:v>P3</c:v>
                </c:pt>
                <c:pt idx="1">
                  <c:v>P4</c:v>
                </c:pt>
                <c:pt idx="2">
                  <c:v>P5</c:v>
                </c:pt>
                <c:pt idx="3">
                  <c:v>P0</c:v>
                </c:pt>
                <c:pt idx="4">
                  <c:v>P1</c:v>
                </c:pt>
                <c:pt idx="5">
                  <c:v>P2</c:v>
                </c:pt>
              </c:strCache>
            </c:strRef>
          </c:cat>
          <c:val>
            <c:numRef>
              <c:f>'Årsarbetsplan för lärare 40 (p)'!$I$50:$N$50</c:f>
              <c:numCache>
                <c:formatCode>@</c:formatCode>
                <c:ptCount val="6"/>
                <c:pt idx="0">
                  <c:v>35</c:v>
                </c:pt>
                <c:pt idx="1">
                  <c:v>45</c:v>
                </c:pt>
                <c:pt idx="2">
                  <c:v>25</c:v>
                </c:pt>
                <c:pt idx="3">
                  <c:v>25</c:v>
                </c:pt>
                <c:pt idx="4">
                  <c:v>35</c:v>
                </c:pt>
                <c:pt idx="5">
                  <c:v>45</c:v>
                </c:pt>
              </c:numCache>
            </c:numRef>
          </c:val>
          <c:extLst>
            <c:ext xmlns:c16="http://schemas.microsoft.com/office/drawing/2014/chart" uri="{C3380CC4-5D6E-409C-BE32-E72D297353CC}">
              <c16:uniqueId val="{00000002-E47F-420C-AECC-FA456A2248F5}"/>
            </c:ext>
          </c:extLst>
        </c:ser>
        <c:ser>
          <c:idx val="3"/>
          <c:order val="3"/>
          <c:tx>
            <c:v>Övrigt</c:v>
          </c:tx>
          <c:spPr>
            <a:solidFill>
              <a:schemeClr val="accent4"/>
            </a:solidFill>
            <a:ln>
              <a:noFill/>
            </a:ln>
            <a:effectLst/>
          </c:spPr>
          <c:invertIfNegative val="0"/>
          <c:cat>
            <c:strRef>
              <c:f>'Årsarbetsplan för lärare 40 (p)'!$I$16:$N$16</c:f>
              <c:strCache>
                <c:ptCount val="6"/>
                <c:pt idx="0">
                  <c:v>P3</c:v>
                </c:pt>
                <c:pt idx="1">
                  <c:v>P4</c:v>
                </c:pt>
                <c:pt idx="2">
                  <c:v>P5</c:v>
                </c:pt>
                <c:pt idx="3">
                  <c:v>P0</c:v>
                </c:pt>
                <c:pt idx="4">
                  <c:v>P1</c:v>
                </c:pt>
                <c:pt idx="5">
                  <c:v>P2</c:v>
                </c:pt>
              </c:strCache>
            </c:strRef>
          </c:cat>
          <c:val>
            <c:numRef>
              <c:f>'Årsarbetsplan för lärare 40 (p)'!$I$56:$N$56</c:f>
              <c:numCache>
                <c:formatCode>@</c:formatCode>
                <c:ptCount val="6"/>
                <c:pt idx="0">
                  <c:v>80</c:v>
                </c:pt>
                <c:pt idx="1">
                  <c:v>16</c:v>
                </c:pt>
                <c:pt idx="2">
                  <c:v>0</c:v>
                </c:pt>
                <c:pt idx="3">
                  <c:v>0</c:v>
                </c:pt>
                <c:pt idx="4">
                  <c:v>0</c:v>
                </c:pt>
                <c:pt idx="5">
                  <c:v>0</c:v>
                </c:pt>
              </c:numCache>
            </c:numRef>
          </c:val>
          <c:extLst>
            <c:ext xmlns:c16="http://schemas.microsoft.com/office/drawing/2014/chart" uri="{C3380CC4-5D6E-409C-BE32-E72D297353CC}">
              <c16:uniqueId val="{00000003-E47F-420C-AECC-FA456A2248F5}"/>
            </c:ext>
          </c:extLst>
        </c:ser>
        <c:dLbls>
          <c:showLegendKey val="0"/>
          <c:showVal val="0"/>
          <c:showCatName val="0"/>
          <c:showSerName val="0"/>
          <c:showPercent val="0"/>
          <c:showBubbleSize val="0"/>
        </c:dLbls>
        <c:gapWidth val="150"/>
        <c:overlap val="100"/>
        <c:axId val="1849470848"/>
        <c:axId val="1849475840"/>
      </c:barChart>
      <c:catAx>
        <c:axId val="1849470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9475840"/>
        <c:crosses val="autoZero"/>
        <c:auto val="1"/>
        <c:lblAlgn val="ctr"/>
        <c:lblOffset val="100"/>
        <c:noMultiLvlLbl val="0"/>
      </c:catAx>
      <c:valAx>
        <c:axId val="184947584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9470848"/>
        <c:crosses val="autoZero"/>
        <c:crossBetween val="between"/>
      </c:valAx>
      <c:spPr>
        <a:noFill/>
        <a:ln>
          <a:noFill/>
        </a:ln>
        <a:effectLst/>
      </c:spPr>
    </c:plotArea>
    <c:legend>
      <c:legendPos val="b"/>
      <c:layout>
        <c:manualLayout>
          <c:xMode val="edge"/>
          <c:yMode val="edge"/>
          <c:x val="0.12092138014400688"/>
          <c:y val="0.92833413383085073"/>
          <c:w val="0.76311716285035469"/>
          <c:h val="6.417831962608315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Undervisning</c:v>
          </c:tx>
          <c:spPr>
            <a:solidFill>
              <a:schemeClr val="accent1"/>
            </a:solidFill>
            <a:ln>
              <a:noFill/>
            </a:ln>
            <a:effectLst/>
          </c:spPr>
          <c:invertIfNegative val="0"/>
          <c:cat>
            <c:strRef>
              <c:f>'Årsarbetsplan för lärare 40 (m)'!$I$16:$T$16</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'Årsarbetsplan för lärare 40 (m)'!$I$31:$T$31</c:f>
              <c:numCache>
                <c:formatCode>@</c:formatCode>
                <c:ptCount val="12"/>
                <c:pt idx="0">
                  <c:v>95</c:v>
                </c:pt>
                <c:pt idx="1">
                  <c:v>105</c:v>
                </c:pt>
                <c:pt idx="2">
                  <c:v>55</c:v>
                </c:pt>
                <c:pt idx="3">
                  <c:v>75</c:v>
                </c:pt>
                <c:pt idx="4">
                  <c:v>90</c:v>
                </c:pt>
                <c:pt idx="5">
                  <c:v>90</c:v>
                </c:pt>
                <c:pt idx="6">
                  <c:v>0</c:v>
                </c:pt>
                <c:pt idx="7">
                  <c:v>115</c:v>
                </c:pt>
                <c:pt idx="8">
                  <c:v>55</c:v>
                </c:pt>
                <c:pt idx="9">
                  <c:v>65</c:v>
                </c:pt>
                <c:pt idx="10">
                  <c:v>115</c:v>
                </c:pt>
                <c:pt idx="11">
                  <c:v>100</c:v>
                </c:pt>
              </c:numCache>
            </c:numRef>
          </c:val>
          <c:extLst>
            <c:ext xmlns:c16="http://schemas.microsoft.com/office/drawing/2014/chart" uri="{C3380CC4-5D6E-409C-BE32-E72D297353CC}">
              <c16:uniqueId val="{00000000-5E8A-460E-966E-FB9FD3BFB21C}"/>
            </c:ext>
          </c:extLst>
        </c:ser>
        <c:ser>
          <c:idx val="1"/>
          <c:order val="1"/>
          <c:tx>
            <c:v>Forskning/kompetensutveckling</c:v>
          </c:tx>
          <c:spPr>
            <a:solidFill>
              <a:schemeClr val="accent2"/>
            </a:solidFill>
            <a:ln>
              <a:noFill/>
            </a:ln>
            <a:effectLst/>
          </c:spPr>
          <c:invertIfNegative val="0"/>
          <c:cat>
            <c:strRef>
              <c:f>'Årsarbetsplan för lärare 40 (m)'!$I$16:$T$16</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'Årsarbetsplan för lärare 40 (m)'!$I$41:$T$41</c:f>
              <c:numCache>
                <c:formatCode>@</c:formatCode>
                <c:ptCount val="12"/>
                <c:pt idx="0">
                  <c:v>50</c:v>
                </c:pt>
                <c:pt idx="1">
                  <c:v>40</c:v>
                </c:pt>
                <c:pt idx="2">
                  <c:v>55</c:v>
                </c:pt>
                <c:pt idx="3">
                  <c:v>35</c:v>
                </c:pt>
                <c:pt idx="4">
                  <c:v>20</c:v>
                </c:pt>
                <c:pt idx="5">
                  <c:v>35</c:v>
                </c:pt>
                <c:pt idx="6">
                  <c:v>15</c:v>
                </c:pt>
                <c:pt idx="7">
                  <c:v>20</c:v>
                </c:pt>
                <c:pt idx="8">
                  <c:v>60</c:v>
                </c:pt>
                <c:pt idx="9">
                  <c:v>40</c:v>
                </c:pt>
                <c:pt idx="10">
                  <c:v>40</c:v>
                </c:pt>
                <c:pt idx="11">
                  <c:v>40</c:v>
                </c:pt>
              </c:numCache>
            </c:numRef>
          </c:val>
          <c:extLst>
            <c:ext xmlns:c16="http://schemas.microsoft.com/office/drawing/2014/chart" uri="{C3380CC4-5D6E-409C-BE32-E72D297353CC}">
              <c16:uniqueId val="{00000001-5E8A-460E-966E-FB9FD3BFB21C}"/>
            </c:ext>
          </c:extLst>
        </c:ser>
        <c:ser>
          <c:idx val="2"/>
          <c:order val="2"/>
          <c:tx>
            <c:v>Uppdrag</c:v>
          </c:tx>
          <c:spPr>
            <a:solidFill>
              <a:schemeClr val="accent3"/>
            </a:solidFill>
            <a:ln>
              <a:noFill/>
            </a:ln>
            <a:effectLst/>
          </c:spPr>
          <c:invertIfNegative val="0"/>
          <c:cat>
            <c:strRef>
              <c:f>'Årsarbetsplan för lärare 40 (m)'!$I$16:$T$16</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'Årsarbetsplan för lärare 40 (m)'!$I$50:$T$50</c:f>
              <c:numCache>
                <c:formatCode>@</c:formatCode>
                <c:ptCount val="12"/>
                <c:pt idx="0">
                  <c:v>18</c:v>
                </c:pt>
                <c:pt idx="1">
                  <c:v>18</c:v>
                </c:pt>
                <c:pt idx="2">
                  <c:v>13</c:v>
                </c:pt>
                <c:pt idx="3">
                  <c:v>13</c:v>
                </c:pt>
                <c:pt idx="4">
                  <c:v>18</c:v>
                </c:pt>
                <c:pt idx="5">
                  <c:v>18</c:v>
                </c:pt>
                <c:pt idx="6">
                  <c:v>0</c:v>
                </c:pt>
                <c:pt idx="7">
                  <c:v>18</c:v>
                </c:pt>
                <c:pt idx="8">
                  <c:v>13</c:v>
                </c:pt>
                <c:pt idx="9">
                  <c:v>13</c:v>
                </c:pt>
                <c:pt idx="10">
                  <c:v>18</c:v>
                </c:pt>
                <c:pt idx="11">
                  <c:v>18</c:v>
                </c:pt>
              </c:numCache>
            </c:numRef>
          </c:val>
          <c:extLst>
            <c:ext xmlns:c16="http://schemas.microsoft.com/office/drawing/2014/chart" uri="{C3380CC4-5D6E-409C-BE32-E72D297353CC}">
              <c16:uniqueId val="{00000002-5E8A-460E-966E-FB9FD3BFB21C}"/>
            </c:ext>
          </c:extLst>
        </c:ser>
        <c:ser>
          <c:idx val="3"/>
          <c:order val="3"/>
          <c:tx>
            <c:v>Övrigt</c:v>
          </c:tx>
          <c:spPr>
            <a:solidFill>
              <a:schemeClr val="accent4"/>
            </a:solidFill>
            <a:ln>
              <a:noFill/>
            </a:ln>
            <a:effectLst/>
          </c:spPr>
          <c:invertIfNegative val="0"/>
          <c:cat>
            <c:strRef>
              <c:f>'Årsarbetsplan för lärare 40 (m)'!$I$16:$T$16</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'Årsarbetsplan för lärare 40 (m)'!$I$56:$T$56</c:f>
              <c:numCache>
                <c:formatCode>@</c:formatCode>
                <c:ptCount val="12"/>
                <c:pt idx="0">
                  <c:v>16</c:v>
                </c:pt>
                <c:pt idx="1">
                  <c:v>16</c:v>
                </c:pt>
                <c:pt idx="2">
                  <c:v>16</c:v>
                </c:pt>
                <c:pt idx="3">
                  <c:v>16</c:v>
                </c:pt>
                <c:pt idx="4">
                  <c:v>16</c:v>
                </c:pt>
                <c:pt idx="5">
                  <c:v>16</c:v>
                </c:pt>
                <c:pt idx="6">
                  <c:v>0</c:v>
                </c:pt>
                <c:pt idx="7">
                  <c:v>0</c:v>
                </c:pt>
                <c:pt idx="8">
                  <c:v>0</c:v>
                </c:pt>
                <c:pt idx="9">
                  <c:v>0</c:v>
                </c:pt>
                <c:pt idx="10">
                  <c:v>0</c:v>
                </c:pt>
                <c:pt idx="11">
                  <c:v>0</c:v>
                </c:pt>
              </c:numCache>
            </c:numRef>
          </c:val>
          <c:extLst>
            <c:ext xmlns:c16="http://schemas.microsoft.com/office/drawing/2014/chart" uri="{C3380CC4-5D6E-409C-BE32-E72D297353CC}">
              <c16:uniqueId val="{00000003-5E8A-460E-966E-FB9FD3BFB21C}"/>
            </c:ext>
          </c:extLst>
        </c:ser>
        <c:dLbls>
          <c:showLegendKey val="0"/>
          <c:showVal val="0"/>
          <c:showCatName val="0"/>
          <c:showSerName val="0"/>
          <c:showPercent val="0"/>
          <c:showBubbleSize val="0"/>
        </c:dLbls>
        <c:gapWidth val="150"/>
        <c:overlap val="100"/>
        <c:axId val="1275498816"/>
        <c:axId val="1275497152"/>
      </c:barChart>
      <c:catAx>
        <c:axId val="12754988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5497152"/>
        <c:crosses val="autoZero"/>
        <c:auto val="1"/>
        <c:lblAlgn val="ctr"/>
        <c:lblOffset val="100"/>
        <c:noMultiLvlLbl val="0"/>
      </c:catAx>
      <c:valAx>
        <c:axId val="127549715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5498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image" Target="../media/image3.sv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image" Target="../media/image1.jpeg"/><Relationship Id="rId4" Type="http://schemas.openxmlformats.org/officeDocument/2006/relationships/image" Target="../media/image3.svg"/></Relationships>
</file>

<file path=xl/drawings/_rels/drawing3.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168087</xdr:colOff>
      <xdr:row>1</xdr:row>
      <xdr:rowOff>95250</xdr:rowOff>
    </xdr:from>
    <xdr:to>
      <xdr:col>1</xdr:col>
      <xdr:colOff>495300</xdr:colOff>
      <xdr:row>2</xdr:row>
      <xdr:rowOff>171450</xdr:rowOff>
    </xdr:to>
    <xdr:pic>
      <xdr:nvPicPr>
        <xdr:cNvPr id="2" name="Picture 2">
          <a:extLst>
            <a:ext uri="{FF2B5EF4-FFF2-40B4-BE49-F238E27FC236}">
              <a16:creationId xmlns:a16="http://schemas.microsoft.com/office/drawing/2014/main" id="{FD8AD3A5-E6CA-49F6-A8BA-CB0825B35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82705" y="252132"/>
          <a:ext cx="327213" cy="333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70598</xdr:colOff>
      <xdr:row>14</xdr:row>
      <xdr:rowOff>22411</xdr:rowOff>
    </xdr:from>
    <xdr:to>
      <xdr:col>19</xdr:col>
      <xdr:colOff>941295</xdr:colOff>
      <xdr:row>35</xdr:row>
      <xdr:rowOff>67233</xdr:rowOff>
    </xdr:to>
    <xdr:graphicFrame macro="">
      <xdr:nvGraphicFramePr>
        <xdr:cNvPr id="3" name="Chart 2">
          <a:extLst>
            <a:ext uri="{FF2B5EF4-FFF2-40B4-BE49-F238E27FC236}">
              <a16:creationId xmlns:a16="http://schemas.microsoft.com/office/drawing/2014/main" id="{557D025B-AA98-3734-BD25-C7AD268611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134471</xdr:colOff>
      <xdr:row>2</xdr:row>
      <xdr:rowOff>44824</xdr:rowOff>
    </xdr:from>
    <xdr:to>
      <xdr:col>18</xdr:col>
      <xdr:colOff>941294</xdr:colOff>
      <xdr:row>6</xdr:row>
      <xdr:rowOff>156883</xdr:rowOff>
    </xdr:to>
    <xdr:sp macro="" textlink="">
      <xdr:nvSpPr>
        <xdr:cNvPr id="6" name="Rectangle: Rounded Corners 5">
          <a:extLst>
            <a:ext uri="{FF2B5EF4-FFF2-40B4-BE49-F238E27FC236}">
              <a16:creationId xmlns:a16="http://schemas.microsoft.com/office/drawing/2014/main" id="{5CCB89EC-96D4-BEFC-C705-20B5A6785D86}"/>
            </a:ext>
          </a:extLst>
        </xdr:cNvPr>
        <xdr:cNvSpPr/>
      </xdr:nvSpPr>
      <xdr:spPr>
        <a:xfrm>
          <a:off x="10679206" y="459442"/>
          <a:ext cx="4056529" cy="930088"/>
        </a:xfrm>
        <a:custGeom>
          <a:avLst/>
          <a:gdLst>
            <a:gd name="connsiteX0" fmla="*/ 0 w 4056529"/>
            <a:gd name="connsiteY0" fmla="*/ 155018 h 930088"/>
            <a:gd name="connsiteX1" fmla="*/ 155018 w 4056529"/>
            <a:gd name="connsiteY1" fmla="*/ 0 h 930088"/>
            <a:gd name="connsiteX2" fmla="*/ 3901511 w 4056529"/>
            <a:gd name="connsiteY2" fmla="*/ 0 h 930088"/>
            <a:gd name="connsiteX3" fmla="*/ 4056529 w 4056529"/>
            <a:gd name="connsiteY3" fmla="*/ 155018 h 930088"/>
            <a:gd name="connsiteX4" fmla="*/ 4056529 w 4056529"/>
            <a:gd name="connsiteY4" fmla="*/ 775070 h 930088"/>
            <a:gd name="connsiteX5" fmla="*/ 3901511 w 4056529"/>
            <a:gd name="connsiteY5" fmla="*/ 930088 h 930088"/>
            <a:gd name="connsiteX6" fmla="*/ 155018 w 4056529"/>
            <a:gd name="connsiteY6" fmla="*/ 930088 h 930088"/>
            <a:gd name="connsiteX7" fmla="*/ 0 w 4056529"/>
            <a:gd name="connsiteY7" fmla="*/ 775070 h 930088"/>
            <a:gd name="connsiteX8" fmla="*/ 0 w 4056529"/>
            <a:gd name="connsiteY8" fmla="*/ 155018 h 9300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056529" h="930088" fill="none" extrusionOk="0">
              <a:moveTo>
                <a:pt x="0" y="155018"/>
              </a:moveTo>
              <a:cubicBezTo>
                <a:pt x="3267" y="67756"/>
                <a:pt x="78915" y="10928"/>
                <a:pt x="155018" y="0"/>
              </a:cubicBezTo>
              <a:cubicBezTo>
                <a:pt x="1919645" y="123485"/>
                <a:pt x="2734520" y="-70023"/>
                <a:pt x="3901511" y="0"/>
              </a:cubicBezTo>
              <a:cubicBezTo>
                <a:pt x="3997065" y="-986"/>
                <a:pt x="4061293" y="81786"/>
                <a:pt x="4056529" y="155018"/>
              </a:cubicBezTo>
              <a:cubicBezTo>
                <a:pt x="4012616" y="367284"/>
                <a:pt x="4048163" y="545406"/>
                <a:pt x="4056529" y="775070"/>
              </a:cubicBezTo>
              <a:cubicBezTo>
                <a:pt x="4054832" y="864550"/>
                <a:pt x="3990948" y="936703"/>
                <a:pt x="3901511" y="930088"/>
              </a:cubicBezTo>
              <a:cubicBezTo>
                <a:pt x="2480165" y="875243"/>
                <a:pt x="1445123" y="959907"/>
                <a:pt x="155018" y="930088"/>
              </a:cubicBezTo>
              <a:cubicBezTo>
                <a:pt x="68130" y="929592"/>
                <a:pt x="1287" y="860872"/>
                <a:pt x="0" y="775070"/>
              </a:cubicBezTo>
              <a:cubicBezTo>
                <a:pt x="-22062" y="645774"/>
                <a:pt x="-49469" y="450072"/>
                <a:pt x="0" y="155018"/>
              </a:cubicBezTo>
              <a:close/>
            </a:path>
            <a:path w="4056529" h="930088" stroke="0" extrusionOk="0">
              <a:moveTo>
                <a:pt x="0" y="155018"/>
              </a:moveTo>
              <a:cubicBezTo>
                <a:pt x="11958" y="64839"/>
                <a:pt x="75236" y="4230"/>
                <a:pt x="155018" y="0"/>
              </a:cubicBezTo>
              <a:cubicBezTo>
                <a:pt x="1440629" y="66228"/>
                <a:pt x="3402941" y="-94125"/>
                <a:pt x="3901511" y="0"/>
              </a:cubicBezTo>
              <a:cubicBezTo>
                <a:pt x="3987543" y="-1455"/>
                <a:pt x="4062795" y="85222"/>
                <a:pt x="4056529" y="155018"/>
              </a:cubicBezTo>
              <a:cubicBezTo>
                <a:pt x="4059153" y="324169"/>
                <a:pt x="4102793" y="590094"/>
                <a:pt x="4056529" y="775070"/>
              </a:cubicBezTo>
              <a:cubicBezTo>
                <a:pt x="4050583" y="871387"/>
                <a:pt x="3986058" y="932308"/>
                <a:pt x="3901511" y="930088"/>
              </a:cubicBezTo>
              <a:cubicBezTo>
                <a:pt x="2096185" y="932614"/>
                <a:pt x="1801809" y="1036300"/>
                <a:pt x="155018" y="930088"/>
              </a:cubicBezTo>
              <a:cubicBezTo>
                <a:pt x="65698" y="925983"/>
                <a:pt x="-2666" y="867305"/>
                <a:pt x="0" y="775070"/>
              </a:cubicBezTo>
              <a:cubicBezTo>
                <a:pt x="25542" y="513656"/>
                <a:pt x="30943" y="432919"/>
                <a:pt x="0" y="155018"/>
              </a:cubicBezTo>
              <a:close/>
            </a:path>
          </a:pathLst>
        </a:custGeom>
        <a:solidFill>
          <a:schemeClr val="bg1"/>
        </a:solidFill>
        <a:ln w="38100">
          <a:solidFill>
            <a:srgbClr val="FFC000"/>
          </a:solidFill>
          <a:extLst>
            <a:ext uri="{C807C97D-BFC1-408E-A445-0C87EB9F89A2}">
              <ask:lineSketchStyleProps xmlns:ask="http://schemas.microsoft.com/office/drawing/2018/sketchyshapes" sd="255742595">
                <a:prstGeom prst="roundRect">
                  <a:avLst/>
                </a:pr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400" b="1">
              <a:solidFill>
                <a:schemeClr val="tx2">
                  <a:lumMod val="60000"/>
                  <a:lumOff val="40000"/>
                </a:schemeClr>
              </a:solidFill>
              <a:latin typeface="+mn-lt"/>
            </a:rPr>
            <a:t>Information förs in i de gula fälten och summeras</a:t>
          </a:r>
          <a:r>
            <a:rPr lang="sv-SE" sz="1400" b="1" baseline="0">
              <a:solidFill>
                <a:schemeClr val="tx2">
                  <a:lumMod val="60000"/>
                  <a:lumOff val="40000"/>
                </a:schemeClr>
              </a:solidFill>
              <a:latin typeface="+mn-lt"/>
            </a:rPr>
            <a:t> automatiskt. Tid för kurser beräknas med hjälp av mall på fliken Schablontider och tidsberäkning.</a:t>
          </a:r>
          <a:endParaRPr lang="sv-SE" sz="1400" b="1">
            <a:solidFill>
              <a:schemeClr val="tx2">
                <a:lumMod val="60000"/>
                <a:lumOff val="40000"/>
              </a:schemeClr>
            </a:solidFill>
            <a:latin typeface="+mn-lt"/>
          </a:endParaRPr>
        </a:p>
      </xdr:txBody>
    </xdr:sp>
    <xdr:clientData/>
  </xdr:twoCellAnchor>
  <xdr:twoCellAnchor editAs="oneCell">
    <xdr:from>
      <xdr:col>14</xdr:col>
      <xdr:colOff>327356</xdr:colOff>
      <xdr:row>7</xdr:row>
      <xdr:rowOff>69607</xdr:rowOff>
    </xdr:from>
    <xdr:to>
      <xdr:col>16</xdr:col>
      <xdr:colOff>940776</xdr:colOff>
      <xdr:row>10</xdr:row>
      <xdr:rowOff>137261</xdr:rowOff>
    </xdr:to>
    <xdr:pic>
      <xdr:nvPicPr>
        <xdr:cNvPr id="7" name="Bild 2" descr="Tillbaka">
          <a:extLst>
            <a:ext uri="{FF2B5EF4-FFF2-40B4-BE49-F238E27FC236}">
              <a16:creationId xmlns:a16="http://schemas.microsoft.com/office/drawing/2014/main" id="{5622C6EB-E7B6-41CB-9F11-62F2D255F1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20548466" flipV="1">
          <a:off x="10289385" y="1503960"/>
          <a:ext cx="1509891" cy="9019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156881</xdr:colOff>
      <xdr:row>1</xdr:row>
      <xdr:rowOff>95250</xdr:rowOff>
    </xdr:from>
    <xdr:to>
      <xdr:col>1</xdr:col>
      <xdr:colOff>495300</xdr:colOff>
      <xdr:row>2</xdr:row>
      <xdr:rowOff>171450</xdr:rowOff>
    </xdr:to>
    <xdr:pic>
      <xdr:nvPicPr>
        <xdr:cNvPr id="2" name="Picture 2">
          <a:extLst>
            <a:ext uri="{FF2B5EF4-FFF2-40B4-BE49-F238E27FC236}">
              <a16:creationId xmlns:a16="http://schemas.microsoft.com/office/drawing/2014/main" id="{FD3060AF-DE42-4D15-BAD5-E7CDE3CB11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71499" y="252132"/>
          <a:ext cx="338419" cy="333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302557</xdr:colOff>
      <xdr:row>14</xdr:row>
      <xdr:rowOff>0</xdr:rowOff>
    </xdr:from>
    <xdr:to>
      <xdr:col>33</xdr:col>
      <xdr:colOff>358589</xdr:colOff>
      <xdr:row>36</xdr:row>
      <xdr:rowOff>140073</xdr:rowOff>
    </xdr:to>
    <xdr:graphicFrame macro="">
      <xdr:nvGraphicFramePr>
        <xdr:cNvPr id="5" name="Chart 4">
          <a:extLst>
            <a:ext uri="{FF2B5EF4-FFF2-40B4-BE49-F238E27FC236}">
              <a16:creationId xmlns:a16="http://schemas.microsoft.com/office/drawing/2014/main" id="{7A8ECACA-94EA-B71C-44B9-0D8F5A29AE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98468</xdr:colOff>
      <xdr:row>2</xdr:row>
      <xdr:rowOff>156881</xdr:rowOff>
    </xdr:from>
    <xdr:to>
      <xdr:col>20</xdr:col>
      <xdr:colOff>457056</xdr:colOff>
      <xdr:row>7</xdr:row>
      <xdr:rowOff>67234</xdr:rowOff>
    </xdr:to>
    <xdr:sp macro="" textlink="">
      <xdr:nvSpPr>
        <xdr:cNvPr id="3" name="Rectangle: Rounded Corners 2">
          <a:extLst>
            <a:ext uri="{FF2B5EF4-FFF2-40B4-BE49-F238E27FC236}">
              <a16:creationId xmlns:a16="http://schemas.microsoft.com/office/drawing/2014/main" id="{1E01772B-D7AA-40EA-AB14-C0796F6CCFDC}"/>
            </a:ext>
          </a:extLst>
        </xdr:cNvPr>
        <xdr:cNvSpPr/>
      </xdr:nvSpPr>
      <xdr:spPr>
        <a:xfrm>
          <a:off x="10262203" y="571499"/>
          <a:ext cx="4056529" cy="930088"/>
        </a:xfrm>
        <a:custGeom>
          <a:avLst/>
          <a:gdLst>
            <a:gd name="connsiteX0" fmla="*/ 0 w 4056529"/>
            <a:gd name="connsiteY0" fmla="*/ 155018 h 930088"/>
            <a:gd name="connsiteX1" fmla="*/ 155018 w 4056529"/>
            <a:gd name="connsiteY1" fmla="*/ 0 h 930088"/>
            <a:gd name="connsiteX2" fmla="*/ 3901511 w 4056529"/>
            <a:gd name="connsiteY2" fmla="*/ 0 h 930088"/>
            <a:gd name="connsiteX3" fmla="*/ 4056529 w 4056529"/>
            <a:gd name="connsiteY3" fmla="*/ 155018 h 930088"/>
            <a:gd name="connsiteX4" fmla="*/ 4056529 w 4056529"/>
            <a:gd name="connsiteY4" fmla="*/ 775070 h 930088"/>
            <a:gd name="connsiteX5" fmla="*/ 3901511 w 4056529"/>
            <a:gd name="connsiteY5" fmla="*/ 930088 h 930088"/>
            <a:gd name="connsiteX6" fmla="*/ 155018 w 4056529"/>
            <a:gd name="connsiteY6" fmla="*/ 930088 h 930088"/>
            <a:gd name="connsiteX7" fmla="*/ 0 w 4056529"/>
            <a:gd name="connsiteY7" fmla="*/ 775070 h 930088"/>
            <a:gd name="connsiteX8" fmla="*/ 0 w 4056529"/>
            <a:gd name="connsiteY8" fmla="*/ 155018 h 9300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056529" h="930088" fill="none" extrusionOk="0">
              <a:moveTo>
                <a:pt x="0" y="155018"/>
              </a:moveTo>
              <a:cubicBezTo>
                <a:pt x="3267" y="67756"/>
                <a:pt x="78915" y="10928"/>
                <a:pt x="155018" y="0"/>
              </a:cubicBezTo>
              <a:cubicBezTo>
                <a:pt x="1919645" y="123485"/>
                <a:pt x="2734520" y="-70023"/>
                <a:pt x="3901511" y="0"/>
              </a:cubicBezTo>
              <a:cubicBezTo>
                <a:pt x="3997065" y="-986"/>
                <a:pt x="4061293" y="81786"/>
                <a:pt x="4056529" y="155018"/>
              </a:cubicBezTo>
              <a:cubicBezTo>
                <a:pt x="4012616" y="367284"/>
                <a:pt x="4048163" y="545406"/>
                <a:pt x="4056529" y="775070"/>
              </a:cubicBezTo>
              <a:cubicBezTo>
                <a:pt x="4054832" y="864550"/>
                <a:pt x="3990948" y="936703"/>
                <a:pt x="3901511" y="930088"/>
              </a:cubicBezTo>
              <a:cubicBezTo>
                <a:pt x="2480165" y="875243"/>
                <a:pt x="1445123" y="959907"/>
                <a:pt x="155018" y="930088"/>
              </a:cubicBezTo>
              <a:cubicBezTo>
                <a:pt x="68130" y="929592"/>
                <a:pt x="1287" y="860872"/>
                <a:pt x="0" y="775070"/>
              </a:cubicBezTo>
              <a:cubicBezTo>
                <a:pt x="-22062" y="645774"/>
                <a:pt x="-49469" y="450072"/>
                <a:pt x="0" y="155018"/>
              </a:cubicBezTo>
              <a:close/>
            </a:path>
            <a:path w="4056529" h="930088" stroke="0" extrusionOk="0">
              <a:moveTo>
                <a:pt x="0" y="155018"/>
              </a:moveTo>
              <a:cubicBezTo>
                <a:pt x="11958" y="64839"/>
                <a:pt x="75236" y="4230"/>
                <a:pt x="155018" y="0"/>
              </a:cubicBezTo>
              <a:cubicBezTo>
                <a:pt x="1440629" y="66228"/>
                <a:pt x="3402941" y="-94125"/>
                <a:pt x="3901511" y="0"/>
              </a:cubicBezTo>
              <a:cubicBezTo>
                <a:pt x="3987543" y="-1455"/>
                <a:pt x="4062795" y="85222"/>
                <a:pt x="4056529" y="155018"/>
              </a:cubicBezTo>
              <a:cubicBezTo>
                <a:pt x="4059153" y="324169"/>
                <a:pt x="4102793" y="590094"/>
                <a:pt x="4056529" y="775070"/>
              </a:cubicBezTo>
              <a:cubicBezTo>
                <a:pt x="4050583" y="871387"/>
                <a:pt x="3986058" y="932308"/>
                <a:pt x="3901511" y="930088"/>
              </a:cubicBezTo>
              <a:cubicBezTo>
                <a:pt x="2096185" y="932614"/>
                <a:pt x="1801809" y="1036300"/>
                <a:pt x="155018" y="930088"/>
              </a:cubicBezTo>
              <a:cubicBezTo>
                <a:pt x="65698" y="925983"/>
                <a:pt x="-2666" y="867305"/>
                <a:pt x="0" y="775070"/>
              </a:cubicBezTo>
              <a:cubicBezTo>
                <a:pt x="25542" y="513656"/>
                <a:pt x="30943" y="432919"/>
                <a:pt x="0" y="155018"/>
              </a:cubicBezTo>
              <a:close/>
            </a:path>
          </a:pathLst>
        </a:custGeom>
        <a:solidFill>
          <a:schemeClr val="bg1"/>
        </a:solidFill>
        <a:ln w="38100">
          <a:solidFill>
            <a:srgbClr val="FFC000"/>
          </a:solidFill>
          <a:extLst>
            <a:ext uri="{C807C97D-BFC1-408E-A445-0C87EB9F89A2}">
              <ask:lineSketchStyleProps xmlns:ask="http://schemas.microsoft.com/office/drawing/2018/sketchyshapes" sd="255742595">
                <a:prstGeom prst="roundRect">
                  <a:avLst/>
                </a:pr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400" b="1">
              <a:solidFill>
                <a:schemeClr val="tx2">
                  <a:lumMod val="60000"/>
                  <a:lumOff val="40000"/>
                </a:schemeClr>
              </a:solidFill>
              <a:latin typeface="+mn-lt"/>
            </a:rPr>
            <a:t>Information förs in i de gula fälten och summeras</a:t>
          </a:r>
          <a:r>
            <a:rPr lang="sv-SE" sz="1400" b="1" baseline="0">
              <a:solidFill>
                <a:schemeClr val="tx2">
                  <a:lumMod val="60000"/>
                  <a:lumOff val="40000"/>
                </a:schemeClr>
              </a:solidFill>
              <a:latin typeface="+mn-lt"/>
            </a:rPr>
            <a:t> automatiskt. Tid för kurser beräknas med hjälp av mall på fliken Schablontider och tidsberäkning.</a:t>
          </a:r>
          <a:endParaRPr lang="sv-SE" sz="1400" b="1">
            <a:solidFill>
              <a:schemeClr val="tx2">
                <a:lumMod val="60000"/>
                <a:lumOff val="40000"/>
              </a:schemeClr>
            </a:solidFill>
            <a:latin typeface="+mn-lt"/>
          </a:endParaRPr>
        </a:p>
      </xdr:txBody>
    </xdr:sp>
    <xdr:clientData/>
  </xdr:twoCellAnchor>
  <xdr:twoCellAnchor editAs="oneCell">
    <xdr:from>
      <xdr:col>14</xdr:col>
      <xdr:colOff>448235</xdr:colOff>
      <xdr:row>7</xdr:row>
      <xdr:rowOff>181664</xdr:rowOff>
    </xdr:from>
    <xdr:to>
      <xdr:col>16</xdr:col>
      <xdr:colOff>478949</xdr:colOff>
      <xdr:row>10</xdr:row>
      <xdr:rowOff>220743</xdr:rowOff>
    </xdr:to>
    <xdr:pic>
      <xdr:nvPicPr>
        <xdr:cNvPr id="4" name="Bild 2" descr="Tillbaka">
          <a:extLst>
            <a:ext uri="{FF2B5EF4-FFF2-40B4-BE49-F238E27FC236}">
              <a16:creationId xmlns:a16="http://schemas.microsoft.com/office/drawing/2014/main" id="{3E97B38E-0A23-4709-9916-37488BC42B0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20548466" flipV="1">
          <a:off x="9872382" y="1616017"/>
          <a:ext cx="1509891" cy="9019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180271</xdr:colOff>
      <xdr:row>7</xdr:row>
      <xdr:rowOff>190500</xdr:rowOff>
    </xdr:from>
    <xdr:to>
      <xdr:col>13</xdr:col>
      <xdr:colOff>579200</xdr:colOff>
      <xdr:row>12</xdr:row>
      <xdr:rowOff>120463</xdr:rowOff>
    </xdr:to>
    <xdr:sp macro="" textlink="">
      <xdr:nvSpPr>
        <xdr:cNvPr id="2" name="Rectangle: Rounded Corners 1">
          <a:extLst>
            <a:ext uri="{FF2B5EF4-FFF2-40B4-BE49-F238E27FC236}">
              <a16:creationId xmlns:a16="http://schemas.microsoft.com/office/drawing/2014/main" id="{3AF0C05C-5406-4FD9-A1C5-F0A8D9AC147E}"/>
            </a:ext>
          </a:extLst>
        </xdr:cNvPr>
        <xdr:cNvSpPr/>
      </xdr:nvSpPr>
      <xdr:spPr>
        <a:xfrm>
          <a:off x="6571546" y="1590675"/>
          <a:ext cx="4056529" cy="930088"/>
        </a:xfrm>
        <a:custGeom>
          <a:avLst/>
          <a:gdLst>
            <a:gd name="connsiteX0" fmla="*/ 0 w 4056529"/>
            <a:gd name="connsiteY0" fmla="*/ 155018 h 930088"/>
            <a:gd name="connsiteX1" fmla="*/ 155018 w 4056529"/>
            <a:gd name="connsiteY1" fmla="*/ 0 h 930088"/>
            <a:gd name="connsiteX2" fmla="*/ 3901511 w 4056529"/>
            <a:gd name="connsiteY2" fmla="*/ 0 h 930088"/>
            <a:gd name="connsiteX3" fmla="*/ 4056529 w 4056529"/>
            <a:gd name="connsiteY3" fmla="*/ 155018 h 930088"/>
            <a:gd name="connsiteX4" fmla="*/ 4056529 w 4056529"/>
            <a:gd name="connsiteY4" fmla="*/ 775070 h 930088"/>
            <a:gd name="connsiteX5" fmla="*/ 3901511 w 4056529"/>
            <a:gd name="connsiteY5" fmla="*/ 930088 h 930088"/>
            <a:gd name="connsiteX6" fmla="*/ 155018 w 4056529"/>
            <a:gd name="connsiteY6" fmla="*/ 930088 h 930088"/>
            <a:gd name="connsiteX7" fmla="*/ 0 w 4056529"/>
            <a:gd name="connsiteY7" fmla="*/ 775070 h 930088"/>
            <a:gd name="connsiteX8" fmla="*/ 0 w 4056529"/>
            <a:gd name="connsiteY8" fmla="*/ 155018 h 9300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056529" h="930088" fill="none" extrusionOk="0">
              <a:moveTo>
                <a:pt x="0" y="155018"/>
              </a:moveTo>
              <a:cubicBezTo>
                <a:pt x="3267" y="67756"/>
                <a:pt x="78915" y="10928"/>
                <a:pt x="155018" y="0"/>
              </a:cubicBezTo>
              <a:cubicBezTo>
                <a:pt x="1919645" y="123485"/>
                <a:pt x="2734520" y="-70023"/>
                <a:pt x="3901511" y="0"/>
              </a:cubicBezTo>
              <a:cubicBezTo>
                <a:pt x="3997065" y="-986"/>
                <a:pt x="4061293" y="81786"/>
                <a:pt x="4056529" y="155018"/>
              </a:cubicBezTo>
              <a:cubicBezTo>
                <a:pt x="4012616" y="367284"/>
                <a:pt x="4048163" y="545406"/>
                <a:pt x="4056529" y="775070"/>
              </a:cubicBezTo>
              <a:cubicBezTo>
                <a:pt x="4054832" y="864550"/>
                <a:pt x="3990948" y="936703"/>
                <a:pt x="3901511" y="930088"/>
              </a:cubicBezTo>
              <a:cubicBezTo>
                <a:pt x="2480165" y="875243"/>
                <a:pt x="1445123" y="959907"/>
                <a:pt x="155018" y="930088"/>
              </a:cubicBezTo>
              <a:cubicBezTo>
                <a:pt x="68130" y="929592"/>
                <a:pt x="1287" y="860872"/>
                <a:pt x="0" y="775070"/>
              </a:cubicBezTo>
              <a:cubicBezTo>
                <a:pt x="-22062" y="645774"/>
                <a:pt x="-49469" y="450072"/>
                <a:pt x="0" y="155018"/>
              </a:cubicBezTo>
              <a:close/>
            </a:path>
            <a:path w="4056529" h="930088" stroke="0" extrusionOk="0">
              <a:moveTo>
                <a:pt x="0" y="155018"/>
              </a:moveTo>
              <a:cubicBezTo>
                <a:pt x="11958" y="64839"/>
                <a:pt x="75236" y="4230"/>
                <a:pt x="155018" y="0"/>
              </a:cubicBezTo>
              <a:cubicBezTo>
                <a:pt x="1440629" y="66228"/>
                <a:pt x="3402941" y="-94125"/>
                <a:pt x="3901511" y="0"/>
              </a:cubicBezTo>
              <a:cubicBezTo>
                <a:pt x="3987543" y="-1455"/>
                <a:pt x="4062795" y="85222"/>
                <a:pt x="4056529" y="155018"/>
              </a:cubicBezTo>
              <a:cubicBezTo>
                <a:pt x="4059153" y="324169"/>
                <a:pt x="4102793" y="590094"/>
                <a:pt x="4056529" y="775070"/>
              </a:cubicBezTo>
              <a:cubicBezTo>
                <a:pt x="4050583" y="871387"/>
                <a:pt x="3986058" y="932308"/>
                <a:pt x="3901511" y="930088"/>
              </a:cubicBezTo>
              <a:cubicBezTo>
                <a:pt x="2096185" y="932614"/>
                <a:pt x="1801809" y="1036300"/>
                <a:pt x="155018" y="930088"/>
              </a:cubicBezTo>
              <a:cubicBezTo>
                <a:pt x="65698" y="925983"/>
                <a:pt x="-2666" y="867305"/>
                <a:pt x="0" y="775070"/>
              </a:cubicBezTo>
              <a:cubicBezTo>
                <a:pt x="25542" y="513656"/>
                <a:pt x="30943" y="432919"/>
                <a:pt x="0" y="155018"/>
              </a:cubicBezTo>
              <a:close/>
            </a:path>
          </a:pathLst>
        </a:custGeom>
        <a:solidFill>
          <a:schemeClr val="bg1"/>
        </a:solidFill>
        <a:ln w="38100">
          <a:solidFill>
            <a:srgbClr val="FFC000"/>
          </a:solidFill>
          <a:extLst>
            <a:ext uri="{C807C97D-BFC1-408E-A445-0C87EB9F89A2}">
              <ask:lineSketchStyleProps xmlns:ask="http://schemas.microsoft.com/office/drawing/2018/sketchyshapes" sd="255742595">
                <a:prstGeom prst="roundRect">
                  <a:avLst/>
                </a:pr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400" b="1">
              <a:solidFill>
                <a:schemeClr val="tx2">
                  <a:lumMod val="60000"/>
                  <a:lumOff val="40000"/>
                </a:schemeClr>
              </a:solidFill>
              <a:latin typeface="+mn-lt"/>
            </a:rPr>
            <a:t>Information förs in i de gula fälten och summeras</a:t>
          </a:r>
          <a:r>
            <a:rPr lang="sv-SE" sz="1400" b="1" baseline="0">
              <a:solidFill>
                <a:schemeClr val="tx2">
                  <a:lumMod val="60000"/>
                  <a:lumOff val="40000"/>
                </a:schemeClr>
              </a:solidFill>
              <a:latin typeface="+mn-lt"/>
            </a:rPr>
            <a:t> automatiskt. Formel för beräkningen justeras utifrån lokala förutsättningar och principer.</a:t>
          </a:r>
          <a:endParaRPr lang="sv-SE" sz="1400" b="1">
            <a:solidFill>
              <a:schemeClr val="tx2">
                <a:lumMod val="60000"/>
                <a:lumOff val="40000"/>
              </a:schemeClr>
            </a:solidFill>
            <a:latin typeface="+mn-lt"/>
          </a:endParaRPr>
        </a:p>
      </xdr:txBody>
    </xdr:sp>
    <xdr:clientData/>
  </xdr:twoCellAnchor>
  <xdr:twoCellAnchor editAs="oneCell">
    <xdr:from>
      <xdr:col>6</xdr:col>
      <xdr:colOff>457200</xdr:colOff>
      <xdr:row>13</xdr:row>
      <xdr:rowOff>95250</xdr:rowOff>
    </xdr:from>
    <xdr:to>
      <xdr:col>8</xdr:col>
      <xdr:colOff>605016</xdr:colOff>
      <xdr:row>17</xdr:row>
      <xdr:rowOff>197082</xdr:rowOff>
    </xdr:to>
    <xdr:pic>
      <xdr:nvPicPr>
        <xdr:cNvPr id="4" name="Bild 2" descr="Tillbaka">
          <a:extLst>
            <a:ext uri="{FF2B5EF4-FFF2-40B4-BE49-F238E27FC236}">
              <a16:creationId xmlns:a16="http://schemas.microsoft.com/office/drawing/2014/main" id="{9D6D01E1-B268-4C7A-B351-E99724CDBA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20693056" flipV="1">
          <a:off x="6096000" y="2695575"/>
          <a:ext cx="1509891" cy="9019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21</xdr:col>
      <xdr:colOff>363443</xdr:colOff>
      <xdr:row>1</xdr:row>
      <xdr:rowOff>61546</xdr:rowOff>
    </xdr:from>
    <xdr:to>
      <xdr:col>29</xdr:col>
      <xdr:colOff>61546</xdr:colOff>
      <xdr:row>9</xdr:row>
      <xdr:rowOff>17585</xdr:rowOff>
    </xdr:to>
    <xdr:sp macro="" textlink="">
      <xdr:nvSpPr>
        <xdr:cNvPr id="2" name="Rectangle: Rounded Corners 1">
          <a:extLst>
            <a:ext uri="{FF2B5EF4-FFF2-40B4-BE49-F238E27FC236}">
              <a16:creationId xmlns:a16="http://schemas.microsoft.com/office/drawing/2014/main" id="{73BAF1F3-D0E2-4867-99C7-8721F401CFA1}"/>
            </a:ext>
          </a:extLst>
        </xdr:cNvPr>
        <xdr:cNvSpPr/>
      </xdr:nvSpPr>
      <xdr:spPr>
        <a:xfrm>
          <a:off x="13165043" y="223471"/>
          <a:ext cx="4574903" cy="1280014"/>
        </a:xfrm>
        <a:custGeom>
          <a:avLst/>
          <a:gdLst>
            <a:gd name="connsiteX0" fmla="*/ 0 w 4563179"/>
            <a:gd name="connsiteY0" fmla="*/ 212485 h 1274885"/>
            <a:gd name="connsiteX1" fmla="*/ 212485 w 4563179"/>
            <a:gd name="connsiteY1" fmla="*/ 0 h 1274885"/>
            <a:gd name="connsiteX2" fmla="*/ 4350694 w 4563179"/>
            <a:gd name="connsiteY2" fmla="*/ 0 h 1274885"/>
            <a:gd name="connsiteX3" fmla="*/ 4563179 w 4563179"/>
            <a:gd name="connsiteY3" fmla="*/ 212485 h 1274885"/>
            <a:gd name="connsiteX4" fmla="*/ 4563179 w 4563179"/>
            <a:gd name="connsiteY4" fmla="*/ 1062400 h 1274885"/>
            <a:gd name="connsiteX5" fmla="*/ 4350694 w 4563179"/>
            <a:gd name="connsiteY5" fmla="*/ 1274885 h 1274885"/>
            <a:gd name="connsiteX6" fmla="*/ 212485 w 4563179"/>
            <a:gd name="connsiteY6" fmla="*/ 1274885 h 1274885"/>
            <a:gd name="connsiteX7" fmla="*/ 0 w 4563179"/>
            <a:gd name="connsiteY7" fmla="*/ 1062400 h 1274885"/>
            <a:gd name="connsiteX8" fmla="*/ 0 w 4563179"/>
            <a:gd name="connsiteY8" fmla="*/ 212485 h 12748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563179" h="1274885" fill="none" extrusionOk="0">
              <a:moveTo>
                <a:pt x="0" y="212485"/>
              </a:moveTo>
              <a:cubicBezTo>
                <a:pt x="14898" y="87617"/>
                <a:pt x="105782" y="12235"/>
                <a:pt x="212485" y="0"/>
              </a:cubicBezTo>
              <a:cubicBezTo>
                <a:pt x="1681468" y="123485"/>
                <a:pt x="3448814" y="-70023"/>
                <a:pt x="4350694" y="0"/>
              </a:cubicBezTo>
              <a:cubicBezTo>
                <a:pt x="4473110" y="-502"/>
                <a:pt x="4564347" y="98169"/>
                <a:pt x="4563179" y="212485"/>
              </a:cubicBezTo>
              <a:cubicBezTo>
                <a:pt x="4510116" y="587396"/>
                <a:pt x="4561330" y="818507"/>
                <a:pt x="4563179" y="1062400"/>
              </a:cubicBezTo>
              <a:cubicBezTo>
                <a:pt x="4553909" y="1200867"/>
                <a:pt x="4476146" y="1288902"/>
                <a:pt x="4350694" y="1274885"/>
              </a:cubicBezTo>
              <a:cubicBezTo>
                <a:pt x="2375900" y="1220040"/>
                <a:pt x="1945502" y="1304704"/>
                <a:pt x="212485" y="1274885"/>
              </a:cubicBezTo>
              <a:cubicBezTo>
                <a:pt x="88672" y="1272367"/>
                <a:pt x="11842" y="1181482"/>
                <a:pt x="0" y="1062400"/>
              </a:cubicBezTo>
              <a:cubicBezTo>
                <a:pt x="72504" y="799768"/>
                <a:pt x="-1063" y="613563"/>
                <a:pt x="0" y="212485"/>
              </a:cubicBezTo>
              <a:close/>
            </a:path>
            <a:path w="4563179" h="1274885" stroke="0" extrusionOk="0">
              <a:moveTo>
                <a:pt x="0" y="212485"/>
              </a:moveTo>
              <a:cubicBezTo>
                <a:pt x="11132" y="90884"/>
                <a:pt x="101915" y="4920"/>
                <a:pt x="212485" y="0"/>
              </a:cubicBezTo>
              <a:cubicBezTo>
                <a:pt x="1687455" y="66228"/>
                <a:pt x="2517863" y="-94125"/>
                <a:pt x="4350694" y="0"/>
              </a:cubicBezTo>
              <a:cubicBezTo>
                <a:pt x="4471794" y="-13035"/>
                <a:pt x="4568917" y="109617"/>
                <a:pt x="4563179" y="212485"/>
              </a:cubicBezTo>
              <a:cubicBezTo>
                <a:pt x="4499004" y="531981"/>
                <a:pt x="4508721" y="925867"/>
                <a:pt x="4563179" y="1062400"/>
              </a:cubicBezTo>
              <a:cubicBezTo>
                <a:pt x="4560952" y="1183762"/>
                <a:pt x="4464839" y="1281559"/>
                <a:pt x="4350694" y="1274885"/>
              </a:cubicBezTo>
              <a:cubicBezTo>
                <a:pt x="2469122" y="1277411"/>
                <a:pt x="1735248" y="1381097"/>
                <a:pt x="212485" y="1274885"/>
              </a:cubicBezTo>
              <a:cubicBezTo>
                <a:pt x="91459" y="1270815"/>
                <a:pt x="-3051" y="1187329"/>
                <a:pt x="0" y="1062400"/>
              </a:cubicBezTo>
              <a:cubicBezTo>
                <a:pt x="-12945" y="821828"/>
                <a:pt x="-25315" y="373160"/>
                <a:pt x="0" y="212485"/>
              </a:cubicBezTo>
              <a:close/>
            </a:path>
          </a:pathLst>
        </a:custGeom>
        <a:solidFill>
          <a:schemeClr val="bg1"/>
        </a:solidFill>
        <a:ln w="38100">
          <a:solidFill>
            <a:srgbClr val="FFC000"/>
          </a:solidFill>
          <a:extLst>
            <a:ext uri="{C807C97D-BFC1-408E-A445-0C87EB9F89A2}">
              <ask:lineSketchStyleProps xmlns:ask="http://schemas.microsoft.com/office/drawing/2018/sketchyshapes" sd="255742595">
                <a:prstGeom prst="roundRect">
                  <a:avLst/>
                </a:pr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400" b="1">
              <a:solidFill>
                <a:schemeClr val="tx2">
                  <a:lumMod val="60000"/>
                  <a:lumOff val="40000"/>
                </a:schemeClr>
              </a:solidFill>
              <a:latin typeface="+mn-lt"/>
            </a:rPr>
            <a:t>Här noteras </a:t>
          </a:r>
          <a:r>
            <a:rPr lang="sv-SE" sz="1400" b="1" baseline="0">
              <a:solidFill>
                <a:schemeClr val="tx2">
                  <a:lumMod val="60000"/>
                  <a:lumOff val="40000"/>
                </a:schemeClr>
              </a:solidFill>
              <a:latin typeface="+mn-lt"/>
            </a:rPr>
            <a:t> information från utvecklingssamtal etc som exempelvis utvecklingsbehov, intressen och önskningar  ̶  generellt och/eller mer detaljerat  ̶  med relevans för tjänstgöringsplaneringen på ca 3 års sikt. </a:t>
          </a:r>
          <a:endParaRPr lang="sv-SE" sz="1400" b="1">
            <a:solidFill>
              <a:schemeClr val="tx2">
                <a:lumMod val="60000"/>
                <a:lumOff val="40000"/>
              </a:schemeClr>
            </a:solidFill>
            <a:latin typeface="+mn-lt"/>
          </a:endParaRPr>
        </a:p>
      </xdr:txBody>
    </xdr:sp>
    <xdr:clientData/>
  </xdr:twoCellAnchor>
  <xdr:twoCellAnchor editAs="oneCell">
    <xdr:from>
      <xdr:col>22</xdr:col>
      <xdr:colOff>342168</xdr:colOff>
      <xdr:row>11</xdr:row>
      <xdr:rowOff>27539</xdr:rowOff>
    </xdr:from>
    <xdr:to>
      <xdr:col>25</xdr:col>
      <xdr:colOff>27655</xdr:colOff>
      <xdr:row>16</xdr:row>
      <xdr:rowOff>124242</xdr:rowOff>
    </xdr:to>
    <xdr:pic>
      <xdr:nvPicPr>
        <xdr:cNvPr id="3" name="Bild 2" descr="Tillbaka">
          <a:extLst>
            <a:ext uri="{FF2B5EF4-FFF2-40B4-BE49-F238E27FC236}">
              <a16:creationId xmlns:a16="http://schemas.microsoft.com/office/drawing/2014/main" id="{B5A798E3-3671-4AAD-97E6-6DEF15689560}"/>
            </a:ext>
            <a:ext uri="{147F2762-F138-4A5C-976F-8EAC2B608ADB}">
              <a16:predDERef xmlns:a16="http://schemas.microsoft.com/office/drawing/2014/main" pred="{73BAF1F3-D0E2-4867-99C7-8721F401CF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20548466" flipV="1">
          <a:off x="13753368" y="1837289"/>
          <a:ext cx="1514287" cy="90632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557293</xdr:colOff>
      <xdr:row>11</xdr:row>
      <xdr:rowOff>13607</xdr:rowOff>
    </xdr:from>
    <xdr:to>
      <xdr:col>13</xdr:col>
      <xdr:colOff>40821</xdr:colOff>
      <xdr:row>20</xdr:row>
      <xdr:rowOff>0</xdr:rowOff>
    </xdr:to>
    <xdr:sp macro="" textlink="">
      <xdr:nvSpPr>
        <xdr:cNvPr id="2" name="Rectangle: Rounded Corners 1">
          <a:extLst>
            <a:ext uri="{FF2B5EF4-FFF2-40B4-BE49-F238E27FC236}">
              <a16:creationId xmlns:a16="http://schemas.microsoft.com/office/drawing/2014/main" id="{EC526B2E-2E53-4828-AFCB-C64910EBBD28}"/>
            </a:ext>
          </a:extLst>
        </xdr:cNvPr>
        <xdr:cNvSpPr/>
      </xdr:nvSpPr>
      <xdr:spPr>
        <a:xfrm>
          <a:off x="9238650" y="2258786"/>
          <a:ext cx="4382100" cy="1823357"/>
        </a:xfrm>
        <a:custGeom>
          <a:avLst/>
          <a:gdLst>
            <a:gd name="connsiteX0" fmla="*/ 0 w 4382100"/>
            <a:gd name="connsiteY0" fmla="*/ 303899 h 1823357"/>
            <a:gd name="connsiteX1" fmla="*/ 303899 w 4382100"/>
            <a:gd name="connsiteY1" fmla="*/ 0 h 1823357"/>
            <a:gd name="connsiteX2" fmla="*/ 4078201 w 4382100"/>
            <a:gd name="connsiteY2" fmla="*/ 0 h 1823357"/>
            <a:gd name="connsiteX3" fmla="*/ 4382100 w 4382100"/>
            <a:gd name="connsiteY3" fmla="*/ 303899 h 1823357"/>
            <a:gd name="connsiteX4" fmla="*/ 4382100 w 4382100"/>
            <a:gd name="connsiteY4" fmla="*/ 1519458 h 1823357"/>
            <a:gd name="connsiteX5" fmla="*/ 4078201 w 4382100"/>
            <a:gd name="connsiteY5" fmla="*/ 1823357 h 1823357"/>
            <a:gd name="connsiteX6" fmla="*/ 303899 w 4382100"/>
            <a:gd name="connsiteY6" fmla="*/ 1823357 h 1823357"/>
            <a:gd name="connsiteX7" fmla="*/ 0 w 4382100"/>
            <a:gd name="connsiteY7" fmla="*/ 1519458 h 1823357"/>
            <a:gd name="connsiteX8" fmla="*/ 0 w 4382100"/>
            <a:gd name="connsiteY8" fmla="*/ 303899 h 18233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82100" h="1823357" fill="none" extrusionOk="0">
              <a:moveTo>
                <a:pt x="0" y="303899"/>
              </a:moveTo>
              <a:cubicBezTo>
                <a:pt x="23603" y="124153"/>
                <a:pt x="146744" y="12276"/>
                <a:pt x="303899" y="0"/>
              </a:cubicBezTo>
              <a:cubicBezTo>
                <a:pt x="1190720" y="123485"/>
                <a:pt x="2525316" y="-70023"/>
                <a:pt x="4078201" y="0"/>
              </a:cubicBezTo>
              <a:cubicBezTo>
                <a:pt x="4249949" y="-388"/>
                <a:pt x="4385091" y="143835"/>
                <a:pt x="4382100" y="303899"/>
              </a:cubicBezTo>
              <a:cubicBezTo>
                <a:pt x="4286432" y="577097"/>
                <a:pt x="4351726" y="1136318"/>
                <a:pt x="4382100" y="1519458"/>
              </a:cubicBezTo>
              <a:cubicBezTo>
                <a:pt x="4373158" y="1707664"/>
                <a:pt x="4257526" y="1843234"/>
                <a:pt x="4078201" y="1823357"/>
              </a:cubicBezTo>
              <a:cubicBezTo>
                <a:pt x="3249168" y="1768512"/>
                <a:pt x="1245145" y="1853176"/>
                <a:pt x="303899" y="1823357"/>
              </a:cubicBezTo>
              <a:cubicBezTo>
                <a:pt x="106178" y="1811711"/>
                <a:pt x="23524" y="1690734"/>
                <a:pt x="0" y="1519458"/>
              </a:cubicBezTo>
              <a:cubicBezTo>
                <a:pt x="-37008" y="1116250"/>
                <a:pt x="14560" y="715300"/>
                <a:pt x="0" y="303899"/>
              </a:cubicBezTo>
              <a:close/>
            </a:path>
            <a:path w="4382100" h="1823357" stroke="0" extrusionOk="0">
              <a:moveTo>
                <a:pt x="0" y="303899"/>
              </a:moveTo>
              <a:cubicBezTo>
                <a:pt x="2361" y="135159"/>
                <a:pt x="153823" y="12885"/>
                <a:pt x="303899" y="0"/>
              </a:cubicBezTo>
              <a:cubicBezTo>
                <a:pt x="726511" y="66228"/>
                <a:pt x="2863117" y="-94125"/>
                <a:pt x="4078201" y="0"/>
              </a:cubicBezTo>
              <a:cubicBezTo>
                <a:pt x="4254400" y="-29079"/>
                <a:pt x="4385314" y="144173"/>
                <a:pt x="4382100" y="303899"/>
              </a:cubicBezTo>
              <a:cubicBezTo>
                <a:pt x="4378472" y="854972"/>
                <a:pt x="4426463" y="1085916"/>
                <a:pt x="4382100" y="1519458"/>
              </a:cubicBezTo>
              <a:cubicBezTo>
                <a:pt x="4370730" y="1707764"/>
                <a:pt x="4242036" y="1831689"/>
                <a:pt x="4078201" y="1823357"/>
              </a:cubicBezTo>
              <a:cubicBezTo>
                <a:pt x="3566570" y="1825883"/>
                <a:pt x="701415" y="1929569"/>
                <a:pt x="303899" y="1823357"/>
              </a:cubicBezTo>
              <a:cubicBezTo>
                <a:pt x="119599" y="1805122"/>
                <a:pt x="-6707" y="1703951"/>
                <a:pt x="0" y="1519458"/>
              </a:cubicBezTo>
              <a:cubicBezTo>
                <a:pt x="73717" y="1303004"/>
                <a:pt x="-82326" y="480350"/>
                <a:pt x="0" y="303899"/>
              </a:cubicBezTo>
              <a:close/>
            </a:path>
          </a:pathLst>
        </a:custGeom>
        <a:solidFill>
          <a:schemeClr val="bg1"/>
        </a:solidFill>
        <a:ln w="38100">
          <a:solidFill>
            <a:srgbClr val="FFC000"/>
          </a:solidFill>
          <a:extLst>
            <a:ext uri="{C807C97D-BFC1-408E-A445-0C87EB9F89A2}">
              <ask:lineSketchStyleProps xmlns:ask="http://schemas.microsoft.com/office/drawing/2018/sketchyshapes" sd="255742595">
                <a:prstGeom prst="roundRect">
                  <a:avLst/>
                </a:pr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400" b="1">
              <a:solidFill>
                <a:schemeClr val="tx2">
                  <a:lumMod val="60000"/>
                  <a:lumOff val="40000"/>
                </a:schemeClr>
              </a:solidFill>
              <a:latin typeface="+mn-lt"/>
            </a:rPr>
            <a:t>På</a:t>
          </a:r>
          <a:r>
            <a:rPr lang="sv-SE" sz="1400" b="1" baseline="0">
              <a:solidFill>
                <a:schemeClr val="tx2">
                  <a:lumMod val="60000"/>
                  <a:lumOff val="40000"/>
                </a:schemeClr>
              </a:solidFill>
              <a:latin typeface="+mn-lt"/>
            </a:rPr>
            <a:t> avdelnings- och institutionsnivå behövs överblick, så det går att se att alla aktiviter är bemannade, vilka som är involverade och kontering. Input behöver komma från de individuella arken, verksamhetsstödet (studierektor, chef, verksamhetssamordnare etc). Den här fliken är inte ett färdigt exempel så mycket som en påminnelse om detta behov.</a:t>
          </a:r>
          <a:endParaRPr lang="sv-SE" sz="1400" b="1">
            <a:solidFill>
              <a:schemeClr val="tx2">
                <a:lumMod val="60000"/>
                <a:lumOff val="40000"/>
              </a:schemeClr>
            </a:solidFill>
            <a:latin typeface="+mn-lt"/>
          </a:endParaRPr>
        </a:p>
      </xdr:txBody>
    </xdr:sp>
    <xdr:clientData/>
  </xdr:twoCellAnchor>
  <xdr:twoCellAnchor editAs="oneCell">
    <xdr:from>
      <xdr:col>5</xdr:col>
      <xdr:colOff>544283</xdr:colOff>
      <xdr:row>20</xdr:row>
      <xdr:rowOff>109811</xdr:rowOff>
    </xdr:from>
    <xdr:to>
      <xdr:col>8</xdr:col>
      <xdr:colOff>217210</xdr:colOff>
      <xdr:row>24</xdr:row>
      <xdr:rowOff>195315</xdr:rowOff>
    </xdr:to>
    <xdr:pic>
      <xdr:nvPicPr>
        <xdr:cNvPr id="3" name="Bild 2" descr="Tillbaka">
          <a:extLst>
            <a:ext uri="{FF2B5EF4-FFF2-40B4-BE49-F238E27FC236}">
              <a16:creationId xmlns:a16="http://schemas.microsoft.com/office/drawing/2014/main" id="{918E7731-D87A-40B9-8C6F-59A1A54C50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20548466" flipV="1">
          <a:off x="9225640" y="4191954"/>
          <a:ext cx="1509891" cy="90193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1:U1519"/>
  <sheetViews>
    <sheetView showGridLines="0" tabSelected="1" zoomScale="85" zoomScaleNormal="85" workbookViewId="0">
      <selection activeCell="G11" sqref="G11"/>
    </sheetView>
  </sheetViews>
  <sheetFormatPr defaultColWidth="9.140625" defaultRowHeight="12.75"/>
  <cols>
    <col min="1" max="1" width="6.140625" style="16" customWidth="1"/>
    <col min="2" max="2" width="9.85546875" style="16" customWidth="1"/>
    <col min="3" max="3" width="13.7109375" style="16" customWidth="1"/>
    <col min="4" max="4" width="9.140625" style="16" hidden="1" customWidth="1"/>
    <col min="5" max="5" width="0.28515625" style="16" hidden="1" customWidth="1"/>
    <col min="6" max="6" width="9.140625" style="48" hidden="1" customWidth="1"/>
    <col min="7" max="7" width="43.140625" style="48" customWidth="1"/>
    <col min="8" max="8" width="1.7109375" style="49" customWidth="1"/>
    <col min="9" max="14" width="12.42578125" style="49" customWidth="1"/>
    <col min="15" max="15" width="8.7109375" style="50" customWidth="1"/>
    <col min="16" max="16" width="4.7109375" style="16" customWidth="1"/>
    <col min="17" max="17" width="25.85546875" style="16" customWidth="1"/>
    <col min="18" max="18" width="18.140625" style="16" customWidth="1"/>
    <col min="19" max="19" width="20.42578125" style="16" customWidth="1"/>
    <col min="20" max="20" width="27.5703125" style="16" customWidth="1"/>
    <col min="21" max="21" width="14.140625" style="16" customWidth="1"/>
    <col min="22" max="16384" width="9.140625" style="16"/>
  </cols>
  <sheetData>
    <row r="1" spans="2:21">
      <c r="F1" s="16"/>
      <c r="G1" s="16"/>
      <c r="H1" s="16"/>
      <c r="I1" s="16"/>
      <c r="J1" s="16"/>
      <c r="K1" s="16"/>
      <c r="L1" s="16"/>
      <c r="M1" s="16"/>
      <c r="N1" s="16"/>
      <c r="O1" s="16"/>
    </row>
    <row r="2" spans="2:21" s="18" customFormat="1" ht="20.25">
      <c r="B2" s="98"/>
      <c r="C2" s="122" t="s">
        <v>0</v>
      </c>
      <c r="D2" s="136"/>
      <c r="E2" s="136"/>
      <c r="F2" s="136"/>
      <c r="G2" s="136"/>
      <c r="H2" s="17"/>
      <c r="I2" s="17"/>
      <c r="J2" s="17"/>
      <c r="K2" s="17"/>
    </row>
    <row r="3" spans="2:21" s="18" customFormat="1" ht="20.25">
      <c r="B3" s="99"/>
      <c r="C3" s="122" t="s">
        <v>1</v>
      </c>
      <c r="D3" s="136"/>
      <c r="E3" s="136"/>
      <c r="F3" s="136"/>
      <c r="G3" s="136"/>
      <c r="H3" s="19"/>
      <c r="I3" s="19"/>
      <c r="J3" s="19"/>
      <c r="K3" s="19"/>
    </row>
    <row r="4" spans="2:21" customFormat="1"/>
    <row r="5" spans="2:21" s="22" customFormat="1" ht="14.25">
      <c r="B5" s="123" t="s">
        <v>2</v>
      </c>
      <c r="C5" s="123"/>
      <c r="D5" s="20"/>
      <c r="E5" s="20"/>
      <c r="F5" s="20"/>
      <c r="G5" s="5" t="s">
        <v>3</v>
      </c>
      <c r="H5" s="21"/>
      <c r="I5" s="21"/>
      <c r="J5" s="21"/>
      <c r="K5" s="21"/>
    </row>
    <row r="6" spans="2:21" s="22" customFormat="1" ht="14.25">
      <c r="B6" s="106"/>
      <c r="C6" s="106"/>
      <c r="D6"/>
      <c r="E6"/>
      <c r="F6"/>
      <c r="G6" s="137"/>
      <c r="H6" s="137"/>
      <c r="I6" s="137"/>
      <c r="J6" s="137"/>
      <c r="K6" s="137"/>
      <c r="L6" s="137"/>
      <c r="M6" s="137"/>
      <c r="N6" s="137"/>
      <c r="O6" s="137"/>
      <c r="P6" s="19"/>
      <c r="U6"/>
    </row>
    <row r="7" spans="2:21" s="22" customFormat="1" ht="14.25">
      <c r="B7" s="124" t="s">
        <v>4</v>
      </c>
      <c r="C7" s="124"/>
      <c r="D7" s="23"/>
      <c r="E7" s="23"/>
      <c r="F7" s="23"/>
      <c r="G7" s="13">
        <v>0.9</v>
      </c>
      <c r="H7" s="24"/>
      <c r="I7"/>
      <c r="J7" s="22" t="s">
        <v>5</v>
      </c>
      <c r="N7"/>
      <c r="O7" s="24"/>
      <c r="P7" s="19"/>
      <c r="U7"/>
    </row>
    <row r="8" spans="2:21" ht="35.25">
      <c r="B8" s="124" t="s">
        <v>6</v>
      </c>
      <c r="C8" s="124"/>
      <c r="D8" s="25"/>
      <c r="E8" s="25"/>
      <c r="F8" s="25"/>
      <c r="G8" s="51">
        <v>2023</v>
      </c>
      <c r="H8" s="24"/>
      <c r="I8"/>
      <c r="J8" s="26" t="s">
        <v>7</v>
      </c>
      <c r="K8" s="26" t="s">
        <v>8</v>
      </c>
      <c r="L8" s="26" t="s">
        <v>9</v>
      </c>
      <c r="M8"/>
      <c r="N8"/>
      <c r="O8" s="24"/>
      <c r="P8" s="27" t="s">
        <v>10</v>
      </c>
    </row>
    <row r="9" spans="2:21" ht="13.5">
      <c r="B9" s="28"/>
      <c r="C9" s="29" t="s">
        <v>11</v>
      </c>
      <c r="D9"/>
      <c r="E9"/>
      <c r="F9"/>
      <c r="G9" s="52">
        <v>44872</v>
      </c>
      <c r="H9"/>
      <c r="I9" s="30" t="s">
        <v>10</v>
      </c>
      <c r="J9" s="31">
        <v>1700</v>
      </c>
      <c r="K9" s="31">
        <f>J9*0.2</f>
        <v>340</v>
      </c>
      <c r="L9" s="31">
        <f>J9*0.8</f>
        <v>1360</v>
      </c>
      <c r="M9" s="16"/>
      <c r="N9"/>
      <c r="O9"/>
      <c r="P9" s="30"/>
    </row>
    <row r="10" spans="2:21" ht="14.25">
      <c r="B10"/>
      <c r="C10"/>
      <c r="D10"/>
      <c r="E10"/>
      <c r="F10"/>
      <c r="G10"/>
      <c r="H10"/>
      <c r="I10" s="32"/>
      <c r="J10" s="32" t="s">
        <v>12</v>
      </c>
      <c r="K10" s="32"/>
      <c r="L10" s="32"/>
      <c r="M10" s="32"/>
      <c r="N10"/>
      <c r="O10"/>
      <c r="P10" s="30"/>
    </row>
    <row r="11" spans="2:21" ht="35.25">
      <c r="B11"/>
      <c r="C11"/>
      <c r="D11"/>
      <c r="E11"/>
      <c r="F11"/>
      <c r="G11"/>
      <c r="H11"/>
      <c r="I11"/>
      <c r="J11" s="26" t="s">
        <v>13</v>
      </c>
      <c r="K11" s="26" t="s">
        <v>8</v>
      </c>
      <c r="L11" s="26" t="s">
        <v>9</v>
      </c>
      <c r="M11" s="110" t="s">
        <v>14</v>
      </c>
      <c r="N11" s="111"/>
      <c r="O11" s="16"/>
    </row>
    <row r="12" spans="2:21" ht="13.5">
      <c r="B12"/>
      <c r="C12"/>
      <c r="D12"/>
      <c r="E12"/>
      <c r="F12"/>
      <c r="G12"/>
      <c r="H12"/>
      <c r="I12" s="29" t="s">
        <v>15</v>
      </c>
      <c r="J12" s="33">
        <f>G7*J9</f>
        <v>1530</v>
      </c>
      <c r="K12" s="33">
        <f>G7*K9</f>
        <v>306</v>
      </c>
      <c r="L12" s="33">
        <f>G7*L9</f>
        <v>1224</v>
      </c>
      <c r="M12" s="34" t="s">
        <v>16</v>
      </c>
      <c r="N12" s="34" t="s">
        <v>17</v>
      </c>
      <c r="O12" s="30"/>
    </row>
    <row r="13" spans="2:21" ht="13.5">
      <c r="B13"/>
      <c r="C13"/>
      <c r="D13"/>
      <c r="E13"/>
      <c r="F13"/>
      <c r="G13"/>
      <c r="H13"/>
      <c r="I13" s="29" t="s">
        <v>18</v>
      </c>
      <c r="J13" s="33">
        <f>O58</f>
        <v>1566</v>
      </c>
      <c r="K13" s="33">
        <f>O41</f>
        <v>395</v>
      </c>
      <c r="L13" s="33">
        <f>O31+O50+O57</f>
        <v>1075</v>
      </c>
      <c r="M13" s="35">
        <f>J12-O58</f>
        <v>-36</v>
      </c>
      <c r="N13" s="36">
        <f>M13/J12</f>
        <v>-2.3529411764705882E-2</v>
      </c>
      <c r="O13" s="30"/>
    </row>
    <row r="14" spans="2:21" s="38" customFormat="1">
      <c r="B14" s="137"/>
      <c r="C14" s="137"/>
      <c r="D14" s="137"/>
      <c r="E14" s="137"/>
      <c r="F14" s="137"/>
      <c r="G14" s="137"/>
      <c r="H14" s="137"/>
      <c r="I14" s="137"/>
      <c r="J14" s="137"/>
      <c r="K14" s="137"/>
      <c r="L14" s="137"/>
      <c r="M14" s="137"/>
      <c r="N14" s="137"/>
      <c r="O14" s="137"/>
      <c r="P14" s="37"/>
    </row>
    <row r="15" spans="2:21" s="38" customFormat="1">
      <c r="B15" s="107" t="s">
        <v>19</v>
      </c>
      <c r="C15" s="108"/>
      <c r="D15" s="108"/>
      <c r="E15" s="108"/>
      <c r="F15" s="108"/>
      <c r="G15" s="108"/>
      <c r="H15" s="108"/>
      <c r="I15" s="108"/>
      <c r="J15" s="108"/>
      <c r="K15" s="108"/>
      <c r="L15" s="108"/>
      <c r="M15" s="108"/>
      <c r="N15" s="108"/>
      <c r="O15" s="109"/>
    </row>
    <row r="16" spans="2:21" s="38" customFormat="1">
      <c r="B16" s="39"/>
      <c r="C16" s="39" t="s">
        <v>20</v>
      </c>
      <c r="D16" s="39"/>
      <c r="E16" s="39"/>
      <c r="F16" s="39"/>
      <c r="G16" s="39" t="s">
        <v>21</v>
      </c>
      <c r="H16" s="40"/>
      <c r="I16" s="73" t="s">
        <v>22</v>
      </c>
      <c r="J16" s="73" t="s">
        <v>23</v>
      </c>
      <c r="K16" s="73" t="s">
        <v>24</v>
      </c>
      <c r="L16" s="73" t="s">
        <v>25</v>
      </c>
      <c r="M16" s="73" t="s">
        <v>26</v>
      </c>
      <c r="N16" s="73" t="s">
        <v>27</v>
      </c>
      <c r="O16" s="42" t="s">
        <v>28</v>
      </c>
    </row>
    <row r="17" spans="2:15" s="38" customFormat="1">
      <c r="B17" s="7"/>
      <c r="C17" s="7" t="s">
        <v>29</v>
      </c>
      <c r="D17" s="7"/>
      <c r="E17" s="7"/>
      <c r="F17" s="7"/>
      <c r="G17" s="7" t="s">
        <v>30</v>
      </c>
      <c r="H17" s="71"/>
      <c r="I17" s="3"/>
      <c r="J17" s="3"/>
      <c r="K17" s="3">
        <v>25</v>
      </c>
      <c r="L17" s="14"/>
      <c r="M17" s="3"/>
      <c r="N17" s="3"/>
      <c r="O17" s="43">
        <f>SUM(I17:N17)</f>
        <v>25</v>
      </c>
    </row>
    <row r="18" spans="2:15" s="38" customFormat="1">
      <c r="B18" s="8"/>
      <c r="C18" s="8" t="s">
        <v>31</v>
      </c>
      <c r="D18" s="7"/>
      <c r="E18" s="7"/>
      <c r="F18" s="7"/>
      <c r="G18" s="7" t="s">
        <v>32</v>
      </c>
      <c r="H18" s="72"/>
      <c r="I18" s="1">
        <v>75</v>
      </c>
      <c r="J18" s="1">
        <v>75</v>
      </c>
      <c r="K18" s="1"/>
      <c r="L18" s="1"/>
      <c r="M18" s="1">
        <v>75</v>
      </c>
      <c r="N18" s="1">
        <v>75</v>
      </c>
      <c r="O18" s="43">
        <f>SUM(I18:N18)</f>
        <v>300</v>
      </c>
    </row>
    <row r="19" spans="2:15" s="38" customFormat="1">
      <c r="B19" s="8"/>
      <c r="C19" s="8" t="s">
        <v>33</v>
      </c>
      <c r="D19" s="7"/>
      <c r="E19" s="7"/>
      <c r="F19" s="7"/>
      <c r="G19" s="7" t="s">
        <v>30</v>
      </c>
      <c r="H19" s="72"/>
      <c r="I19" s="3"/>
      <c r="J19" s="3"/>
      <c r="K19" s="1"/>
      <c r="L19" s="1">
        <v>90</v>
      </c>
      <c r="M19" s="4"/>
      <c r="N19" s="4"/>
      <c r="O19" s="43">
        <f t="shared" ref="O19:O55" si="0">SUM(I19:N19)</f>
        <v>90</v>
      </c>
    </row>
    <row r="20" spans="2:15" s="38" customFormat="1">
      <c r="B20" s="8"/>
      <c r="C20" s="8" t="s">
        <v>34</v>
      </c>
      <c r="D20" s="10"/>
      <c r="E20" s="10"/>
      <c r="F20" s="10"/>
      <c r="G20" s="7" t="s">
        <v>32</v>
      </c>
      <c r="H20" s="72"/>
      <c r="I20" s="1">
        <v>70</v>
      </c>
      <c r="J20" s="1">
        <v>50</v>
      </c>
      <c r="K20" s="1"/>
      <c r="L20" s="3"/>
      <c r="M20" s="1">
        <v>70</v>
      </c>
      <c r="N20" s="1">
        <v>50</v>
      </c>
      <c r="O20" s="43">
        <f t="shared" si="0"/>
        <v>240</v>
      </c>
    </row>
    <row r="21" spans="2:15" s="38" customFormat="1">
      <c r="B21" s="8"/>
      <c r="C21" s="8" t="s">
        <v>35</v>
      </c>
      <c r="D21" s="10"/>
      <c r="E21" s="10"/>
      <c r="F21" s="10"/>
      <c r="G21" s="7" t="s">
        <v>36</v>
      </c>
      <c r="H21" s="72"/>
      <c r="I21" s="1">
        <v>5</v>
      </c>
      <c r="J21" s="1">
        <v>5</v>
      </c>
      <c r="K21" s="1">
        <v>5</v>
      </c>
      <c r="L21" s="1">
        <v>5</v>
      </c>
      <c r="M21" s="1">
        <v>5</v>
      </c>
      <c r="N21" s="1">
        <v>5</v>
      </c>
      <c r="O21" s="43">
        <f t="shared" si="0"/>
        <v>30</v>
      </c>
    </row>
    <row r="22" spans="2:15" s="38" customFormat="1">
      <c r="B22" s="8"/>
      <c r="C22" s="8" t="s">
        <v>37</v>
      </c>
      <c r="D22" s="10"/>
      <c r="E22" s="10"/>
      <c r="F22" s="10"/>
      <c r="G22" s="10" t="s">
        <v>38</v>
      </c>
      <c r="H22" s="72"/>
      <c r="I22" s="1">
        <v>20</v>
      </c>
      <c r="J22" s="1">
        <v>20</v>
      </c>
      <c r="K22" s="1">
        <v>10</v>
      </c>
      <c r="L22" s="3">
        <v>10</v>
      </c>
      <c r="M22" s="1">
        <v>20</v>
      </c>
      <c r="N22" s="1">
        <v>20</v>
      </c>
      <c r="O22" s="43">
        <f t="shared" si="0"/>
        <v>100</v>
      </c>
    </row>
    <row r="23" spans="2:15" s="38" customFormat="1">
      <c r="B23" s="8"/>
      <c r="C23" s="8" t="s">
        <v>39</v>
      </c>
      <c r="D23" s="10"/>
      <c r="E23" s="10"/>
      <c r="F23" s="10"/>
      <c r="G23" s="10" t="s">
        <v>30</v>
      </c>
      <c r="H23" s="72"/>
      <c r="I23" s="1">
        <v>30</v>
      </c>
      <c r="J23" s="3">
        <v>30</v>
      </c>
      <c r="K23" s="1"/>
      <c r="L23" s="1"/>
      <c r="M23" s="1">
        <v>20</v>
      </c>
      <c r="N23" s="2"/>
      <c r="O23" s="43">
        <f t="shared" si="0"/>
        <v>80</v>
      </c>
    </row>
    <row r="24" spans="2:15" s="38" customFormat="1">
      <c r="B24" s="9"/>
      <c r="C24" s="9"/>
      <c r="D24" s="9"/>
      <c r="E24" s="9"/>
      <c r="F24" s="9"/>
      <c r="G24" s="9"/>
      <c r="H24" s="72"/>
      <c r="I24" s="1"/>
      <c r="J24" s="3"/>
      <c r="K24" s="1"/>
      <c r="L24" s="1"/>
      <c r="M24" s="1"/>
      <c r="N24" s="2"/>
      <c r="O24" s="43">
        <f t="shared" si="0"/>
        <v>0</v>
      </c>
    </row>
    <row r="25" spans="2:15" s="38" customFormat="1">
      <c r="B25" s="9"/>
      <c r="C25" s="9"/>
      <c r="D25" s="9"/>
      <c r="E25" s="9"/>
      <c r="F25" s="9"/>
      <c r="G25" s="9"/>
      <c r="H25" s="72"/>
      <c r="I25" s="1"/>
      <c r="J25" s="3"/>
      <c r="K25" s="1"/>
      <c r="L25" s="1"/>
      <c r="M25" s="1"/>
      <c r="N25" s="2"/>
      <c r="O25" s="43">
        <f t="shared" si="0"/>
        <v>0</v>
      </c>
    </row>
    <row r="26" spans="2:15" s="38" customFormat="1">
      <c r="B26" s="9"/>
      <c r="C26" s="9"/>
      <c r="D26" s="9"/>
      <c r="E26" s="9"/>
      <c r="F26" s="9"/>
      <c r="G26" s="9"/>
      <c r="H26" s="72"/>
      <c r="I26" s="1"/>
      <c r="J26" s="3"/>
      <c r="K26" s="1"/>
      <c r="L26" s="1"/>
      <c r="M26" s="1"/>
      <c r="N26" s="2"/>
      <c r="O26" s="43">
        <f t="shared" si="0"/>
        <v>0</v>
      </c>
    </row>
    <row r="27" spans="2:15" s="38" customFormat="1">
      <c r="B27" s="9"/>
      <c r="C27" s="9"/>
      <c r="D27" s="10"/>
      <c r="E27" s="10"/>
      <c r="F27" s="10"/>
      <c r="G27" s="10"/>
      <c r="H27" s="72"/>
      <c r="I27" s="1"/>
      <c r="J27" s="3"/>
      <c r="K27" s="1"/>
      <c r="L27" s="1"/>
      <c r="M27" s="3"/>
      <c r="N27" s="1"/>
      <c r="O27" s="43">
        <f t="shared" si="0"/>
        <v>0</v>
      </c>
    </row>
    <row r="28" spans="2:15" s="38" customFormat="1">
      <c r="B28" s="9"/>
      <c r="C28" s="9"/>
      <c r="D28" s="10"/>
      <c r="E28" s="10"/>
      <c r="F28" s="10"/>
      <c r="G28" s="10"/>
      <c r="H28" s="72"/>
      <c r="I28" s="1"/>
      <c r="J28" s="3"/>
      <c r="K28" s="1"/>
      <c r="L28" s="1"/>
      <c r="M28" s="3"/>
      <c r="N28" s="1"/>
      <c r="O28" s="43">
        <f t="shared" si="0"/>
        <v>0</v>
      </c>
    </row>
    <row r="29" spans="2:15" s="38" customFormat="1">
      <c r="B29" s="9"/>
      <c r="C29" s="9"/>
      <c r="D29" s="10"/>
      <c r="E29" s="10"/>
      <c r="F29" s="10"/>
      <c r="G29" s="10"/>
      <c r="H29" s="72"/>
      <c r="I29" s="1"/>
      <c r="J29" s="3"/>
      <c r="K29" s="1"/>
      <c r="L29" s="1"/>
      <c r="M29" s="3"/>
      <c r="N29" s="1"/>
      <c r="O29" s="43">
        <f t="shared" si="0"/>
        <v>0</v>
      </c>
    </row>
    <row r="30" spans="2:15" s="38" customFormat="1">
      <c r="B30" s="9"/>
      <c r="C30" s="9"/>
      <c r="D30" s="9"/>
      <c r="E30" s="9"/>
      <c r="F30" s="9"/>
      <c r="G30" s="9"/>
      <c r="H30" s="72"/>
      <c r="I30" s="3"/>
      <c r="J30" s="3"/>
      <c r="K30" s="3"/>
      <c r="L30" s="3"/>
      <c r="M30" s="3"/>
      <c r="N30" s="1"/>
      <c r="O30" s="43">
        <f t="shared" si="0"/>
        <v>0</v>
      </c>
    </row>
    <row r="31" spans="2:15">
      <c r="B31" s="118"/>
      <c r="C31" s="104"/>
      <c r="D31" s="104"/>
      <c r="E31" s="104"/>
      <c r="F31" s="104"/>
      <c r="G31" s="105"/>
      <c r="H31" s="40"/>
      <c r="I31" s="41">
        <f>SUM(I17:I30)</f>
        <v>200</v>
      </c>
      <c r="J31" s="41">
        <f t="shared" ref="J31:N31" si="1">SUM(J17:J30)</f>
        <v>180</v>
      </c>
      <c r="K31" s="41">
        <f t="shared" si="1"/>
        <v>40</v>
      </c>
      <c r="L31" s="41">
        <f t="shared" si="1"/>
        <v>105</v>
      </c>
      <c r="M31" s="41">
        <f t="shared" si="1"/>
        <v>190</v>
      </c>
      <c r="N31" s="41">
        <f t="shared" si="1"/>
        <v>150</v>
      </c>
      <c r="O31" s="43">
        <f>SUM(O17:O30)</f>
        <v>865</v>
      </c>
    </row>
    <row r="32" spans="2:15" s="38" customFormat="1">
      <c r="B32" s="45"/>
      <c r="C32" s="104" t="s">
        <v>40</v>
      </c>
      <c r="D32" s="104"/>
      <c r="E32" s="104"/>
      <c r="F32" s="104"/>
      <c r="G32" s="105"/>
      <c r="H32" s="40"/>
      <c r="I32" s="41" t="s">
        <v>22</v>
      </c>
      <c r="J32" s="41" t="s">
        <v>23</v>
      </c>
      <c r="K32" s="41" t="s">
        <v>24</v>
      </c>
      <c r="L32" s="41" t="s">
        <v>25</v>
      </c>
      <c r="M32" s="41" t="s">
        <v>26</v>
      </c>
      <c r="N32" s="41" t="s">
        <v>27</v>
      </c>
      <c r="O32" s="43"/>
    </row>
    <row r="33" spans="2:15" s="38" customFormat="1">
      <c r="B33" s="7"/>
      <c r="C33" s="119" t="s">
        <v>41</v>
      </c>
      <c r="D33" s="120"/>
      <c r="E33" s="120"/>
      <c r="F33" s="120"/>
      <c r="G33" s="121"/>
      <c r="H33" s="72"/>
      <c r="I33" s="1">
        <v>10</v>
      </c>
      <c r="J33" s="1">
        <v>10</v>
      </c>
      <c r="K33" s="1">
        <v>10</v>
      </c>
      <c r="L33" s="1"/>
      <c r="M33" s="1">
        <v>10</v>
      </c>
      <c r="N33" s="1">
        <v>10</v>
      </c>
      <c r="O33" s="43">
        <f t="shared" ref="O33:O35" si="2">SUM(I33:N33)</f>
        <v>50</v>
      </c>
    </row>
    <row r="34" spans="2:15" s="38" customFormat="1">
      <c r="B34" s="8"/>
      <c r="C34" s="112" t="s">
        <v>42</v>
      </c>
      <c r="D34" s="113"/>
      <c r="E34" s="113"/>
      <c r="F34" s="113"/>
      <c r="G34" s="114"/>
      <c r="H34" s="72"/>
      <c r="I34" s="1">
        <v>15</v>
      </c>
      <c r="J34" s="1">
        <v>15</v>
      </c>
      <c r="K34" s="1">
        <v>35</v>
      </c>
      <c r="L34" s="1">
        <v>10</v>
      </c>
      <c r="M34" s="1">
        <v>35</v>
      </c>
      <c r="N34" s="1">
        <v>35</v>
      </c>
      <c r="O34" s="43">
        <f t="shared" si="2"/>
        <v>145</v>
      </c>
    </row>
    <row r="35" spans="2:15" s="38" customFormat="1">
      <c r="B35" s="8"/>
      <c r="C35" s="112" t="s">
        <v>43</v>
      </c>
      <c r="D35" s="113"/>
      <c r="E35" s="113"/>
      <c r="F35" s="113"/>
      <c r="G35" s="114"/>
      <c r="H35" s="72"/>
      <c r="I35" s="1">
        <v>10</v>
      </c>
      <c r="J35" s="1">
        <v>10</v>
      </c>
      <c r="K35" s="1"/>
      <c r="L35" s="1"/>
      <c r="M35" s="1"/>
      <c r="N35" s="1"/>
      <c r="O35" s="43">
        <f t="shared" si="2"/>
        <v>20</v>
      </c>
    </row>
    <row r="36" spans="2:15" s="38" customFormat="1">
      <c r="B36" s="8"/>
      <c r="C36" s="112" t="s">
        <v>44</v>
      </c>
      <c r="D36" s="113"/>
      <c r="E36" s="113"/>
      <c r="F36" s="113"/>
      <c r="G36" s="114"/>
      <c r="H36" s="72"/>
      <c r="I36" s="1">
        <v>20</v>
      </c>
      <c r="J36" s="1">
        <v>40</v>
      </c>
      <c r="K36" s="1">
        <v>40</v>
      </c>
      <c r="L36" s="1"/>
      <c r="M36" s="1">
        <v>40</v>
      </c>
      <c r="N36" s="1">
        <v>40</v>
      </c>
      <c r="O36" s="43">
        <f t="shared" si="0"/>
        <v>180</v>
      </c>
    </row>
    <row r="37" spans="2:15" s="38" customFormat="1">
      <c r="B37" s="8"/>
      <c r="C37" s="112"/>
      <c r="D37" s="113"/>
      <c r="E37" s="113"/>
      <c r="F37" s="113"/>
      <c r="G37" s="114"/>
      <c r="H37" s="72"/>
      <c r="I37" s="1"/>
      <c r="J37" s="1"/>
      <c r="K37" s="1"/>
      <c r="L37" s="1"/>
      <c r="M37" s="1"/>
      <c r="N37" s="1"/>
      <c r="O37" s="43">
        <f t="shared" si="0"/>
        <v>0</v>
      </c>
    </row>
    <row r="38" spans="2:15" s="38" customFormat="1">
      <c r="B38" s="8"/>
      <c r="C38" s="112"/>
      <c r="D38" s="113"/>
      <c r="E38" s="113"/>
      <c r="F38" s="113"/>
      <c r="G38" s="114"/>
      <c r="H38" s="72"/>
      <c r="I38" s="3"/>
      <c r="J38" s="3"/>
      <c r="K38" s="1"/>
      <c r="L38" s="1"/>
      <c r="M38" s="4"/>
      <c r="N38" s="4"/>
      <c r="O38" s="43">
        <f t="shared" si="0"/>
        <v>0</v>
      </c>
    </row>
    <row r="39" spans="2:15" s="38" customFormat="1">
      <c r="B39" s="9"/>
      <c r="C39" s="112"/>
      <c r="D39" s="113"/>
      <c r="E39" s="113"/>
      <c r="F39" s="113"/>
      <c r="G39" s="114"/>
      <c r="H39" s="72"/>
      <c r="I39" s="1"/>
      <c r="J39" s="1"/>
      <c r="K39" s="1"/>
      <c r="L39" s="3"/>
      <c r="M39" s="1"/>
      <c r="N39" s="1"/>
      <c r="O39" s="43">
        <f t="shared" si="0"/>
        <v>0</v>
      </c>
    </row>
    <row r="40" spans="2:15" s="38" customFormat="1">
      <c r="B40" s="9"/>
      <c r="C40" s="112"/>
      <c r="D40" s="113"/>
      <c r="E40" s="113"/>
      <c r="F40" s="113"/>
      <c r="G40" s="114"/>
      <c r="H40" s="72"/>
      <c r="I40" s="1"/>
      <c r="J40" s="1"/>
      <c r="K40" s="1"/>
      <c r="L40" s="1"/>
      <c r="M40" s="1"/>
      <c r="N40" s="1" t="s">
        <v>45</v>
      </c>
      <c r="O40" s="43">
        <f t="shared" si="0"/>
        <v>0</v>
      </c>
    </row>
    <row r="41" spans="2:15">
      <c r="B41" s="118"/>
      <c r="C41" s="104"/>
      <c r="D41" s="104"/>
      <c r="E41" s="104"/>
      <c r="F41" s="104"/>
      <c r="G41" s="105"/>
      <c r="H41" s="40"/>
      <c r="I41" s="41">
        <f>SUM(I33:I40)</f>
        <v>55</v>
      </c>
      <c r="J41" s="41">
        <f t="shared" ref="J41:O41" si="3">SUM(J33:J40)</f>
        <v>75</v>
      </c>
      <c r="K41" s="41">
        <f t="shared" si="3"/>
        <v>85</v>
      </c>
      <c r="L41" s="41">
        <f t="shared" si="3"/>
        <v>10</v>
      </c>
      <c r="M41" s="41">
        <f t="shared" si="3"/>
        <v>85</v>
      </c>
      <c r="N41" s="41">
        <f t="shared" si="3"/>
        <v>85</v>
      </c>
      <c r="O41" s="41">
        <f t="shared" si="3"/>
        <v>395</v>
      </c>
    </row>
    <row r="42" spans="2:15" s="38" customFormat="1">
      <c r="B42" s="45"/>
      <c r="C42" s="104" t="s">
        <v>46</v>
      </c>
      <c r="D42" s="104"/>
      <c r="E42" s="104"/>
      <c r="F42" s="104"/>
      <c r="G42" s="105"/>
      <c r="H42" s="40"/>
      <c r="I42" s="73" t="s">
        <v>22</v>
      </c>
      <c r="J42" s="73" t="s">
        <v>23</v>
      </c>
      <c r="K42" s="73" t="s">
        <v>24</v>
      </c>
      <c r="L42" s="73" t="s">
        <v>25</v>
      </c>
      <c r="M42" s="73" t="s">
        <v>26</v>
      </c>
      <c r="N42" s="73" t="s">
        <v>27</v>
      </c>
      <c r="O42" s="43"/>
    </row>
    <row r="43" spans="2:15" s="38" customFormat="1">
      <c r="B43" s="8"/>
      <c r="C43" s="112" t="s">
        <v>47</v>
      </c>
      <c r="D43" s="113"/>
      <c r="E43" s="113"/>
      <c r="F43" s="113"/>
      <c r="G43" s="114"/>
      <c r="H43" s="72"/>
      <c r="I43" s="1">
        <v>5</v>
      </c>
      <c r="J43" s="1">
        <v>5</v>
      </c>
      <c r="K43" s="1">
        <v>5</v>
      </c>
      <c r="L43" s="1">
        <v>5</v>
      </c>
      <c r="M43" s="1">
        <v>5</v>
      </c>
      <c r="N43" s="1">
        <v>5</v>
      </c>
      <c r="O43" s="43">
        <f t="shared" ref="O43:O45" si="4">SUM(I43:N43)</f>
        <v>30</v>
      </c>
    </row>
    <row r="44" spans="2:15" s="38" customFormat="1">
      <c r="B44" s="8"/>
      <c r="C44" s="112" t="s">
        <v>48</v>
      </c>
      <c r="D44" s="113"/>
      <c r="E44" s="113"/>
      <c r="F44" s="113"/>
      <c r="G44" s="114"/>
      <c r="H44" s="72"/>
      <c r="I44" s="1">
        <v>20</v>
      </c>
      <c r="J44" s="1">
        <v>20</v>
      </c>
      <c r="K44" s="1">
        <v>20</v>
      </c>
      <c r="L44" s="1">
        <v>20</v>
      </c>
      <c r="M44" s="1">
        <v>20</v>
      </c>
      <c r="N44" s="1">
        <v>20</v>
      </c>
      <c r="O44" s="43">
        <f t="shared" si="4"/>
        <v>120</v>
      </c>
    </row>
    <row r="45" spans="2:15" s="38" customFormat="1">
      <c r="B45" s="8"/>
      <c r="C45" s="112" t="s">
        <v>49</v>
      </c>
      <c r="D45" s="113"/>
      <c r="E45" s="113"/>
      <c r="F45" s="113"/>
      <c r="G45" s="114"/>
      <c r="H45" s="72"/>
      <c r="I45" s="3">
        <v>10</v>
      </c>
      <c r="J45" s="3">
        <v>20</v>
      </c>
      <c r="K45" s="1"/>
      <c r="L45" s="1"/>
      <c r="M45" s="4">
        <v>10</v>
      </c>
      <c r="N45" s="4">
        <v>20</v>
      </c>
      <c r="O45" s="43">
        <f t="shared" si="4"/>
        <v>60</v>
      </c>
    </row>
    <row r="46" spans="2:15" s="38" customFormat="1">
      <c r="B46" s="8"/>
      <c r="C46" s="112"/>
      <c r="D46" s="113"/>
      <c r="E46" s="113"/>
      <c r="F46" s="113"/>
      <c r="G46" s="114"/>
      <c r="H46" s="72"/>
      <c r="I46" s="1"/>
      <c r="J46" s="1"/>
      <c r="K46" s="1"/>
      <c r="L46" s="1"/>
      <c r="M46" s="1"/>
      <c r="N46" s="1"/>
      <c r="O46" s="43">
        <f t="shared" si="0"/>
        <v>0</v>
      </c>
    </row>
    <row r="47" spans="2:15" s="38" customFormat="1">
      <c r="B47" s="8"/>
      <c r="C47" s="112"/>
      <c r="D47" s="113"/>
      <c r="E47" s="113"/>
      <c r="F47" s="113"/>
      <c r="G47" s="114"/>
      <c r="H47" s="72"/>
      <c r="I47" s="3"/>
      <c r="J47" s="3"/>
      <c r="K47" s="1"/>
      <c r="L47" s="1"/>
      <c r="M47" s="4"/>
      <c r="N47" s="4"/>
      <c r="O47" s="43">
        <f t="shared" si="0"/>
        <v>0</v>
      </c>
    </row>
    <row r="48" spans="2:15" s="38" customFormat="1">
      <c r="B48" s="9"/>
      <c r="C48" s="112"/>
      <c r="D48" s="113"/>
      <c r="E48" s="113"/>
      <c r="F48" s="113"/>
      <c r="G48" s="114"/>
      <c r="H48" s="72"/>
      <c r="I48" s="1"/>
      <c r="J48" s="1"/>
      <c r="K48" s="1"/>
      <c r="L48" s="3"/>
      <c r="M48" s="1"/>
      <c r="N48" s="1"/>
      <c r="O48" s="43">
        <f t="shared" si="0"/>
        <v>0</v>
      </c>
    </row>
    <row r="49" spans="2:15" s="38" customFormat="1">
      <c r="B49" s="9"/>
      <c r="C49" s="112"/>
      <c r="D49" s="113"/>
      <c r="E49" s="113"/>
      <c r="F49" s="113"/>
      <c r="G49" s="114"/>
      <c r="H49" s="72"/>
      <c r="I49" s="1"/>
      <c r="J49" s="1"/>
      <c r="K49" s="1"/>
      <c r="L49" s="1"/>
      <c r="M49" s="1"/>
      <c r="N49" s="1"/>
      <c r="O49" s="43">
        <f t="shared" si="0"/>
        <v>0</v>
      </c>
    </row>
    <row r="50" spans="2:15">
      <c r="B50" s="118"/>
      <c r="C50" s="104"/>
      <c r="D50" s="104"/>
      <c r="E50" s="104"/>
      <c r="F50" s="104"/>
      <c r="G50" s="105"/>
      <c r="H50" s="40"/>
      <c r="I50" s="41">
        <f>SUM(I43:I49)</f>
        <v>35</v>
      </c>
      <c r="J50" s="41">
        <f t="shared" ref="J50:O50" si="5">SUM(J43:J49)</f>
        <v>45</v>
      </c>
      <c r="K50" s="41">
        <f t="shared" si="5"/>
        <v>25</v>
      </c>
      <c r="L50" s="41">
        <f t="shared" si="5"/>
        <v>25</v>
      </c>
      <c r="M50" s="41">
        <f t="shared" si="5"/>
        <v>35</v>
      </c>
      <c r="N50" s="41">
        <f t="shared" si="5"/>
        <v>45</v>
      </c>
      <c r="O50" s="41">
        <f t="shared" si="5"/>
        <v>210</v>
      </c>
    </row>
    <row r="51" spans="2:15" s="38" customFormat="1">
      <c r="B51" s="45"/>
      <c r="C51" s="104" t="s">
        <v>50</v>
      </c>
      <c r="D51" s="104"/>
      <c r="E51" s="104"/>
      <c r="F51" s="104"/>
      <c r="G51" s="105"/>
      <c r="H51" s="40"/>
      <c r="I51" s="73" t="s">
        <v>22</v>
      </c>
      <c r="J51" s="73" t="s">
        <v>23</v>
      </c>
      <c r="K51" s="73" t="s">
        <v>24</v>
      </c>
      <c r="L51" s="73" t="s">
        <v>25</v>
      </c>
      <c r="M51" s="73" t="s">
        <v>26</v>
      </c>
      <c r="N51" s="73" t="s">
        <v>27</v>
      </c>
      <c r="O51" s="43"/>
    </row>
    <row r="52" spans="2:15" s="38" customFormat="1">
      <c r="B52" s="6"/>
      <c r="C52" s="119" t="s">
        <v>51</v>
      </c>
      <c r="D52" s="120"/>
      <c r="E52" s="120"/>
      <c r="F52" s="120"/>
      <c r="G52" s="121"/>
      <c r="H52" s="72"/>
      <c r="I52" s="1">
        <v>80</v>
      </c>
      <c r="J52" s="1">
        <v>16</v>
      </c>
      <c r="K52" s="1"/>
      <c r="L52" s="1"/>
      <c r="M52" s="1"/>
      <c r="N52" s="1"/>
      <c r="O52" s="43">
        <f t="shared" ref="O52:O54" si="6">SUM(I52:N52)</f>
        <v>96</v>
      </c>
    </row>
    <row r="53" spans="2:15" s="38" customFormat="1">
      <c r="B53" s="8"/>
      <c r="C53" s="115"/>
      <c r="D53" s="116"/>
      <c r="E53" s="116"/>
      <c r="F53" s="116"/>
      <c r="G53" s="117"/>
      <c r="H53" s="72"/>
      <c r="I53" s="3"/>
      <c r="J53" s="3"/>
      <c r="K53" s="1"/>
      <c r="L53" s="1"/>
      <c r="M53" s="4"/>
      <c r="N53" s="4"/>
      <c r="O53" s="43">
        <f t="shared" si="6"/>
        <v>0</v>
      </c>
    </row>
    <row r="54" spans="2:15" s="38" customFormat="1">
      <c r="B54" s="9"/>
      <c r="C54" s="112"/>
      <c r="D54" s="113"/>
      <c r="E54" s="113"/>
      <c r="F54" s="113"/>
      <c r="G54" s="114"/>
      <c r="H54" s="72"/>
      <c r="I54" s="1"/>
      <c r="J54" s="1"/>
      <c r="K54" s="1"/>
      <c r="L54" s="3"/>
      <c r="M54" s="1"/>
      <c r="N54" s="1"/>
      <c r="O54" s="43">
        <f t="shared" si="6"/>
        <v>0</v>
      </c>
    </row>
    <row r="55" spans="2:15" s="38" customFormat="1">
      <c r="B55" s="9"/>
      <c r="C55" s="112"/>
      <c r="D55" s="113"/>
      <c r="E55" s="113"/>
      <c r="F55" s="113"/>
      <c r="G55" s="114"/>
      <c r="H55" s="72"/>
      <c r="I55" s="1"/>
      <c r="J55" s="1"/>
      <c r="K55" s="1"/>
      <c r="L55" s="1"/>
      <c r="M55" s="1"/>
      <c r="N55" s="1"/>
      <c r="O55" s="43">
        <f t="shared" si="0"/>
        <v>0</v>
      </c>
    </row>
    <row r="56" spans="2:15">
      <c r="B56" s="118"/>
      <c r="C56" s="104"/>
      <c r="D56" s="104"/>
      <c r="E56" s="104"/>
      <c r="F56" s="104"/>
      <c r="G56" s="105"/>
      <c r="H56" s="40"/>
      <c r="I56" s="41">
        <f>SUM(I52:I55)</f>
        <v>80</v>
      </c>
      <c r="J56" s="41">
        <f t="shared" ref="J56:O56" si="7">SUM(J52:J55)</f>
        <v>16</v>
      </c>
      <c r="K56" s="41">
        <f t="shared" si="7"/>
        <v>0</v>
      </c>
      <c r="L56" s="41">
        <f t="shared" si="7"/>
        <v>0</v>
      </c>
      <c r="M56" s="41">
        <f t="shared" si="7"/>
        <v>0</v>
      </c>
      <c r="N56" s="41">
        <f t="shared" si="7"/>
        <v>0</v>
      </c>
      <c r="O56" s="41">
        <f t="shared" si="7"/>
        <v>96</v>
      </c>
    </row>
    <row r="57" spans="2:15">
      <c r="B57" s="118" t="s">
        <v>52</v>
      </c>
      <c r="C57" s="104"/>
      <c r="D57" s="104"/>
      <c r="E57" s="104"/>
      <c r="F57" s="104"/>
      <c r="G57" s="105"/>
      <c r="H57" s="40"/>
      <c r="I57" s="73" t="s">
        <v>22</v>
      </c>
      <c r="J57" s="73" t="s">
        <v>23</v>
      </c>
      <c r="K57" s="73" t="s">
        <v>24</v>
      </c>
      <c r="L57" s="73" t="s">
        <v>25</v>
      </c>
      <c r="M57" s="73" t="s">
        <v>26</v>
      </c>
      <c r="N57" s="73" t="s">
        <v>27</v>
      </c>
      <c r="O57" s="42"/>
    </row>
    <row r="58" spans="2:15">
      <c r="B58" s="103" t="s">
        <v>16</v>
      </c>
      <c r="C58" s="103"/>
      <c r="D58" s="103"/>
      <c r="E58" s="103"/>
      <c r="F58" s="103"/>
      <c r="G58" s="103"/>
      <c r="H58"/>
      <c r="I58" s="46">
        <f>I56+I50+I41+I31</f>
        <v>370</v>
      </c>
      <c r="J58" s="46">
        <f t="shared" ref="J58:N58" si="8">J56+J50+J41+J31</f>
        <v>316</v>
      </c>
      <c r="K58" s="46">
        <f t="shared" si="8"/>
        <v>150</v>
      </c>
      <c r="L58" s="46">
        <f t="shared" si="8"/>
        <v>140</v>
      </c>
      <c r="M58" s="46">
        <f t="shared" si="8"/>
        <v>310</v>
      </c>
      <c r="N58" s="46">
        <f t="shared" si="8"/>
        <v>280</v>
      </c>
      <c r="O58" s="46">
        <f>O31+O41+O50+O56</f>
        <v>1566</v>
      </c>
    </row>
    <row r="59" spans="2:15">
      <c r="B59" s="103" t="s">
        <v>17</v>
      </c>
      <c r="C59" s="103"/>
      <c r="D59" s="103"/>
      <c r="E59" s="103"/>
      <c r="F59" s="103"/>
      <c r="G59" s="103"/>
      <c r="H59"/>
      <c r="I59" s="36">
        <f>I58/J12</f>
        <v>0.24183006535947713</v>
      </c>
      <c r="J59" s="36">
        <f>J58/J12</f>
        <v>0.20653594771241829</v>
      </c>
      <c r="K59" s="36">
        <f>K58/J12</f>
        <v>9.8039215686274508E-2</v>
      </c>
      <c r="L59" s="36">
        <f>L58/J12</f>
        <v>9.1503267973856203E-2</v>
      </c>
      <c r="M59" s="36">
        <f>M58/J12</f>
        <v>0.20261437908496732</v>
      </c>
      <c r="N59" s="36">
        <f>N58/J12</f>
        <v>0.18300653594771241</v>
      </c>
      <c r="O59" s="36">
        <f>O58/J12</f>
        <v>1.0235294117647058</v>
      </c>
    </row>
    <row r="60" spans="2:15">
      <c r="B60" s="37"/>
      <c r="C60" s="37"/>
      <c r="D60" s="37"/>
      <c r="E60" s="37"/>
      <c r="F60" s="37"/>
      <c r="G60" s="37"/>
      <c r="H60" s="37"/>
      <c r="I60" s="37"/>
      <c r="J60" s="37"/>
      <c r="K60" s="37"/>
      <c r="L60" s="37"/>
      <c r="M60" s="37"/>
      <c r="N60" s="37"/>
      <c r="O60" s="37"/>
    </row>
    <row r="61" spans="2:15">
      <c r="B61" s="37"/>
      <c r="C61" s="37"/>
      <c r="D61" s="37"/>
      <c r="E61" s="37"/>
      <c r="F61" s="37"/>
      <c r="G61" s="37"/>
      <c r="H61" s="37"/>
      <c r="I61" s="37"/>
      <c r="J61" s="37"/>
      <c r="K61" s="37"/>
      <c r="L61" s="37"/>
      <c r="M61" s="37"/>
      <c r="N61" s="37"/>
      <c r="O61" s="37"/>
    </row>
    <row r="62" spans="2:15">
      <c r="F62" s="16"/>
      <c r="G62" s="16"/>
      <c r="H62" s="16"/>
      <c r="I62" s="16"/>
      <c r="J62" s="16"/>
      <c r="K62" s="16"/>
      <c r="L62" s="16"/>
      <c r="M62" s="16"/>
      <c r="N62" s="16"/>
      <c r="O62" s="16"/>
    </row>
    <row r="63" spans="2:15">
      <c r="F63" s="16"/>
      <c r="G63" s="16"/>
      <c r="H63" s="16"/>
      <c r="I63" s="16"/>
      <c r="J63" s="16"/>
      <c r="K63" s="16"/>
      <c r="L63" s="16"/>
      <c r="M63" s="16"/>
      <c r="N63" s="16"/>
      <c r="O63" s="16"/>
    </row>
    <row r="64" spans="2:15">
      <c r="F64" s="16"/>
      <c r="G64" s="16"/>
      <c r="H64" s="16"/>
      <c r="I64" s="16"/>
      <c r="J64" s="16"/>
      <c r="K64" s="16"/>
      <c r="L64" s="16"/>
      <c r="M64" s="16"/>
      <c r="N64" s="16"/>
      <c r="O64" s="16"/>
    </row>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row r="438" s="16" customFormat="1"/>
    <row r="439" s="16" customFormat="1"/>
    <row r="440" s="16" customFormat="1"/>
    <row r="441" s="16" customFormat="1"/>
    <row r="442" s="16" customFormat="1"/>
    <row r="443" s="16" customFormat="1"/>
    <row r="444" s="16" customFormat="1"/>
    <row r="445" s="16" customFormat="1"/>
    <row r="446" s="16" customFormat="1"/>
    <row r="447" s="16" customFormat="1"/>
    <row r="448" s="16" customFormat="1"/>
    <row r="449" s="16" customFormat="1"/>
    <row r="450" s="16" customFormat="1"/>
    <row r="451" s="16" customFormat="1"/>
    <row r="452" s="16" customFormat="1"/>
    <row r="453" s="16" customFormat="1"/>
    <row r="454" s="16" customFormat="1"/>
    <row r="455" s="16" customFormat="1"/>
    <row r="456" s="16" customFormat="1"/>
    <row r="457" s="16" customFormat="1"/>
    <row r="458" s="16" customFormat="1"/>
    <row r="459" s="16" customFormat="1"/>
    <row r="460" s="16" customFormat="1"/>
    <row r="461" s="16" customFormat="1"/>
    <row r="462" s="16" customFormat="1"/>
    <row r="463" s="16" customFormat="1"/>
    <row r="464" s="16" customFormat="1"/>
    <row r="465" s="16" customFormat="1"/>
    <row r="466" s="16" customFormat="1"/>
    <row r="467" s="16" customFormat="1"/>
    <row r="468" s="16" customFormat="1"/>
    <row r="469" s="16" customFormat="1"/>
    <row r="470" s="16" customFormat="1"/>
    <row r="471" s="16" customFormat="1"/>
    <row r="472" s="16" customFormat="1"/>
    <row r="473" s="16" customFormat="1"/>
    <row r="474" s="16" customFormat="1"/>
    <row r="475" s="16" customFormat="1"/>
    <row r="476" s="16" customFormat="1"/>
    <row r="477" s="16" customFormat="1"/>
    <row r="478" s="16" customFormat="1"/>
    <row r="479" s="16" customFormat="1"/>
    <row r="480" s="16" customFormat="1"/>
    <row r="481" s="16" customFormat="1"/>
    <row r="482" s="16" customFormat="1"/>
    <row r="483" s="16" customFormat="1"/>
    <row r="484" s="16" customFormat="1"/>
    <row r="485" s="16" customFormat="1"/>
    <row r="486" s="16" customFormat="1"/>
    <row r="487" s="16" customFormat="1"/>
    <row r="488" s="16" customFormat="1"/>
    <row r="489" s="16" customFormat="1"/>
    <row r="490" s="16" customFormat="1"/>
    <row r="491" s="16" customFormat="1"/>
    <row r="492" s="16" customFormat="1"/>
    <row r="493" s="16" customFormat="1"/>
    <row r="494" s="16" customFormat="1"/>
    <row r="495" s="16" customFormat="1"/>
    <row r="496" s="16" customFormat="1"/>
    <row r="497" s="16" customFormat="1"/>
    <row r="498" s="16" customFormat="1"/>
    <row r="499" s="16" customFormat="1"/>
    <row r="500" s="16" customFormat="1"/>
    <row r="501" s="16" customFormat="1"/>
    <row r="502" s="16" customFormat="1"/>
    <row r="503" s="16" customFormat="1"/>
    <row r="504" s="16" customFormat="1"/>
    <row r="505" s="16" customFormat="1"/>
    <row r="506" s="16" customFormat="1"/>
    <row r="507" s="16" customFormat="1"/>
    <row r="508" s="16" customFormat="1"/>
    <row r="509" s="16" customFormat="1"/>
    <row r="510" s="16" customFormat="1"/>
    <row r="511" s="16" customFormat="1"/>
    <row r="512" s="16" customFormat="1"/>
    <row r="513" s="16" customFormat="1"/>
    <row r="514" s="16" customFormat="1"/>
    <row r="515" s="16" customFormat="1"/>
    <row r="516" s="16" customFormat="1"/>
    <row r="517" s="16" customFormat="1"/>
    <row r="518" s="16" customFormat="1"/>
    <row r="519" s="16" customFormat="1"/>
    <row r="520" s="16" customFormat="1"/>
    <row r="521" s="16" customFormat="1"/>
    <row r="522" s="16" customFormat="1"/>
    <row r="523" s="16" customFormat="1"/>
    <row r="524" s="16" customFormat="1"/>
    <row r="525" s="16" customFormat="1"/>
    <row r="526" s="16" customFormat="1"/>
    <row r="527" s="16" customFormat="1"/>
    <row r="528" s="16" customFormat="1"/>
    <row r="529" s="16" customFormat="1"/>
    <row r="530" s="16" customFormat="1"/>
    <row r="531" s="16" customFormat="1"/>
    <row r="532" s="16" customFormat="1"/>
    <row r="533" s="16" customFormat="1"/>
    <row r="534" s="16" customFormat="1"/>
    <row r="535" s="16" customFormat="1"/>
    <row r="536" s="16" customFormat="1"/>
    <row r="537" s="16" customFormat="1"/>
    <row r="538" s="16" customFormat="1"/>
    <row r="539" s="16" customFormat="1"/>
    <row r="540" s="16" customFormat="1"/>
    <row r="541" s="16" customFormat="1"/>
    <row r="542" s="16" customFormat="1"/>
    <row r="543" s="16" customFormat="1"/>
    <row r="544" s="16" customFormat="1"/>
    <row r="545" s="16" customFormat="1"/>
    <row r="546" s="16" customFormat="1"/>
    <row r="547" s="16" customFormat="1"/>
    <row r="548" s="16" customFormat="1"/>
    <row r="549" s="16" customFormat="1"/>
    <row r="550" s="16" customFormat="1"/>
    <row r="551" s="16" customFormat="1"/>
    <row r="552" s="16" customFormat="1"/>
    <row r="553" s="16" customFormat="1"/>
    <row r="554" s="16" customFormat="1"/>
    <row r="555" s="16" customFormat="1"/>
    <row r="556" s="16" customFormat="1"/>
    <row r="557" s="16" customFormat="1"/>
    <row r="558" s="16" customFormat="1"/>
    <row r="559" s="16" customFormat="1"/>
    <row r="560" s="16" customFormat="1"/>
    <row r="561" s="16" customFormat="1"/>
    <row r="562" s="16" customFormat="1"/>
    <row r="563" s="16" customFormat="1"/>
    <row r="564" s="16" customFormat="1"/>
    <row r="565" s="16" customFormat="1"/>
    <row r="566" s="16" customFormat="1"/>
    <row r="567" s="16" customFormat="1"/>
    <row r="568" s="16" customFormat="1"/>
    <row r="569" s="16" customFormat="1"/>
    <row r="570" s="16" customFormat="1"/>
    <row r="571" s="16" customFormat="1"/>
    <row r="572" s="16" customFormat="1"/>
    <row r="573" s="16" customFormat="1"/>
    <row r="574" s="16" customFormat="1"/>
    <row r="575" s="16" customFormat="1"/>
    <row r="576" s="16" customFormat="1"/>
    <row r="577" s="16" customFormat="1"/>
    <row r="578" s="16" customFormat="1"/>
    <row r="579" s="16" customFormat="1"/>
    <row r="580" s="16" customFormat="1"/>
    <row r="581" s="16" customFormat="1"/>
    <row r="582" s="16" customFormat="1"/>
    <row r="583" s="16" customFormat="1"/>
    <row r="584" s="16" customFormat="1"/>
    <row r="585" s="16" customFormat="1"/>
    <row r="586" s="16" customFormat="1"/>
    <row r="587" s="16" customFormat="1"/>
    <row r="588" s="16" customFormat="1"/>
    <row r="589" s="16" customFormat="1"/>
    <row r="590" s="16" customFormat="1"/>
    <row r="591" s="16" customFormat="1"/>
    <row r="592" s="16" customFormat="1"/>
    <row r="593" s="16" customFormat="1"/>
    <row r="594" s="16" customFormat="1"/>
    <row r="595" s="16" customFormat="1"/>
    <row r="596" s="16" customFormat="1"/>
    <row r="597" s="16" customFormat="1"/>
    <row r="598" s="16" customFormat="1"/>
    <row r="599" s="16" customFormat="1"/>
    <row r="600" s="16" customFormat="1"/>
    <row r="601" s="16" customFormat="1"/>
    <row r="602" s="16" customFormat="1"/>
    <row r="603" s="16" customFormat="1"/>
    <row r="604" s="16" customFormat="1"/>
    <row r="605" s="16" customFormat="1"/>
    <row r="606" s="16" customFormat="1"/>
    <row r="607" s="16" customFormat="1"/>
    <row r="608" s="16" customFormat="1"/>
    <row r="609" s="16" customFormat="1"/>
    <row r="610" s="16" customFormat="1"/>
    <row r="611" s="16" customFormat="1"/>
    <row r="612" s="16" customFormat="1"/>
    <row r="613" s="16" customFormat="1"/>
    <row r="614" s="16" customFormat="1"/>
    <row r="615" s="16" customFormat="1"/>
    <row r="616" s="16" customFormat="1"/>
    <row r="617" s="16" customFormat="1"/>
    <row r="618" s="16" customFormat="1"/>
    <row r="619" s="16" customFormat="1"/>
    <row r="620" s="16" customFormat="1"/>
    <row r="621" s="16" customFormat="1"/>
    <row r="622" s="16" customFormat="1"/>
    <row r="623" s="16" customFormat="1"/>
    <row r="624" s="16" customFormat="1"/>
    <row r="625" s="16" customFormat="1"/>
    <row r="626" s="16" customFormat="1"/>
    <row r="627" s="16" customFormat="1"/>
    <row r="628" s="16" customFormat="1"/>
    <row r="629" s="16" customFormat="1"/>
    <row r="630" s="16" customFormat="1"/>
    <row r="631" s="16" customFormat="1"/>
    <row r="632" s="16" customFormat="1"/>
    <row r="633" s="16" customFormat="1"/>
    <row r="634" s="16" customFormat="1"/>
    <row r="635" s="16" customFormat="1"/>
    <row r="636" s="16" customFormat="1"/>
    <row r="637" s="16" customFormat="1"/>
    <row r="638" s="16" customFormat="1"/>
    <row r="639" s="16" customFormat="1"/>
    <row r="640" s="16" customFormat="1"/>
    <row r="641" s="16" customFormat="1"/>
    <row r="642" s="16" customFormat="1"/>
    <row r="643" s="16" customFormat="1"/>
    <row r="644" s="16" customFormat="1"/>
    <row r="645" s="16" customFormat="1"/>
    <row r="646" s="16" customFormat="1"/>
    <row r="647" s="16" customFormat="1"/>
    <row r="648" s="16" customFormat="1"/>
    <row r="649" s="16" customFormat="1"/>
    <row r="650" s="16" customFormat="1"/>
    <row r="651" s="16" customFormat="1"/>
    <row r="652" s="16" customFormat="1"/>
    <row r="653" s="16" customFormat="1"/>
    <row r="654" s="16" customFormat="1"/>
    <row r="655" s="16" customFormat="1"/>
    <row r="656" s="16" customFormat="1"/>
    <row r="657" s="16" customFormat="1"/>
    <row r="658" s="16" customFormat="1"/>
    <row r="659" s="16" customFormat="1"/>
    <row r="660" s="16" customFormat="1"/>
    <row r="661" s="16" customFormat="1"/>
    <row r="662" s="16" customFormat="1"/>
    <row r="663" s="16" customFormat="1"/>
    <row r="664" s="16" customFormat="1"/>
    <row r="665" s="16" customFormat="1"/>
    <row r="666" s="16" customFormat="1"/>
    <row r="667" s="16" customFormat="1"/>
    <row r="668" s="16" customFormat="1"/>
    <row r="669" s="16" customFormat="1"/>
    <row r="670" s="16" customFormat="1"/>
    <row r="671" s="16" customFormat="1"/>
    <row r="672" s="16" customFormat="1"/>
    <row r="673" s="16" customFormat="1"/>
    <row r="674" s="16" customFormat="1"/>
    <row r="675" s="16" customFormat="1"/>
    <row r="676" s="16" customFormat="1"/>
    <row r="677" s="16" customFormat="1"/>
    <row r="678" s="16" customFormat="1"/>
    <row r="679" s="16" customFormat="1"/>
    <row r="680" s="16" customFormat="1"/>
    <row r="681" s="16" customFormat="1"/>
    <row r="682" s="16" customFormat="1"/>
    <row r="683" s="16" customFormat="1"/>
    <row r="684" s="16" customFormat="1"/>
    <row r="685" s="16" customFormat="1"/>
    <row r="686" s="16" customFormat="1"/>
    <row r="687" s="16" customFormat="1"/>
    <row r="688" s="16" customFormat="1"/>
    <row r="689" s="16" customFormat="1"/>
    <row r="690" s="16" customFormat="1"/>
    <row r="691" s="16" customFormat="1"/>
    <row r="692" s="16" customFormat="1"/>
    <row r="693" s="16" customFormat="1"/>
    <row r="694" s="16" customFormat="1"/>
    <row r="695" s="16" customFormat="1"/>
    <row r="696" s="16" customFormat="1"/>
    <row r="697" s="16" customFormat="1"/>
    <row r="698" s="16" customFormat="1"/>
    <row r="699" s="16" customFormat="1"/>
    <row r="700" s="16" customFormat="1"/>
    <row r="701" s="16" customFormat="1"/>
    <row r="702" s="16" customFormat="1"/>
    <row r="703" s="16" customFormat="1"/>
    <row r="704" s="16" customFormat="1"/>
    <row r="705" s="16" customFormat="1"/>
    <row r="706" s="16" customFormat="1"/>
    <row r="707" s="16" customFormat="1"/>
    <row r="708" s="16" customFormat="1"/>
    <row r="709" s="16" customFormat="1"/>
    <row r="710" s="16" customFormat="1"/>
    <row r="711" s="16" customFormat="1"/>
    <row r="712" s="16" customFormat="1"/>
    <row r="713" s="16" customFormat="1"/>
    <row r="714" s="16" customFormat="1"/>
    <row r="715" s="16" customFormat="1"/>
    <row r="716" s="16" customFormat="1"/>
    <row r="717" s="16" customFormat="1"/>
    <row r="718" s="16" customFormat="1"/>
    <row r="719" s="16" customFormat="1"/>
    <row r="720" s="16" customFormat="1"/>
    <row r="721" s="16" customFormat="1"/>
    <row r="722" s="16" customFormat="1"/>
    <row r="723" s="16" customFormat="1"/>
    <row r="724" s="16" customFormat="1"/>
    <row r="725" s="16" customFormat="1"/>
    <row r="726" s="16" customFormat="1"/>
    <row r="727" s="16" customFormat="1"/>
    <row r="728" s="16" customFormat="1"/>
    <row r="729" s="16" customFormat="1"/>
    <row r="730" s="16" customFormat="1"/>
    <row r="731" s="16" customFormat="1"/>
    <row r="732" s="16" customFormat="1"/>
    <row r="733" s="16" customFormat="1"/>
    <row r="734" s="16" customFormat="1"/>
    <row r="735" s="16" customFormat="1"/>
    <row r="736" s="16" customFormat="1"/>
    <row r="737" s="16" customFormat="1"/>
    <row r="738" s="16" customFormat="1"/>
    <row r="739" s="16" customFormat="1"/>
    <row r="740" s="16" customFormat="1"/>
    <row r="741" s="16" customFormat="1"/>
    <row r="742" s="16" customFormat="1"/>
    <row r="743" s="16" customFormat="1"/>
    <row r="744" s="16" customFormat="1"/>
    <row r="745" s="16" customFormat="1"/>
    <row r="746" s="16" customFormat="1"/>
    <row r="747" s="16" customFormat="1"/>
    <row r="748" s="16" customFormat="1"/>
    <row r="749" s="16" customFormat="1"/>
    <row r="750" s="16" customFormat="1"/>
    <row r="751" s="16" customFormat="1"/>
    <row r="752" s="16" customFormat="1"/>
    <row r="753" s="16" customFormat="1"/>
    <row r="754" s="16" customFormat="1"/>
    <row r="755" s="16" customFormat="1"/>
    <row r="756" s="16" customFormat="1"/>
    <row r="757" s="16" customFormat="1"/>
    <row r="758" s="16" customFormat="1"/>
    <row r="759" s="16" customFormat="1"/>
    <row r="760" s="16" customFormat="1"/>
    <row r="761" s="16" customFormat="1"/>
    <row r="762" s="16" customFormat="1"/>
    <row r="763" s="16" customFormat="1"/>
    <row r="764" s="16" customFormat="1"/>
    <row r="765" s="16" customFormat="1"/>
    <row r="766" s="16" customFormat="1"/>
    <row r="767" s="16" customFormat="1"/>
    <row r="768" s="16" customFormat="1"/>
    <row r="769" s="16" customFormat="1"/>
    <row r="770" s="16" customFormat="1"/>
    <row r="771" s="16" customFormat="1"/>
    <row r="772" s="16" customFormat="1"/>
    <row r="773" s="16" customFormat="1"/>
    <row r="774" s="16" customFormat="1"/>
    <row r="775" s="16" customFormat="1"/>
    <row r="776" s="16" customFormat="1"/>
    <row r="777" s="16" customFormat="1"/>
    <row r="778" s="16" customFormat="1"/>
    <row r="779" s="16" customFormat="1"/>
    <row r="780" s="16" customFormat="1"/>
    <row r="781" s="16" customFormat="1"/>
    <row r="782" s="16" customFormat="1"/>
    <row r="783" s="16" customFormat="1"/>
    <row r="784" s="16" customFormat="1"/>
    <row r="785" s="16" customFormat="1"/>
    <row r="786" s="16" customFormat="1"/>
    <row r="787" s="16" customFormat="1"/>
    <row r="788" s="16" customFormat="1"/>
    <row r="789" s="16" customFormat="1"/>
    <row r="790" s="16" customFormat="1"/>
    <row r="791" s="16" customFormat="1"/>
    <row r="792" s="16" customFormat="1"/>
    <row r="793" s="16" customFormat="1"/>
    <row r="794" s="16" customFormat="1"/>
    <row r="795" s="16" customFormat="1"/>
    <row r="796" s="16" customFormat="1"/>
    <row r="797" s="16" customFormat="1"/>
    <row r="798" s="16" customFormat="1"/>
    <row r="799" s="16" customFormat="1"/>
    <row r="800" s="16" customFormat="1"/>
    <row r="801" s="16" customFormat="1"/>
    <row r="802" s="16" customFormat="1"/>
    <row r="803" s="16" customFormat="1"/>
    <row r="804" s="16" customFormat="1"/>
    <row r="805" s="16" customFormat="1"/>
    <row r="806" s="16" customFormat="1"/>
    <row r="807" s="16" customFormat="1"/>
    <row r="808" s="16" customFormat="1"/>
    <row r="809" s="16" customFormat="1"/>
    <row r="810" s="16" customFormat="1"/>
    <row r="811" s="16" customFormat="1"/>
    <row r="812" s="16" customFormat="1"/>
    <row r="813" s="16" customFormat="1"/>
    <row r="814" s="16" customFormat="1"/>
    <row r="815" s="16" customFormat="1"/>
    <row r="816" s="16" customFormat="1"/>
    <row r="817" s="16" customFormat="1"/>
    <row r="818" s="16" customFormat="1"/>
    <row r="819" s="16" customFormat="1"/>
    <row r="820" s="16" customFormat="1"/>
    <row r="821" s="16" customFormat="1"/>
    <row r="822" s="16" customFormat="1"/>
    <row r="823" s="16" customFormat="1"/>
    <row r="824" s="16" customFormat="1"/>
    <row r="825" s="16" customFormat="1"/>
    <row r="826" s="16" customFormat="1"/>
    <row r="827" s="16" customFormat="1"/>
    <row r="828" s="16" customFormat="1"/>
    <row r="829" s="16" customFormat="1"/>
    <row r="830" s="16" customFormat="1"/>
    <row r="831" s="16" customFormat="1"/>
    <row r="832" s="16" customFormat="1"/>
    <row r="833" s="16" customFormat="1"/>
    <row r="834" s="16" customFormat="1"/>
    <row r="835" s="16" customFormat="1"/>
    <row r="836" s="16" customFormat="1"/>
    <row r="837" s="16" customFormat="1"/>
    <row r="838" s="16" customFormat="1"/>
    <row r="839" s="16" customFormat="1"/>
    <row r="840" s="16" customFormat="1"/>
    <row r="841" s="16" customFormat="1"/>
    <row r="842" s="16" customFormat="1"/>
    <row r="843" s="16" customFormat="1"/>
    <row r="844" s="16" customFormat="1"/>
    <row r="845" s="16" customFormat="1"/>
    <row r="846" s="16" customFormat="1"/>
    <row r="847" s="16" customFormat="1"/>
    <row r="848" s="16" customFormat="1"/>
    <row r="849" s="16" customFormat="1"/>
    <row r="850" s="16" customFormat="1"/>
    <row r="851" s="16" customFormat="1"/>
    <row r="852" s="16" customFormat="1"/>
    <row r="853" s="16" customFormat="1"/>
    <row r="854" s="16" customFormat="1"/>
    <row r="855" s="16" customFormat="1"/>
    <row r="856" s="16" customFormat="1"/>
    <row r="857" s="16" customFormat="1"/>
    <row r="858" s="16" customFormat="1"/>
    <row r="859" s="16" customFormat="1"/>
    <row r="860" s="16" customFormat="1"/>
    <row r="861" s="16" customFormat="1"/>
    <row r="862" s="16" customFormat="1"/>
    <row r="863" s="16" customFormat="1"/>
    <row r="864" s="16" customFormat="1"/>
    <row r="865" s="16" customFormat="1"/>
    <row r="866" s="16" customFormat="1"/>
    <row r="867" s="16" customFormat="1"/>
    <row r="868" s="16" customFormat="1"/>
    <row r="869" s="16" customFormat="1"/>
    <row r="870" s="16" customFormat="1"/>
    <row r="871" s="16" customFormat="1"/>
    <row r="872" s="16" customFormat="1"/>
    <row r="873" s="16" customFormat="1"/>
    <row r="874" s="16" customFormat="1"/>
    <row r="875" s="16" customFormat="1"/>
    <row r="876" s="16" customFormat="1"/>
    <row r="877" s="16" customFormat="1"/>
    <row r="878" s="16" customFormat="1"/>
    <row r="879" s="16" customFormat="1"/>
    <row r="880" s="16" customFormat="1"/>
    <row r="881" s="16" customFormat="1"/>
    <row r="882" s="16" customFormat="1"/>
    <row r="883" s="16" customFormat="1"/>
    <row r="884" s="16" customFormat="1"/>
    <row r="885" s="16" customFormat="1"/>
    <row r="886" s="16" customFormat="1"/>
    <row r="887" s="16" customFormat="1"/>
    <row r="888" s="16" customFormat="1"/>
    <row r="889" s="16" customFormat="1"/>
    <row r="890" s="16" customFormat="1"/>
    <row r="891" s="16" customFormat="1"/>
    <row r="892" s="16" customFormat="1"/>
    <row r="893" s="16" customFormat="1"/>
    <row r="894" s="16" customFormat="1"/>
    <row r="895" s="16" customFormat="1"/>
    <row r="896" s="16" customFormat="1"/>
    <row r="897" s="16" customFormat="1"/>
    <row r="898" s="16" customFormat="1"/>
    <row r="899" s="16" customFormat="1"/>
    <row r="900" s="16" customFormat="1"/>
    <row r="901" s="16" customFormat="1"/>
    <row r="902" s="16" customFormat="1"/>
    <row r="903" s="16" customFormat="1"/>
    <row r="904" s="16" customFormat="1"/>
    <row r="905" s="16" customFormat="1"/>
    <row r="906" s="16" customFormat="1"/>
    <row r="907" s="16" customFormat="1"/>
    <row r="908" s="16" customFormat="1"/>
    <row r="909" s="16" customFormat="1"/>
    <row r="910" s="16" customFormat="1"/>
    <row r="911" s="16" customFormat="1"/>
    <row r="912" s="16" customFormat="1"/>
    <row r="913" s="16" customFormat="1"/>
    <row r="914" s="16" customFormat="1"/>
    <row r="915" s="16" customFormat="1"/>
    <row r="916" s="16" customFormat="1"/>
    <row r="917" s="16" customFormat="1"/>
    <row r="918" s="16" customFormat="1"/>
    <row r="919" s="16" customFormat="1"/>
    <row r="920" s="16" customFormat="1"/>
    <row r="921" s="16" customFormat="1"/>
    <row r="922" s="16" customFormat="1"/>
    <row r="923" s="16" customFormat="1"/>
    <row r="924" s="16" customFormat="1"/>
    <row r="925" s="16" customFormat="1"/>
    <row r="926" s="16" customFormat="1"/>
    <row r="927" s="16" customFormat="1"/>
    <row r="928" s="16" customFormat="1"/>
    <row r="929" s="16" customFormat="1"/>
    <row r="930" s="16" customFormat="1"/>
    <row r="931" s="16" customFormat="1"/>
    <row r="932" s="16" customFormat="1"/>
    <row r="933" s="16" customFormat="1"/>
    <row r="934" s="16" customFormat="1"/>
    <row r="935" s="16" customFormat="1"/>
    <row r="936" s="16" customFormat="1"/>
    <row r="937" s="16" customFormat="1"/>
    <row r="938" s="16" customFormat="1"/>
    <row r="939" s="16" customFormat="1"/>
    <row r="940" s="16" customFormat="1"/>
    <row r="941" s="16" customFormat="1"/>
    <row r="942" s="16" customFormat="1"/>
    <row r="943" s="16" customFormat="1"/>
    <row r="944" s="16" customFormat="1"/>
    <row r="945" s="16" customFormat="1"/>
    <row r="946" s="16" customFormat="1"/>
    <row r="947" s="16" customFormat="1"/>
    <row r="948" s="16" customFormat="1"/>
    <row r="949" s="16" customFormat="1"/>
    <row r="950" s="16" customFormat="1"/>
    <row r="951" s="16" customFormat="1"/>
    <row r="952" s="16" customFormat="1"/>
    <row r="953" s="16" customFormat="1"/>
    <row r="954" s="16" customFormat="1"/>
    <row r="955" s="16" customFormat="1"/>
    <row r="956" s="16" customFormat="1"/>
    <row r="957" s="16" customFormat="1"/>
    <row r="958" s="16" customFormat="1"/>
    <row r="959" s="16" customFormat="1"/>
    <row r="960" s="16" customFormat="1"/>
    <row r="961" s="16" customFormat="1"/>
    <row r="962" s="16" customFormat="1"/>
    <row r="963" s="16" customFormat="1"/>
    <row r="964" s="16" customFormat="1"/>
    <row r="965" s="16" customFormat="1"/>
    <row r="966" s="16" customFormat="1"/>
    <row r="967" s="16" customFormat="1"/>
    <row r="968" s="16" customFormat="1"/>
    <row r="969" s="16" customFormat="1"/>
    <row r="970" s="16" customFormat="1"/>
    <row r="971" s="16" customFormat="1"/>
    <row r="972" s="16" customFormat="1"/>
    <row r="973" s="16" customFormat="1"/>
    <row r="974" s="16" customFormat="1"/>
    <row r="975" s="16" customFormat="1"/>
    <row r="976" s="16" customFormat="1"/>
    <row r="977" s="16" customFormat="1"/>
    <row r="978" s="16" customFormat="1"/>
    <row r="979" s="16" customFormat="1"/>
    <row r="980" s="16" customFormat="1"/>
    <row r="981" s="16" customFormat="1"/>
    <row r="982" s="16" customFormat="1"/>
    <row r="983" s="16" customFormat="1"/>
    <row r="984" s="16" customFormat="1"/>
    <row r="985" s="16" customFormat="1"/>
    <row r="986" s="16" customFormat="1"/>
    <row r="987" s="16" customFormat="1"/>
    <row r="988" s="16" customFormat="1"/>
    <row r="989" s="16" customFormat="1"/>
    <row r="990" s="16" customFormat="1"/>
    <row r="991" s="16" customFormat="1"/>
    <row r="992" s="16" customFormat="1"/>
    <row r="993" s="16" customFormat="1"/>
    <row r="994" s="16" customFormat="1"/>
    <row r="995" s="16" customFormat="1"/>
    <row r="996" s="16" customFormat="1"/>
    <row r="997" s="16" customFormat="1"/>
    <row r="998" s="16" customFormat="1"/>
    <row r="999" s="16" customFormat="1"/>
    <row r="1000" s="16" customFormat="1"/>
    <row r="1001" s="16" customFormat="1"/>
    <row r="1002" s="16" customFormat="1"/>
    <row r="1003" s="16" customFormat="1"/>
    <row r="1004" s="16" customFormat="1"/>
    <row r="1005" s="16" customFormat="1"/>
    <row r="1006" s="16" customFormat="1"/>
    <row r="1007" s="16" customFormat="1"/>
    <row r="1008" s="16" customFormat="1"/>
    <row r="1009" s="16" customFormat="1"/>
    <row r="1010" s="16" customFormat="1"/>
    <row r="1011" s="16" customFormat="1"/>
    <row r="1012" s="16" customFormat="1"/>
    <row r="1013" s="16" customFormat="1"/>
    <row r="1014" s="16" customFormat="1"/>
    <row r="1015" s="16" customFormat="1"/>
    <row r="1016" s="16" customFormat="1"/>
    <row r="1017" s="16" customFormat="1"/>
    <row r="1018" s="16" customFormat="1"/>
    <row r="1019" s="16" customFormat="1"/>
    <row r="1020" s="16" customFormat="1"/>
    <row r="1021" s="16" customFormat="1"/>
    <row r="1022" s="16" customFormat="1"/>
    <row r="1023" s="16" customFormat="1"/>
    <row r="1024" s="16" customFormat="1"/>
    <row r="1025" s="16" customFormat="1"/>
    <row r="1026" s="16" customFormat="1"/>
    <row r="1027" s="16" customFormat="1"/>
    <row r="1028" s="16" customFormat="1"/>
    <row r="1029" s="16" customFormat="1"/>
    <row r="1030" s="16" customFormat="1"/>
    <row r="1031" s="16" customFormat="1"/>
    <row r="1032" s="16" customFormat="1"/>
    <row r="1033" s="16" customFormat="1"/>
    <row r="1034" s="16" customFormat="1"/>
    <row r="1035" s="16" customFormat="1"/>
    <row r="1036" s="16" customFormat="1"/>
    <row r="1037" s="16" customFormat="1"/>
    <row r="1038" s="16" customFormat="1"/>
    <row r="1039" s="16" customFormat="1"/>
    <row r="1040" s="16" customFormat="1"/>
    <row r="1041" s="16" customFormat="1"/>
    <row r="1042" s="16" customFormat="1"/>
    <row r="1043" s="16" customFormat="1"/>
    <row r="1044" s="16" customFormat="1"/>
    <row r="1045" s="16" customFormat="1"/>
    <row r="1046" s="16" customFormat="1"/>
    <row r="1047" s="16" customFormat="1"/>
    <row r="1048" s="16" customFormat="1"/>
    <row r="1049" s="16" customFormat="1"/>
    <row r="1050" s="16" customFormat="1"/>
    <row r="1051" s="16" customFormat="1"/>
    <row r="1052" s="16" customFormat="1"/>
    <row r="1053" s="16" customFormat="1"/>
    <row r="1054" s="16" customFormat="1"/>
    <row r="1055" s="16" customFormat="1"/>
    <row r="1056" s="16" customFormat="1"/>
    <row r="1057" s="16" customFormat="1"/>
    <row r="1058" s="16" customFormat="1"/>
    <row r="1059" s="16" customFormat="1"/>
    <row r="1060" s="16" customFormat="1"/>
    <row r="1061" s="16" customFormat="1"/>
    <row r="1062" s="16" customFormat="1"/>
    <row r="1063" s="16" customFormat="1"/>
    <row r="1064" s="16" customFormat="1"/>
    <row r="1065" s="16" customFormat="1"/>
    <row r="1066" s="16" customFormat="1"/>
    <row r="1067" s="16" customFormat="1"/>
    <row r="1068" s="16" customFormat="1"/>
    <row r="1069" s="16" customFormat="1"/>
    <row r="1070" s="16" customFormat="1"/>
    <row r="1071" s="16" customFormat="1"/>
    <row r="1072" s="16" customFormat="1"/>
    <row r="1073" s="16" customFormat="1"/>
    <row r="1074" s="16" customFormat="1"/>
    <row r="1075" s="16" customFormat="1"/>
    <row r="1076" s="16" customFormat="1"/>
    <row r="1077" s="16" customFormat="1"/>
    <row r="1078" s="16" customFormat="1"/>
    <row r="1079" s="16" customFormat="1"/>
    <row r="1080" s="16" customFormat="1"/>
    <row r="1081" s="16" customFormat="1"/>
    <row r="1082" s="16" customFormat="1"/>
    <row r="1083" s="16" customFormat="1"/>
    <row r="1084" s="16" customFormat="1"/>
    <row r="1085" s="16" customFormat="1"/>
    <row r="1086" s="16" customFormat="1"/>
    <row r="1087" s="16" customFormat="1"/>
    <row r="1088" s="16" customFormat="1"/>
    <row r="1089" s="16" customFormat="1"/>
    <row r="1090" s="16" customFormat="1"/>
    <row r="1091" s="16" customFormat="1"/>
    <row r="1092" s="16" customFormat="1"/>
    <row r="1093" s="16" customFormat="1"/>
    <row r="1094" s="16" customFormat="1"/>
    <row r="1095" s="16" customFormat="1"/>
    <row r="1096" s="16" customFormat="1"/>
    <row r="1097" s="16" customFormat="1"/>
    <row r="1098" s="16" customFormat="1"/>
    <row r="1099" s="16" customFormat="1"/>
    <row r="1100" s="16" customFormat="1"/>
    <row r="1101" s="16" customFormat="1"/>
    <row r="1102" s="16" customFormat="1"/>
    <row r="1103" s="16" customFormat="1"/>
    <row r="1104" s="16" customFormat="1"/>
    <row r="1105" s="16" customFormat="1"/>
    <row r="1106" s="16" customFormat="1"/>
    <row r="1107" s="16" customFormat="1"/>
    <row r="1108" s="16" customFormat="1"/>
    <row r="1109" s="16" customFormat="1"/>
    <row r="1110" s="16" customFormat="1"/>
    <row r="1111" s="16" customFormat="1"/>
    <row r="1112" s="16" customFormat="1"/>
    <row r="1113" s="16" customFormat="1"/>
    <row r="1114" s="16" customFormat="1"/>
    <row r="1115" s="16" customFormat="1"/>
    <row r="1116" s="16" customFormat="1"/>
    <row r="1117" s="16" customFormat="1"/>
    <row r="1118" s="16" customFormat="1"/>
    <row r="1119" s="16" customFormat="1"/>
    <row r="1120" s="16" customFormat="1"/>
    <row r="1121" s="16" customFormat="1"/>
    <row r="1122" s="16" customFormat="1"/>
    <row r="1123" s="16" customFormat="1"/>
    <row r="1124" s="16" customFormat="1"/>
    <row r="1125" s="16" customFormat="1"/>
    <row r="1126" s="16" customFormat="1"/>
    <row r="1127" s="16" customFormat="1"/>
    <row r="1128" s="16" customFormat="1"/>
    <row r="1129" s="16" customFormat="1"/>
    <row r="1130" s="16" customFormat="1"/>
    <row r="1131" s="16" customFormat="1"/>
    <row r="1132" s="16" customFormat="1"/>
    <row r="1133" s="16" customFormat="1"/>
    <row r="1134" s="16" customFormat="1"/>
    <row r="1135" s="16" customFormat="1"/>
    <row r="1136" s="16" customFormat="1"/>
    <row r="1137" s="16" customFormat="1"/>
    <row r="1138" s="16" customFormat="1"/>
    <row r="1139" s="16" customFormat="1"/>
    <row r="1140" s="16" customFormat="1"/>
    <row r="1141" s="16" customFormat="1"/>
    <row r="1142" s="16" customFormat="1"/>
    <row r="1143" s="16" customFormat="1"/>
    <row r="1144" s="16" customFormat="1"/>
    <row r="1145" s="16" customFormat="1"/>
    <row r="1146" s="16" customFormat="1"/>
    <row r="1147" s="16" customFormat="1"/>
    <row r="1148" s="16" customFormat="1"/>
    <row r="1149" s="16" customFormat="1"/>
    <row r="1150" s="16" customFormat="1"/>
    <row r="1151" s="16" customFormat="1"/>
    <row r="1152" s="16" customFormat="1"/>
    <row r="1153" s="16" customFormat="1"/>
    <row r="1154" s="16" customFormat="1"/>
    <row r="1155" s="16" customFormat="1"/>
    <row r="1156" s="16" customFormat="1"/>
    <row r="1157" s="16" customFormat="1"/>
    <row r="1158" s="16" customFormat="1"/>
    <row r="1159" s="16" customFormat="1"/>
    <row r="1160" s="16" customFormat="1"/>
    <row r="1161" s="16" customFormat="1"/>
    <row r="1162" s="16" customFormat="1"/>
    <row r="1163" s="16" customFormat="1"/>
    <row r="1164" s="16" customFormat="1"/>
    <row r="1165" s="16" customFormat="1"/>
    <row r="1166" s="16" customFormat="1"/>
    <row r="1167" s="16" customFormat="1"/>
    <row r="1168" s="16" customFormat="1"/>
    <row r="1169" s="16" customFormat="1"/>
    <row r="1170" s="16" customFormat="1"/>
    <row r="1171" s="16" customFormat="1"/>
    <row r="1172" s="16" customFormat="1"/>
    <row r="1173" s="16" customFormat="1"/>
    <row r="1174" s="16" customFormat="1"/>
    <row r="1175" s="16" customFormat="1"/>
    <row r="1176" s="16" customFormat="1"/>
    <row r="1177" s="16" customFormat="1"/>
    <row r="1178" s="16" customFormat="1"/>
    <row r="1179" s="16" customFormat="1"/>
    <row r="1180" s="16" customFormat="1"/>
    <row r="1181" s="16" customFormat="1"/>
    <row r="1182" s="16" customFormat="1"/>
    <row r="1183" s="16" customFormat="1"/>
    <row r="1184" s="16" customFormat="1"/>
    <row r="1185" s="16" customFormat="1"/>
    <row r="1186" s="16" customFormat="1"/>
    <row r="1187" s="16" customFormat="1"/>
    <row r="1188" s="16" customFormat="1"/>
    <row r="1189" s="16" customFormat="1"/>
    <row r="1190" s="16" customFormat="1"/>
    <row r="1191" s="16" customFormat="1"/>
    <row r="1192" s="16" customFormat="1"/>
    <row r="1193" s="16" customFormat="1"/>
    <row r="1194" s="16" customFormat="1"/>
    <row r="1195" s="16" customFormat="1"/>
    <row r="1196" s="16" customFormat="1"/>
    <row r="1197" s="16" customFormat="1"/>
    <row r="1198" s="16" customFormat="1"/>
    <row r="1199" s="16" customFormat="1"/>
    <row r="1200" s="16" customFormat="1"/>
    <row r="1201" s="16" customFormat="1"/>
    <row r="1202" s="16" customFormat="1"/>
    <row r="1203" s="16" customFormat="1"/>
    <row r="1204" s="16" customFormat="1"/>
    <row r="1205" s="16" customFormat="1"/>
    <row r="1206" s="16" customFormat="1"/>
    <row r="1207" s="16" customFormat="1"/>
    <row r="1208" s="16" customFormat="1"/>
    <row r="1209" s="16" customFormat="1"/>
    <row r="1210" s="16" customFormat="1"/>
    <row r="1211" s="16" customFormat="1"/>
    <row r="1212" s="16" customFormat="1"/>
    <row r="1213" s="16" customFormat="1"/>
    <row r="1214" s="16" customFormat="1"/>
    <row r="1215" s="16" customFormat="1"/>
    <row r="1216" s="16" customFormat="1"/>
    <row r="1217" s="16" customFormat="1"/>
    <row r="1218" s="16" customFormat="1"/>
    <row r="1219" s="16" customFormat="1"/>
    <row r="1220" s="16" customFormat="1"/>
    <row r="1221" s="16" customFormat="1"/>
    <row r="1222" s="16" customFormat="1"/>
    <row r="1223" s="16" customFormat="1"/>
    <row r="1224" s="16" customFormat="1"/>
    <row r="1225" s="16" customFormat="1"/>
    <row r="1226" s="16" customFormat="1"/>
    <row r="1227" s="16" customFormat="1"/>
    <row r="1228" s="16" customFormat="1"/>
    <row r="1229" s="16" customFormat="1"/>
    <row r="1230" s="16" customFormat="1"/>
    <row r="1231" s="16" customFormat="1"/>
    <row r="1232" s="16" customFormat="1"/>
    <row r="1233" s="16" customFormat="1"/>
    <row r="1234" s="16" customFormat="1"/>
    <row r="1235" s="16" customFormat="1"/>
    <row r="1236" s="16" customFormat="1"/>
    <row r="1237" s="16" customFormat="1"/>
    <row r="1238" s="16" customFormat="1"/>
    <row r="1239" s="16" customFormat="1"/>
    <row r="1240" s="16" customFormat="1"/>
    <row r="1241" s="16" customFormat="1"/>
    <row r="1242" s="16" customFormat="1"/>
    <row r="1243" s="16" customFormat="1"/>
    <row r="1244" s="16" customFormat="1"/>
    <row r="1245" s="16" customFormat="1"/>
    <row r="1246" s="16" customFormat="1"/>
    <row r="1247" s="16" customFormat="1"/>
    <row r="1248" s="16" customFormat="1"/>
    <row r="1249" s="16" customFormat="1"/>
    <row r="1250" s="16" customFormat="1"/>
    <row r="1251" s="16" customFormat="1"/>
    <row r="1252" s="16" customFormat="1"/>
    <row r="1253" s="16" customFormat="1"/>
    <row r="1254" s="16" customFormat="1"/>
    <row r="1255" s="16" customFormat="1"/>
    <row r="1256" s="16" customFormat="1"/>
    <row r="1257" s="16" customFormat="1"/>
    <row r="1258" s="16" customFormat="1"/>
    <row r="1259" s="16" customFormat="1"/>
    <row r="1260" s="16" customFormat="1"/>
    <row r="1261" s="16" customFormat="1"/>
    <row r="1262" s="16" customFormat="1"/>
    <row r="1263" s="16" customFormat="1"/>
    <row r="1264" s="16" customFormat="1"/>
    <row r="1265" s="16" customFormat="1"/>
    <row r="1266" s="16" customFormat="1"/>
    <row r="1267" s="16" customFormat="1"/>
    <row r="1268" s="16" customFormat="1"/>
    <row r="1269" s="16" customFormat="1"/>
    <row r="1270" s="16" customFormat="1"/>
    <row r="1271" s="16" customFormat="1"/>
    <row r="1272" s="16" customFormat="1"/>
    <row r="1273" s="16" customFormat="1"/>
    <row r="1274" s="16" customFormat="1"/>
    <row r="1275" s="16" customFormat="1"/>
    <row r="1276" s="16" customFormat="1"/>
    <row r="1277" s="16" customFormat="1"/>
    <row r="1278" s="16" customFormat="1"/>
    <row r="1279" s="16" customFormat="1"/>
    <row r="1280" s="16" customFormat="1"/>
    <row r="1281" s="16" customFormat="1"/>
    <row r="1282" s="16" customFormat="1"/>
    <row r="1283" s="16" customFormat="1"/>
    <row r="1284" s="16" customFormat="1"/>
    <row r="1285" s="16" customFormat="1"/>
    <row r="1286" s="16" customFormat="1"/>
    <row r="1287" s="16" customFormat="1"/>
    <row r="1288" s="16" customFormat="1"/>
    <row r="1289" s="16" customFormat="1"/>
    <row r="1290" s="16" customFormat="1"/>
    <row r="1291" s="16" customFormat="1"/>
    <row r="1292" s="16" customFormat="1"/>
    <row r="1293" s="16" customFormat="1"/>
    <row r="1294" s="16" customFormat="1"/>
    <row r="1295" s="16" customFormat="1"/>
    <row r="1296" s="16" customFormat="1"/>
    <row r="1297" s="16" customFormat="1"/>
    <row r="1298" s="16" customFormat="1"/>
    <row r="1299" s="16" customFormat="1"/>
    <row r="1300" s="16" customFormat="1"/>
    <row r="1301" s="16" customFormat="1"/>
    <row r="1302" s="16" customFormat="1"/>
    <row r="1303" s="16" customFormat="1"/>
    <row r="1304" s="16" customFormat="1"/>
    <row r="1305" s="16" customFormat="1"/>
    <row r="1306" s="16" customFormat="1"/>
    <row r="1307" s="16" customFormat="1"/>
    <row r="1308" s="16" customFormat="1"/>
    <row r="1309" s="16" customFormat="1"/>
    <row r="1310" s="16" customFormat="1"/>
    <row r="1311" s="16" customFormat="1"/>
    <row r="1312" s="16" customFormat="1"/>
    <row r="1313" s="16" customFormat="1"/>
    <row r="1314" s="16" customFormat="1"/>
    <row r="1315" s="16" customFormat="1"/>
    <row r="1316" s="16" customFormat="1"/>
    <row r="1317" s="16" customFormat="1"/>
    <row r="1318" s="16" customFormat="1"/>
    <row r="1319" s="16" customFormat="1"/>
    <row r="1320" s="16" customFormat="1"/>
    <row r="1321" s="16" customFormat="1"/>
    <row r="1322" s="16" customFormat="1"/>
    <row r="1323" s="16" customFormat="1"/>
    <row r="1324" s="16" customFormat="1"/>
    <row r="1325" s="16" customFormat="1"/>
    <row r="1326" s="16" customFormat="1"/>
    <row r="1327" s="16" customFormat="1"/>
    <row r="1328" s="16" customFormat="1"/>
    <row r="1329" s="16" customFormat="1"/>
    <row r="1330" s="16" customFormat="1"/>
    <row r="1331" s="16" customFormat="1"/>
    <row r="1332" s="16" customFormat="1"/>
    <row r="1333" s="16" customFormat="1"/>
    <row r="1334" s="16" customFormat="1"/>
    <row r="1335" s="16" customFormat="1"/>
    <row r="1336" s="16" customFormat="1"/>
    <row r="1337" s="16" customFormat="1"/>
    <row r="1338" s="16" customFormat="1"/>
    <row r="1339" s="16" customFormat="1"/>
    <row r="1340" s="16" customFormat="1"/>
    <row r="1341" s="16" customFormat="1"/>
    <row r="1342" s="16" customFormat="1"/>
    <row r="1343" s="16" customFormat="1"/>
    <row r="1344" s="16" customFormat="1"/>
    <row r="1345" s="16" customFormat="1"/>
    <row r="1346" s="16" customFormat="1"/>
    <row r="1347" s="16" customFormat="1"/>
    <row r="1348" s="16" customFormat="1"/>
    <row r="1349" s="16" customFormat="1"/>
    <row r="1350" s="16" customFormat="1"/>
    <row r="1351" s="16" customFormat="1"/>
    <row r="1352" s="16" customFormat="1"/>
    <row r="1353" s="16" customFormat="1"/>
    <row r="1354" s="16" customFormat="1"/>
    <row r="1355" s="16" customFormat="1"/>
    <row r="1356" s="16" customFormat="1"/>
    <row r="1357" s="16" customFormat="1"/>
    <row r="1358" s="16" customFormat="1"/>
    <row r="1359" s="16" customFormat="1"/>
    <row r="1360" s="16" customFormat="1"/>
    <row r="1361" s="16" customFormat="1"/>
    <row r="1362" s="16" customFormat="1"/>
    <row r="1363" s="16" customFormat="1"/>
    <row r="1364" s="16" customFormat="1"/>
    <row r="1365" s="16" customFormat="1"/>
    <row r="1366" s="16" customFormat="1"/>
    <row r="1367" s="16" customFormat="1"/>
    <row r="1368" s="16" customFormat="1"/>
    <row r="1369" s="16" customFormat="1"/>
    <row r="1370" s="16" customFormat="1"/>
    <row r="1371" s="16" customFormat="1"/>
    <row r="1372" s="16" customFormat="1"/>
    <row r="1373" s="16" customFormat="1"/>
    <row r="1374" s="16" customFormat="1"/>
    <row r="1375" s="16" customFormat="1"/>
    <row r="1376" s="16" customFormat="1"/>
    <row r="1377" s="16" customFormat="1"/>
    <row r="1378" s="16" customFormat="1"/>
    <row r="1379" s="16" customFormat="1"/>
    <row r="1380" s="16" customFormat="1"/>
    <row r="1381" s="16" customFormat="1"/>
    <row r="1382" s="16" customFormat="1"/>
    <row r="1383" s="16" customFormat="1"/>
    <row r="1384" s="16" customFormat="1"/>
    <row r="1385" s="16" customFormat="1"/>
    <row r="1386" s="16" customFormat="1"/>
    <row r="1387" s="16" customFormat="1"/>
    <row r="1388" s="16" customFormat="1"/>
    <row r="1389" s="16" customFormat="1"/>
    <row r="1390" s="16" customFormat="1"/>
    <row r="1391" s="16" customFormat="1"/>
    <row r="1392" s="16" customFormat="1"/>
    <row r="1393" s="16" customFormat="1"/>
    <row r="1394" s="16" customFormat="1"/>
    <row r="1395" s="16" customFormat="1"/>
    <row r="1396" s="16" customFormat="1"/>
    <row r="1397" s="16" customFormat="1"/>
    <row r="1398" s="16" customFormat="1"/>
    <row r="1399" s="16" customFormat="1"/>
    <row r="1400" s="16" customFormat="1"/>
    <row r="1401" s="16" customFormat="1"/>
    <row r="1402" s="16" customFormat="1"/>
    <row r="1403" s="16" customFormat="1"/>
    <row r="1404" s="16" customFormat="1"/>
    <row r="1405" s="16" customFormat="1"/>
    <row r="1406" s="16" customFormat="1"/>
    <row r="1407" s="16" customFormat="1"/>
    <row r="1408" s="16" customFormat="1"/>
    <row r="1409" s="16" customFormat="1"/>
    <row r="1410" s="16" customFormat="1"/>
    <row r="1411" s="16" customFormat="1"/>
    <row r="1412" s="16" customFormat="1"/>
    <row r="1413" s="16" customFormat="1"/>
    <row r="1414" s="16" customFormat="1"/>
    <row r="1415" s="16" customFormat="1"/>
    <row r="1416" s="16" customFormat="1"/>
    <row r="1417" s="16" customFormat="1"/>
    <row r="1418" s="16" customFormat="1"/>
    <row r="1419" s="16" customFormat="1"/>
    <row r="1420" s="16" customFormat="1"/>
    <row r="1421" s="16" customFormat="1"/>
    <row r="1422" s="16" customFormat="1"/>
    <row r="1423" s="16" customFormat="1"/>
    <row r="1424" s="16" customFormat="1"/>
    <row r="1425" s="16" customFormat="1"/>
    <row r="1426" s="16" customFormat="1"/>
    <row r="1427" s="16" customFormat="1"/>
    <row r="1428" s="16" customFormat="1"/>
    <row r="1429" s="16" customFormat="1"/>
    <row r="1430" s="16" customFormat="1"/>
    <row r="1431" s="16" customFormat="1"/>
    <row r="1432" s="16" customFormat="1"/>
    <row r="1433" s="16" customFormat="1"/>
    <row r="1434" s="16" customFormat="1"/>
    <row r="1435" s="16" customFormat="1"/>
    <row r="1436" s="16" customFormat="1"/>
    <row r="1437" s="16" customFormat="1"/>
    <row r="1438" s="16" customFormat="1"/>
    <row r="1439" s="16" customFormat="1"/>
    <row r="1440" s="16" customFormat="1"/>
    <row r="1441" s="16" customFormat="1"/>
    <row r="1442" s="16" customFormat="1"/>
    <row r="1443" s="16" customFormat="1"/>
    <row r="1444" s="16" customFormat="1"/>
    <row r="1445" s="16" customFormat="1"/>
    <row r="1446" s="16" customFormat="1"/>
    <row r="1447" s="16" customFormat="1"/>
    <row r="1448" s="16" customFormat="1"/>
    <row r="1449" s="16" customFormat="1"/>
    <row r="1450" s="16" customFormat="1"/>
    <row r="1451" s="16" customFormat="1"/>
    <row r="1452" s="16" customFormat="1"/>
    <row r="1453" s="16" customFormat="1"/>
    <row r="1454" s="16" customFormat="1"/>
    <row r="1455" s="16" customFormat="1"/>
    <row r="1456" s="16" customFormat="1"/>
    <row r="1457" s="16" customFormat="1"/>
    <row r="1458" s="16" customFormat="1"/>
    <row r="1459" s="16" customFormat="1"/>
    <row r="1460" s="16" customFormat="1"/>
    <row r="1461" s="16" customFormat="1"/>
    <row r="1462" s="16" customFormat="1"/>
    <row r="1463" s="16" customFormat="1"/>
    <row r="1464" s="16" customFormat="1"/>
    <row r="1465" s="16" customFormat="1"/>
    <row r="1466" s="16" customFormat="1"/>
    <row r="1467" s="16" customFormat="1"/>
    <row r="1468" s="16" customFormat="1"/>
    <row r="1469" s="16" customFormat="1"/>
    <row r="1470" s="16" customFormat="1"/>
    <row r="1471" s="16" customFormat="1"/>
    <row r="1472" s="16" customFormat="1"/>
    <row r="1473" s="16" customFormat="1"/>
    <row r="1474" s="16" customFormat="1"/>
    <row r="1475" s="16" customFormat="1"/>
    <row r="1476" s="16" customFormat="1"/>
    <row r="1477" s="16" customFormat="1"/>
    <row r="1478" s="16" customFormat="1"/>
    <row r="1479" s="16" customFormat="1"/>
    <row r="1480" s="16" customFormat="1"/>
    <row r="1481" s="16" customFormat="1"/>
    <row r="1482" s="16" customFormat="1"/>
    <row r="1483" s="16" customFormat="1"/>
    <row r="1484" s="16" customFormat="1"/>
    <row r="1485" s="16" customFormat="1"/>
    <row r="1486" s="16" customFormat="1"/>
    <row r="1487" s="16" customFormat="1"/>
    <row r="1488" s="16" customFormat="1"/>
    <row r="1489" s="16" customFormat="1"/>
    <row r="1490" s="16" customFormat="1"/>
    <row r="1491" s="16" customFormat="1"/>
    <row r="1492" s="16" customFormat="1"/>
    <row r="1493" s="16" customFormat="1"/>
    <row r="1494" s="16" customFormat="1"/>
    <row r="1495" s="16" customFormat="1"/>
    <row r="1496" s="16" customFormat="1"/>
    <row r="1497" s="16" customFormat="1"/>
    <row r="1498" s="16" customFormat="1"/>
    <row r="1499" s="16" customFormat="1"/>
    <row r="1500" s="16" customFormat="1"/>
    <row r="1501" s="16" customFormat="1"/>
    <row r="1502" s="16" customFormat="1"/>
    <row r="1503" s="16" customFormat="1"/>
    <row r="1504" s="16" customFormat="1"/>
    <row r="1505" s="16" customFormat="1"/>
    <row r="1506" s="16" customFormat="1"/>
    <row r="1507" s="16" customFormat="1"/>
    <row r="1508" s="16" customFormat="1"/>
    <row r="1509" s="16" customFormat="1"/>
    <row r="1510" s="16" customFormat="1"/>
    <row r="1511" s="16" customFormat="1"/>
    <row r="1512" s="16" customFormat="1"/>
    <row r="1513" s="16" customFormat="1"/>
    <row r="1514" s="16" customFormat="1"/>
    <row r="1515" s="16" customFormat="1"/>
    <row r="1516" s="16" customFormat="1"/>
    <row r="1517" s="16" customFormat="1"/>
    <row r="1518" s="16" customFormat="1"/>
    <row r="1519" s="16" customFormat="1"/>
  </sheetData>
  <sheetProtection sheet="1" objects="1" scenarios="1"/>
  <mergeCells count="39">
    <mergeCell ref="C44:G44"/>
    <mergeCell ref="C45:G45"/>
    <mergeCell ref="C52:G52"/>
    <mergeCell ref="C46:G46"/>
    <mergeCell ref="C48:G48"/>
    <mergeCell ref="C49:G49"/>
    <mergeCell ref="C47:G47"/>
    <mergeCell ref="B50:G50"/>
    <mergeCell ref="C2:G2"/>
    <mergeCell ref="C3:G3"/>
    <mergeCell ref="B5:C5"/>
    <mergeCell ref="B7:C7"/>
    <mergeCell ref="B8:C8"/>
    <mergeCell ref="B31:G31"/>
    <mergeCell ref="C36:G36"/>
    <mergeCell ref="C33:G33"/>
    <mergeCell ref="C43:G43"/>
    <mergeCell ref="C34:G34"/>
    <mergeCell ref="C35:G35"/>
    <mergeCell ref="C37:G37"/>
    <mergeCell ref="C38:G38"/>
    <mergeCell ref="C39:G39"/>
    <mergeCell ref="C40:G40"/>
    <mergeCell ref="B59:G59"/>
    <mergeCell ref="C32:G32"/>
    <mergeCell ref="C42:G42"/>
    <mergeCell ref="C51:G51"/>
    <mergeCell ref="B6:C6"/>
    <mergeCell ref="G6:O6"/>
    <mergeCell ref="B14:O14"/>
    <mergeCell ref="B15:O15"/>
    <mergeCell ref="M11:N11"/>
    <mergeCell ref="B58:G58"/>
    <mergeCell ref="C55:G55"/>
    <mergeCell ref="C54:G54"/>
    <mergeCell ref="C53:G53"/>
    <mergeCell ref="B56:G56"/>
    <mergeCell ref="B57:G57"/>
    <mergeCell ref="B41:G41"/>
  </mergeCells>
  <phoneticPr fontId="11" type="noConversion"/>
  <pageMargins left="0.25" right="0.25" top="0.75" bottom="0.75" header="0.3" footer="0.3"/>
  <pageSetup paperSize="9" scale="56" orientation="portrait" r:id="rId1"/>
  <headerFooter alignWithMargins="0">
    <oddHeader>&amp;C&amp;"AvantGarde Bk BT,Normal"&amp;6ARBETSPLAN FÖR LÄRARE&amp;R&amp;"AvantGarde Bk BT,Normal"&amp;6&amp;P(&amp;N)</oddHeader>
  </headerFooter>
  <rowBreaks count="1" manualBreakCount="1">
    <brk id="51" min="1" max="10" man="1"/>
  </rowBreaks>
  <ignoredErrors>
    <ignoredError sqref="I58:I59 J58:N58 O59 K59:N59"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DA3E5-3785-454E-825C-8CCCE7DD7D7E}">
  <sheetPr>
    <pageSetUpPr autoPageBreaks="0" fitToPage="1"/>
  </sheetPr>
  <dimension ref="B1:U1519"/>
  <sheetViews>
    <sheetView showGridLines="0" zoomScale="85" zoomScaleNormal="85" workbookViewId="0">
      <selection activeCell="G9" sqref="G9"/>
    </sheetView>
  </sheetViews>
  <sheetFormatPr defaultColWidth="9.140625" defaultRowHeight="12.75"/>
  <cols>
    <col min="1" max="1" width="6.140625" style="16" customWidth="1"/>
    <col min="2" max="2" width="9.85546875" style="16" customWidth="1"/>
    <col min="3" max="3" width="13.7109375" style="16" customWidth="1"/>
    <col min="4" max="4" width="9.140625" style="16" hidden="1" customWidth="1"/>
    <col min="5" max="5" width="0.28515625" style="16" hidden="1" customWidth="1"/>
    <col min="6" max="6" width="9.140625" style="48" hidden="1" customWidth="1"/>
    <col min="7" max="7" width="43.140625" style="48" customWidth="1"/>
    <col min="8" max="8" width="1.7109375" style="49" customWidth="1"/>
    <col min="9" max="14" width="11.140625" style="49" customWidth="1"/>
    <col min="15" max="15" width="11.140625" style="50" customWidth="1"/>
    <col min="16" max="21" width="11.140625" style="16" customWidth="1"/>
    <col min="22" max="16384" width="9.140625" style="16"/>
  </cols>
  <sheetData>
    <row r="1" spans="2:21">
      <c r="F1" s="16"/>
      <c r="G1" s="16"/>
      <c r="H1" s="16"/>
      <c r="I1" s="16"/>
      <c r="J1" s="16"/>
      <c r="K1" s="16"/>
      <c r="L1" s="16"/>
      <c r="M1" s="16"/>
      <c r="N1" s="16"/>
      <c r="O1" s="16"/>
    </row>
    <row r="2" spans="2:21" s="18" customFormat="1" ht="20.25">
      <c r="B2" s="98"/>
      <c r="C2" s="122" t="s">
        <v>0</v>
      </c>
      <c r="D2" s="136"/>
      <c r="E2" s="136"/>
      <c r="F2" s="136"/>
      <c r="G2" s="136"/>
      <c r="H2" s="17"/>
      <c r="I2" s="17"/>
      <c r="J2" s="17"/>
      <c r="K2" s="17"/>
    </row>
    <row r="3" spans="2:21" s="18" customFormat="1" ht="20.25">
      <c r="B3" s="99"/>
      <c r="C3" s="122" t="s">
        <v>1</v>
      </c>
      <c r="D3" s="136"/>
      <c r="E3" s="136"/>
      <c r="F3" s="136"/>
      <c r="G3" s="136"/>
      <c r="H3" s="19"/>
      <c r="I3" s="19"/>
      <c r="J3" s="19"/>
      <c r="K3" s="19"/>
    </row>
    <row r="4" spans="2:21" customFormat="1"/>
    <row r="5" spans="2:21" s="22" customFormat="1" ht="14.25">
      <c r="B5" s="123" t="s">
        <v>2</v>
      </c>
      <c r="C5" s="131"/>
      <c r="D5" s="20"/>
      <c r="E5" s="20"/>
      <c r="F5" s="20"/>
      <c r="G5" s="5" t="s">
        <v>3</v>
      </c>
      <c r="H5" s="21"/>
      <c r="I5" s="21"/>
      <c r="J5" s="21"/>
      <c r="K5" s="21"/>
    </row>
    <row r="6" spans="2:21" s="22" customFormat="1" ht="14.25">
      <c r="B6" s="106"/>
      <c r="C6" s="106"/>
      <c r="D6"/>
      <c r="E6"/>
      <c r="F6"/>
      <c r="G6" s="137"/>
      <c r="H6" s="137"/>
      <c r="I6" s="137"/>
      <c r="J6" s="137"/>
      <c r="K6" s="137"/>
      <c r="L6" s="137"/>
      <c r="M6" s="137"/>
      <c r="N6" s="137"/>
      <c r="O6" s="137"/>
      <c r="P6" s="19"/>
      <c r="U6"/>
    </row>
    <row r="7" spans="2:21" s="22" customFormat="1" ht="14.25">
      <c r="B7" s="124" t="s">
        <v>4</v>
      </c>
      <c r="C7" s="128"/>
      <c r="D7" s="23"/>
      <c r="E7" s="23"/>
      <c r="F7" s="23"/>
      <c r="G7" s="13">
        <v>1</v>
      </c>
      <c r="H7" s="24"/>
      <c r="I7"/>
      <c r="J7" s="22" t="s">
        <v>5</v>
      </c>
      <c r="N7"/>
      <c r="O7" s="24"/>
      <c r="P7" s="19"/>
      <c r="U7"/>
    </row>
    <row r="8" spans="2:21" ht="35.25">
      <c r="B8" s="124" t="s">
        <v>6</v>
      </c>
      <c r="C8" s="128"/>
      <c r="D8" s="25"/>
      <c r="E8" s="25"/>
      <c r="F8" s="25"/>
      <c r="G8" s="51">
        <v>2023</v>
      </c>
      <c r="H8" s="24"/>
      <c r="I8"/>
      <c r="J8" s="26" t="s">
        <v>7</v>
      </c>
      <c r="K8" s="26" t="s">
        <v>8</v>
      </c>
      <c r="L8" s="26" t="s">
        <v>9</v>
      </c>
      <c r="M8"/>
      <c r="N8"/>
      <c r="O8" s="24"/>
      <c r="P8" s="27" t="s">
        <v>10</v>
      </c>
    </row>
    <row r="9" spans="2:21" ht="13.5">
      <c r="B9" s="28"/>
      <c r="C9" s="29" t="s">
        <v>11</v>
      </c>
      <c r="D9"/>
      <c r="E9"/>
      <c r="F9"/>
      <c r="G9" s="52">
        <v>44872</v>
      </c>
      <c r="H9"/>
      <c r="I9" s="30" t="s">
        <v>10</v>
      </c>
      <c r="J9" s="31">
        <v>1700</v>
      </c>
      <c r="K9" s="31">
        <f>J9*0.2</f>
        <v>340</v>
      </c>
      <c r="L9" s="31">
        <f>J9*0.8</f>
        <v>1360</v>
      </c>
      <c r="M9" s="16"/>
      <c r="N9"/>
      <c r="O9"/>
      <c r="P9" s="30"/>
    </row>
    <row r="10" spans="2:21" ht="14.25">
      <c r="B10"/>
      <c r="C10"/>
      <c r="D10"/>
      <c r="E10"/>
      <c r="F10"/>
      <c r="G10"/>
      <c r="H10"/>
      <c r="I10" s="32"/>
      <c r="J10" s="32" t="s">
        <v>12</v>
      </c>
      <c r="K10" s="32"/>
      <c r="L10" s="32"/>
      <c r="M10" s="32"/>
      <c r="N10"/>
      <c r="O10"/>
      <c r="P10" s="30"/>
    </row>
    <row r="11" spans="2:21" ht="35.25">
      <c r="B11"/>
      <c r="C11"/>
      <c r="D11"/>
      <c r="E11"/>
      <c r="F11"/>
      <c r="G11"/>
      <c r="H11"/>
      <c r="I11"/>
      <c r="J11" s="26" t="s">
        <v>13</v>
      </c>
      <c r="K11" s="26" t="s">
        <v>8</v>
      </c>
      <c r="L11" s="26" t="s">
        <v>9</v>
      </c>
      <c r="M11" s="110" t="s">
        <v>14</v>
      </c>
      <c r="N11" s="111"/>
      <c r="O11" s="16"/>
    </row>
    <row r="12" spans="2:21" ht="13.5">
      <c r="B12"/>
      <c r="C12"/>
      <c r="D12"/>
      <c r="E12"/>
      <c r="F12"/>
      <c r="G12"/>
      <c r="H12"/>
      <c r="I12" s="29" t="s">
        <v>15</v>
      </c>
      <c r="J12" s="33">
        <f>G7*J9</f>
        <v>1700</v>
      </c>
      <c r="K12" s="33">
        <f>G7*K9</f>
        <v>340</v>
      </c>
      <c r="L12" s="33">
        <f>G7*L9</f>
        <v>1360</v>
      </c>
      <c r="M12" s="34" t="s">
        <v>16</v>
      </c>
      <c r="N12" s="34" t="s">
        <v>17</v>
      </c>
      <c r="O12" s="30"/>
    </row>
    <row r="13" spans="2:21" ht="13.5">
      <c r="B13"/>
      <c r="C13"/>
      <c r="D13"/>
      <c r="E13"/>
      <c r="F13"/>
      <c r="G13"/>
      <c r="H13"/>
      <c r="I13" s="29" t="s">
        <v>18</v>
      </c>
      <c r="J13" s="33">
        <f>U58</f>
        <v>1684</v>
      </c>
      <c r="K13" s="33">
        <f>U41</f>
        <v>450</v>
      </c>
      <c r="L13" s="33">
        <f>U31+U50+U57</f>
        <v>1138</v>
      </c>
      <c r="M13" s="35">
        <f>J12-U58</f>
        <v>16</v>
      </c>
      <c r="N13" s="36">
        <f>M13/J12</f>
        <v>9.4117647058823521E-3</v>
      </c>
      <c r="O13" s="30"/>
    </row>
    <row r="14" spans="2:21" s="38" customFormat="1">
      <c r="B14" s="137"/>
      <c r="C14" s="137"/>
      <c r="D14" s="137"/>
      <c r="E14" s="137"/>
      <c r="F14" s="137"/>
      <c r="G14" s="137"/>
      <c r="H14" s="137"/>
      <c r="I14" s="137"/>
      <c r="J14" s="137"/>
      <c r="K14" s="137"/>
      <c r="L14" s="137"/>
      <c r="M14" s="137"/>
      <c r="N14" s="137"/>
      <c r="O14" s="137"/>
      <c r="P14" s="37"/>
    </row>
    <row r="15" spans="2:21" s="38" customFormat="1">
      <c r="B15" s="130" t="s">
        <v>19</v>
      </c>
      <c r="C15" s="130"/>
      <c r="D15" s="130"/>
      <c r="E15" s="130"/>
      <c r="F15" s="130"/>
      <c r="G15" s="130"/>
      <c r="H15" s="130"/>
      <c r="I15" s="130"/>
      <c r="J15" s="130"/>
      <c r="K15" s="130"/>
      <c r="L15" s="130"/>
      <c r="M15" s="130"/>
      <c r="N15" s="130"/>
      <c r="O15" s="130"/>
      <c r="P15" s="130"/>
      <c r="Q15" s="130"/>
      <c r="R15" s="130"/>
      <c r="S15" s="130"/>
      <c r="T15" s="130"/>
      <c r="U15" s="130"/>
    </row>
    <row r="16" spans="2:21" s="38" customFormat="1">
      <c r="B16" s="39"/>
      <c r="C16" s="39" t="s">
        <v>20</v>
      </c>
      <c r="D16" s="39"/>
      <c r="E16" s="39"/>
      <c r="F16" s="39"/>
      <c r="G16" s="39" t="s">
        <v>21</v>
      </c>
      <c r="H16" s="40"/>
      <c r="I16" s="41" t="s">
        <v>53</v>
      </c>
      <c r="J16" s="41" t="s">
        <v>54</v>
      </c>
      <c r="K16" s="41" t="s">
        <v>55</v>
      </c>
      <c r="L16" s="41" t="s">
        <v>56</v>
      </c>
      <c r="M16" s="41" t="s">
        <v>57</v>
      </c>
      <c r="N16" s="41" t="s">
        <v>58</v>
      </c>
      <c r="O16" s="41" t="s">
        <v>59</v>
      </c>
      <c r="P16" s="41" t="s">
        <v>60</v>
      </c>
      <c r="Q16" s="41" t="s">
        <v>61</v>
      </c>
      <c r="R16" s="41" t="s">
        <v>62</v>
      </c>
      <c r="S16" s="41" t="s">
        <v>63</v>
      </c>
      <c r="T16" s="41" t="s">
        <v>64</v>
      </c>
      <c r="U16" s="42" t="s">
        <v>28</v>
      </c>
    </row>
    <row r="17" spans="2:21" s="38" customFormat="1">
      <c r="B17" s="8"/>
      <c r="C17" s="7"/>
      <c r="D17" s="7"/>
      <c r="E17" s="7"/>
      <c r="F17" s="7"/>
      <c r="G17" s="15" t="s">
        <v>65</v>
      </c>
      <c r="H17"/>
      <c r="I17" s="3"/>
      <c r="J17" s="3">
        <v>5</v>
      </c>
      <c r="K17" s="3"/>
      <c r="L17" s="14">
        <v>5</v>
      </c>
      <c r="M17" s="3"/>
      <c r="N17" s="3">
        <v>5</v>
      </c>
      <c r="O17" s="3"/>
      <c r="P17" s="3">
        <v>5</v>
      </c>
      <c r="Q17" s="3"/>
      <c r="R17" s="14">
        <v>5</v>
      </c>
      <c r="S17" s="3"/>
      <c r="T17" s="3">
        <v>5</v>
      </c>
      <c r="U17" s="43">
        <f>SUM(I17:T17)</f>
        <v>30</v>
      </c>
    </row>
    <row r="18" spans="2:21" s="38" customFormat="1">
      <c r="B18" s="8"/>
      <c r="C18" s="8" t="s">
        <v>31</v>
      </c>
      <c r="D18" s="7"/>
      <c r="E18" s="7"/>
      <c r="F18" s="7"/>
      <c r="G18" s="7" t="s">
        <v>32</v>
      </c>
      <c r="H18" s="44"/>
      <c r="I18" s="3">
        <v>30</v>
      </c>
      <c r="J18" s="3">
        <v>30</v>
      </c>
      <c r="K18" s="3"/>
      <c r="L18" s="3"/>
      <c r="M18" s="3">
        <v>30</v>
      </c>
      <c r="N18" s="3">
        <v>30</v>
      </c>
      <c r="O18" s="3"/>
      <c r="P18" s="3">
        <v>30</v>
      </c>
      <c r="Q18" s="3"/>
      <c r="R18" s="3"/>
      <c r="S18" s="3">
        <v>30</v>
      </c>
      <c r="T18" s="3">
        <v>20</v>
      </c>
      <c r="U18" s="43">
        <f>SUM(I18:T18)</f>
        <v>200</v>
      </c>
    </row>
    <row r="19" spans="2:21" s="38" customFormat="1">
      <c r="B19" s="8"/>
      <c r="C19" s="8" t="s">
        <v>33</v>
      </c>
      <c r="D19" s="7"/>
      <c r="E19" s="7"/>
      <c r="F19" s="7"/>
      <c r="G19" s="7" t="s">
        <v>30</v>
      </c>
      <c r="H19" s="44"/>
      <c r="I19" s="3"/>
      <c r="J19" s="3"/>
      <c r="K19" s="3">
        <v>20</v>
      </c>
      <c r="L19" s="3">
        <v>40</v>
      </c>
      <c r="M19" s="3"/>
      <c r="N19" s="3"/>
      <c r="O19" s="3"/>
      <c r="P19" s="3"/>
      <c r="Q19" s="3"/>
      <c r="R19" s="3">
        <v>20</v>
      </c>
      <c r="S19" s="3"/>
      <c r="T19" s="3"/>
      <c r="U19" s="43">
        <f t="shared" ref="U19:U30" si="0">SUM(I19:T19)</f>
        <v>80</v>
      </c>
    </row>
    <row r="20" spans="2:21" s="38" customFormat="1">
      <c r="B20" s="8"/>
      <c r="C20" s="8" t="s">
        <v>34</v>
      </c>
      <c r="D20" s="10"/>
      <c r="E20" s="10"/>
      <c r="F20" s="10"/>
      <c r="G20" s="7" t="s">
        <v>32</v>
      </c>
      <c r="H20" s="44"/>
      <c r="I20" s="3">
        <v>30</v>
      </c>
      <c r="J20" s="3">
        <v>30</v>
      </c>
      <c r="K20" s="3"/>
      <c r="L20" s="3"/>
      <c r="M20" s="3">
        <v>20</v>
      </c>
      <c r="N20" s="3">
        <v>30</v>
      </c>
      <c r="O20" s="3"/>
      <c r="P20" s="3">
        <v>30</v>
      </c>
      <c r="Q20" s="3"/>
      <c r="R20" s="3"/>
      <c r="S20" s="3">
        <v>40</v>
      </c>
      <c r="T20" s="3">
        <v>30</v>
      </c>
      <c r="U20" s="43">
        <f t="shared" si="0"/>
        <v>210</v>
      </c>
    </row>
    <row r="21" spans="2:21" s="38" customFormat="1">
      <c r="B21" s="8"/>
      <c r="C21" s="8" t="s">
        <v>35</v>
      </c>
      <c r="D21" s="10"/>
      <c r="E21" s="10"/>
      <c r="F21" s="10"/>
      <c r="G21" s="7" t="s">
        <v>36</v>
      </c>
      <c r="H21" s="44"/>
      <c r="I21" s="3">
        <v>5</v>
      </c>
      <c r="J21" s="3">
        <v>5</v>
      </c>
      <c r="K21" s="3">
        <v>10</v>
      </c>
      <c r="L21" s="3">
        <v>5</v>
      </c>
      <c r="M21" s="3">
        <v>5</v>
      </c>
      <c r="N21" s="3">
        <v>5</v>
      </c>
      <c r="O21" s="3"/>
      <c r="P21" s="3">
        <v>5</v>
      </c>
      <c r="Q21" s="3">
        <v>10</v>
      </c>
      <c r="R21" s="3">
        <v>10</v>
      </c>
      <c r="S21" s="3">
        <v>5</v>
      </c>
      <c r="T21" s="3">
        <v>5</v>
      </c>
      <c r="U21" s="43">
        <f t="shared" si="0"/>
        <v>70</v>
      </c>
    </row>
    <row r="22" spans="2:21" s="38" customFormat="1">
      <c r="B22" s="8"/>
      <c r="C22" s="8" t="s">
        <v>66</v>
      </c>
      <c r="D22" s="10"/>
      <c r="E22" s="10"/>
      <c r="F22" s="10"/>
      <c r="G22" s="10" t="s">
        <v>38</v>
      </c>
      <c r="H22" s="44"/>
      <c r="I22" s="3">
        <v>20</v>
      </c>
      <c r="J22" s="3">
        <v>20</v>
      </c>
      <c r="K22" s="3">
        <v>10</v>
      </c>
      <c r="L22" s="3">
        <v>10</v>
      </c>
      <c r="M22" s="3">
        <v>20</v>
      </c>
      <c r="N22" s="3">
        <v>20</v>
      </c>
      <c r="O22" s="3"/>
      <c r="P22" s="3">
        <v>20</v>
      </c>
      <c r="Q22" s="3">
        <v>10</v>
      </c>
      <c r="R22" s="3">
        <v>10</v>
      </c>
      <c r="S22" s="3">
        <v>20</v>
      </c>
      <c r="T22" s="3">
        <v>20</v>
      </c>
      <c r="U22" s="43">
        <f t="shared" si="0"/>
        <v>180</v>
      </c>
    </row>
    <row r="23" spans="2:21" s="38" customFormat="1">
      <c r="B23" s="8"/>
      <c r="C23" s="8"/>
      <c r="D23" s="10"/>
      <c r="E23" s="10"/>
      <c r="F23" s="10"/>
      <c r="G23" s="10" t="s">
        <v>67</v>
      </c>
      <c r="H23" s="44"/>
      <c r="I23" s="3">
        <v>10</v>
      </c>
      <c r="J23" s="3">
        <v>15</v>
      </c>
      <c r="K23" s="3">
        <v>15</v>
      </c>
      <c r="L23" s="3">
        <v>15</v>
      </c>
      <c r="M23" s="3">
        <v>15</v>
      </c>
      <c r="N23" s="3"/>
      <c r="O23" s="3"/>
      <c r="P23" s="3">
        <v>25</v>
      </c>
      <c r="Q23" s="3">
        <v>35</v>
      </c>
      <c r="R23" s="3">
        <v>20</v>
      </c>
      <c r="S23" s="3">
        <v>20</v>
      </c>
      <c r="T23" s="3">
        <v>20</v>
      </c>
      <c r="U23" s="43">
        <f t="shared" si="0"/>
        <v>190</v>
      </c>
    </row>
    <row r="24" spans="2:21" s="38" customFormat="1">
      <c r="B24" s="9"/>
      <c r="C24" s="9"/>
      <c r="D24" s="9"/>
      <c r="E24" s="9"/>
      <c r="F24" s="9"/>
      <c r="G24" s="9"/>
      <c r="H24" s="44"/>
      <c r="I24" s="3"/>
      <c r="J24" s="3"/>
      <c r="K24" s="3"/>
      <c r="L24" s="3"/>
      <c r="M24" s="3"/>
      <c r="N24" s="3"/>
      <c r="O24" s="3"/>
      <c r="P24" s="3"/>
      <c r="Q24" s="3"/>
      <c r="R24" s="3"/>
      <c r="S24" s="3"/>
      <c r="T24" s="3"/>
      <c r="U24" s="43">
        <f t="shared" si="0"/>
        <v>0</v>
      </c>
    </row>
    <row r="25" spans="2:21" s="38" customFormat="1">
      <c r="B25" s="9"/>
      <c r="C25" s="9"/>
      <c r="D25" s="9"/>
      <c r="E25" s="9"/>
      <c r="F25" s="9"/>
      <c r="G25" s="9"/>
      <c r="H25" s="44"/>
      <c r="I25" s="3"/>
      <c r="J25" s="3"/>
      <c r="K25" s="3"/>
      <c r="L25" s="3"/>
      <c r="M25" s="3"/>
      <c r="N25" s="3"/>
      <c r="O25" s="3"/>
      <c r="P25" s="3"/>
      <c r="Q25" s="3"/>
      <c r="R25" s="3"/>
      <c r="S25" s="3"/>
      <c r="T25" s="3"/>
      <c r="U25" s="43">
        <f t="shared" si="0"/>
        <v>0</v>
      </c>
    </row>
    <row r="26" spans="2:21" s="38" customFormat="1">
      <c r="B26" s="9"/>
      <c r="C26" s="9"/>
      <c r="D26" s="9"/>
      <c r="E26" s="9"/>
      <c r="F26" s="9"/>
      <c r="G26" s="9"/>
      <c r="H26" s="44"/>
      <c r="I26" s="3"/>
      <c r="J26" s="3"/>
      <c r="K26" s="3"/>
      <c r="L26" s="3"/>
      <c r="M26" s="3"/>
      <c r="N26" s="3"/>
      <c r="O26" s="3"/>
      <c r="P26" s="3"/>
      <c r="Q26" s="3"/>
      <c r="R26" s="3"/>
      <c r="S26" s="3"/>
      <c r="T26" s="3"/>
      <c r="U26" s="43">
        <f t="shared" si="0"/>
        <v>0</v>
      </c>
    </row>
    <row r="27" spans="2:21" s="38" customFormat="1">
      <c r="B27" s="9"/>
      <c r="C27" s="9"/>
      <c r="D27" s="10"/>
      <c r="E27" s="10"/>
      <c r="F27" s="10"/>
      <c r="G27" s="10"/>
      <c r="H27" s="44"/>
      <c r="I27" s="3"/>
      <c r="J27" s="3"/>
      <c r="K27" s="3"/>
      <c r="L27" s="3"/>
      <c r="M27" s="3"/>
      <c r="N27" s="3"/>
      <c r="O27" s="3"/>
      <c r="P27" s="3"/>
      <c r="Q27" s="3"/>
      <c r="R27" s="3"/>
      <c r="S27" s="3"/>
      <c r="T27" s="3"/>
      <c r="U27" s="43">
        <f t="shared" si="0"/>
        <v>0</v>
      </c>
    </row>
    <row r="28" spans="2:21" s="38" customFormat="1">
      <c r="B28" s="9"/>
      <c r="C28" s="9"/>
      <c r="D28" s="10"/>
      <c r="E28" s="10"/>
      <c r="F28" s="10"/>
      <c r="G28" s="10"/>
      <c r="H28" s="44"/>
      <c r="I28" s="3"/>
      <c r="J28" s="3"/>
      <c r="K28" s="3"/>
      <c r="L28" s="3"/>
      <c r="M28" s="3"/>
      <c r="N28" s="3"/>
      <c r="O28" s="3"/>
      <c r="P28" s="3"/>
      <c r="Q28" s="3"/>
      <c r="R28" s="3"/>
      <c r="S28" s="3"/>
      <c r="T28" s="3"/>
      <c r="U28" s="43">
        <f t="shared" si="0"/>
        <v>0</v>
      </c>
    </row>
    <row r="29" spans="2:21" s="38" customFormat="1">
      <c r="B29" s="9"/>
      <c r="C29" s="9"/>
      <c r="D29" s="10"/>
      <c r="E29" s="10"/>
      <c r="F29" s="10"/>
      <c r="G29" s="10"/>
      <c r="H29" s="44"/>
      <c r="I29" s="3"/>
      <c r="J29" s="3"/>
      <c r="K29" s="3"/>
      <c r="L29" s="3"/>
      <c r="M29" s="3"/>
      <c r="N29" s="3"/>
      <c r="O29" s="3"/>
      <c r="P29" s="3"/>
      <c r="Q29" s="3"/>
      <c r="R29" s="3"/>
      <c r="S29" s="3"/>
      <c r="T29" s="3"/>
      <c r="U29" s="43">
        <f t="shared" si="0"/>
        <v>0</v>
      </c>
    </row>
    <row r="30" spans="2:21" s="38" customFormat="1">
      <c r="B30" s="9"/>
      <c r="C30" s="9"/>
      <c r="D30" s="9"/>
      <c r="E30" s="9"/>
      <c r="F30" s="9"/>
      <c r="G30" s="9"/>
      <c r="H30" s="44"/>
      <c r="I30" s="3"/>
      <c r="J30" s="3"/>
      <c r="K30" s="3"/>
      <c r="L30" s="3"/>
      <c r="M30" s="3"/>
      <c r="N30" s="3"/>
      <c r="O30" s="3"/>
      <c r="P30" s="3"/>
      <c r="Q30" s="3"/>
      <c r="R30" s="3"/>
      <c r="S30" s="3"/>
      <c r="T30" s="3"/>
      <c r="U30" s="43">
        <f t="shared" si="0"/>
        <v>0</v>
      </c>
    </row>
    <row r="31" spans="2:21">
      <c r="B31" s="118"/>
      <c r="C31" s="104"/>
      <c r="D31" s="104"/>
      <c r="E31" s="104"/>
      <c r="F31" s="104"/>
      <c r="G31" s="105"/>
      <c r="H31" s="40"/>
      <c r="I31" s="41">
        <f>SUM(I17:I30)</f>
        <v>95</v>
      </c>
      <c r="J31" s="41">
        <f t="shared" ref="J31:U31" si="1">SUM(J17:J30)</f>
        <v>105</v>
      </c>
      <c r="K31" s="41">
        <f t="shared" si="1"/>
        <v>55</v>
      </c>
      <c r="L31" s="41">
        <f t="shared" si="1"/>
        <v>75</v>
      </c>
      <c r="M31" s="41">
        <f t="shared" si="1"/>
        <v>90</v>
      </c>
      <c r="N31" s="41">
        <f t="shared" si="1"/>
        <v>90</v>
      </c>
      <c r="O31" s="41">
        <f t="shared" si="1"/>
        <v>0</v>
      </c>
      <c r="P31" s="41">
        <f t="shared" si="1"/>
        <v>115</v>
      </c>
      <c r="Q31" s="41">
        <f t="shared" si="1"/>
        <v>55</v>
      </c>
      <c r="R31" s="41">
        <f t="shared" si="1"/>
        <v>65</v>
      </c>
      <c r="S31" s="41">
        <f t="shared" si="1"/>
        <v>115</v>
      </c>
      <c r="T31" s="41">
        <f t="shared" si="1"/>
        <v>100</v>
      </c>
      <c r="U31" s="41">
        <f t="shared" si="1"/>
        <v>960</v>
      </c>
    </row>
    <row r="32" spans="2:21" s="38" customFormat="1">
      <c r="B32" s="45"/>
      <c r="C32" s="104" t="s">
        <v>40</v>
      </c>
      <c r="D32" s="104"/>
      <c r="E32" s="104"/>
      <c r="F32" s="104"/>
      <c r="G32" s="105"/>
      <c r="H32" s="40"/>
      <c r="I32" s="41" t="s">
        <v>53</v>
      </c>
      <c r="J32" s="41" t="s">
        <v>54</v>
      </c>
      <c r="K32" s="41" t="s">
        <v>55</v>
      </c>
      <c r="L32" s="41" t="s">
        <v>56</v>
      </c>
      <c r="M32" s="41" t="s">
        <v>57</v>
      </c>
      <c r="N32" s="41" t="s">
        <v>58</v>
      </c>
      <c r="O32" s="41" t="s">
        <v>59</v>
      </c>
      <c r="P32" s="41" t="s">
        <v>60</v>
      </c>
      <c r="Q32" s="41" t="s">
        <v>61</v>
      </c>
      <c r="R32" s="41" t="s">
        <v>62</v>
      </c>
      <c r="S32" s="41" t="s">
        <v>63</v>
      </c>
      <c r="T32" s="41" t="s">
        <v>64</v>
      </c>
      <c r="U32" s="43"/>
    </row>
    <row r="33" spans="2:21" s="38" customFormat="1">
      <c r="B33" s="7"/>
      <c r="C33" s="119" t="s">
        <v>41</v>
      </c>
      <c r="D33" s="120"/>
      <c r="E33" s="120"/>
      <c r="F33" s="120"/>
      <c r="G33" s="121"/>
      <c r="H33" s="44"/>
      <c r="I33" s="1">
        <v>5</v>
      </c>
      <c r="J33" s="1">
        <v>5</v>
      </c>
      <c r="K33" s="1">
        <v>10</v>
      </c>
      <c r="L33" s="1">
        <v>5</v>
      </c>
      <c r="M33" s="1">
        <v>5</v>
      </c>
      <c r="N33" s="1">
        <v>20</v>
      </c>
      <c r="O33" s="1"/>
      <c r="P33" s="1"/>
      <c r="Q33" s="1">
        <v>5</v>
      </c>
      <c r="R33" s="1">
        <v>10</v>
      </c>
      <c r="S33" s="1">
        <v>5</v>
      </c>
      <c r="T33" s="1">
        <v>15</v>
      </c>
      <c r="U33" s="43">
        <f>SUM(I33:T33)</f>
        <v>85</v>
      </c>
    </row>
    <row r="34" spans="2:21" s="38" customFormat="1">
      <c r="B34" s="8"/>
      <c r="C34" s="112" t="s">
        <v>42</v>
      </c>
      <c r="D34" s="113"/>
      <c r="E34" s="113"/>
      <c r="F34" s="113"/>
      <c r="G34" s="114"/>
      <c r="H34" s="44"/>
      <c r="I34" s="1">
        <v>25</v>
      </c>
      <c r="J34" s="1">
        <v>15</v>
      </c>
      <c r="K34" s="1">
        <v>25</v>
      </c>
      <c r="L34" s="1">
        <v>10</v>
      </c>
      <c r="M34" s="1">
        <v>15</v>
      </c>
      <c r="N34" s="1">
        <v>15</v>
      </c>
      <c r="O34" s="1">
        <v>15</v>
      </c>
      <c r="P34" s="1"/>
      <c r="Q34" s="1">
        <v>35</v>
      </c>
      <c r="R34" s="1">
        <v>10</v>
      </c>
      <c r="S34" s="1">
        <v>35</v>
      </c>
      <c r="T34" s="1">
        <v>25</v>
      </c>
      <c r="U34" s="43">
        <f>SUM(I34:T34)</f>
        <v>225</v>
      </c>
    </row>
    <row r="35" spans="2:21" s="38" customFormat="1">
      <c r="B35" s="8"/>
      <c r="C35" s="112" t="s">
        <v>43</v>
      </c>
      <c r="D35" s="113"/>
      <c r="E35" s="113"/>
      <c r="F35" s="113"/>
      <c r="G35" s="114"/>
      <c r="H35" s="44"/>
      <c r="I35" s="1">
        <v>20</v>
      </c>
      <c r="J35" s="1">
        <v>20</v>
      </c>
      <c r="K35" s="1">
        <v>20</v>
      </c>
      <c r="L35" s="1">
        <v>20</v>
      </c>
      <c r="M35" s="1"/>
      <c r="N35" s="1"/>
      <c r="O35" s="1"/>
      <c r="P35" s="1">
        <v>20</v>
      </c>
      <c r="Q35" s="1">
        <v>20</v>
      </c>
      <c r="R35" s="1">
        <v>20</v>
      </c>
      <c r="S35" s="1"/>
      <c r="T35" s="1"/>
      <c r="U35" s="43">
        <f t="shared" ref="U35:U40" si="2">SUM(I35:T35)</f>
        <v>140</v>
      </c>
    </row>
    <row r="36" spans="2:21" s="38" customFormat="1">
      <c r="B36" s="8"/>
      <c r="C36" s="112"/>
      <c r="D36" s="113"/>
      <c r="E36" s="113"/>
      <c r="F36" s="113"/>
      <c r="G36" s="114"/>
      <c r="H36" s="44"/>
      <c r="I36" s="1"/>
      <c r="J36" s="1"/>
      <c r="K36" s="1"/>
      <c r="L36" s="1"/>
      <c r="M36" s="1"/>
      <c r="N36" s="1"/>
      <c r="O36" s="1"/>
      <c r="P36" s="1"/>
      <c r="Q36" s="1"/>
      <c r="R36" s="1"/>
      <c r="S36" s="1"/>
      <c r="T36" s="1"/>
      <c r="U36" s="43">
        <f t="shared" si="2"/>
        <v>0</v>
      </c>
    </row>
    <row r="37" spans="2:21" s="38" customFormat="1">
      <c r="B37" s="8"/>
      <c r="C37" s="112"/>
      <c r="D37" s="113"/>
      <c r="E37" s="113"/>
      <c r="F37" s="113"/>
      <c r="G37" s="114"/>
      <c r="H37" s="44"/>
      <c r="I37" s="1"/>
      <c r="J37" s="1"/>
      <c r="K37" s="1"/>
      <c r="L37" s="1"/>
      <c r="M37" s="1"/>
      <c r="N37" s="1"/>
      <c r="O37" s="1"/>
      <c r="P37" s="1"/>
      <c r="Q37" s="1"/>
      <c r="R37" s="1"/>
      <c r="S37" s="1"/>
      <c r="T37" s="1"/>
      <c r="U37" s="43">
        <f t="shared" si="2"/>
        <v>0</v>
      </c>
    </row>
    <row r="38" spans="2:21" s="38" customFormat="1">
      <c r="B38" s="8"/>
      <c r="C38" s="112"/>
      <c r="D38" s="113"/>
      <c r="E38" s="113"/>
      <c r="F38" s="113"/>
      <c r="G38" s="114"/>
      <c r="H38" s="44"/>
      <c r="I38" s="3"/>
      <c r="J38" s="3"/>
      <c r="K38" s="1"/>
      <c r="L38" s="1"/>
      <c r="M38" s="4"/>
      <c r="N38" s="4"/>
      <c r="O38" s="3"/>
      <c r="P38" s="3"/>
      <c r="Q38" s="1"/>
      <c r="R38" s="1"/>
      <c r="S38" s="4"/>
      <c r="T38" s="4"/>
      <c r="U38" s="43">
        <f t="shared" si="2"/>
        <v>0</v>
      </c>
    </row>
    <row r="39" spans="2:21" s="38" customFormat="1">
      <c r="B39" s="9"/>
      <c r="C39" s="112"/>
      <c r="D39" s="113"/>
      <c r="E39" s="113"/>
      <c r="F39" s="113"/>
      <c r="G39" s="114"/>
      <c r="H39" s="44"/>
      <c r="I39" s="1"/>
      <c r="J39" s="1"/>
      <c r="K39" s="1"/>
      <c r="L39" s="3"/>
      <c r="M39" s="1"/>
      <c r="N39" s="1"/>
      <c r="O39" s="1"/>
      <c r="P39" s="1"/>
      <c r="Q39" s="1"/>
      <c r="R39" s="3"/>
      <c r="S39" s="1"/>
      <c r="T39" s="1"/>
      <c r="U39" s="43">
        <f t="shared" si="2"/>
        <v>0</v>
      </c>
    </row>
    <row r="40" spans="2:21" s="38" customFormat="1">
      <c r="B40" s="9"/>
      <c r="C40" s="112"/>
      <c r="D40" s="113"/>
      <c r="E40" s="113"/>
      <c r="F40" s="113"/>
      <c r="G40" s="114"/>
      <c r="H40" s="44"/>
      <c r="I40" s="1"/>
      <c r="J40" s="1"/>
      <c r="K40" s="1"/>
      <c r="L40" s="1"/>
      <c r="M40" s="1"/>
      <c r="N40" s="1"/>
      <c r="O40" s="1"/>
      <c r="P40" s="1"/>
      <c r="Q40" s="1"/>
      <c r="R40" s="1"/>
      <c r="S40" s="1"/>
      <c r="T40" s="1"/>
      <c r="U40" s="43">
        <f t="shared" si="2"/>
        <v>0</v>
      </c>
    </row>
    <row r="41" spans="2:21">
      <c r="B41" s="118"/>
      <c r="C41" s="104"/>
      <c r="D41" s="104"/>
      <c r="E41" s="104"/>
      <c r="F41" s="104"/>
      <c r="G41" s="105"/>
      <c r="H41" s="40"/>
      <c r="I41" s="41">
        <f>SUM(I33:I40)</f>
        <v>50</v>
      </c>
      <c r="J41" s="41">
        <f t="shared" ref="J41:U41" si="3">SUM(J33:J40)</f>
        <v>40</v>
      </c>
      <c r="K41" s="41">
        <f t="shared" si="3"/>
        <v>55</v>
      </c>
      <c r="L41" s="41">
        <f t="shared" si="3"/>
        <v>35</v>
      </c>
      <c r="M41" s="41">
        <f t="shared" si="3"/>
        <v>20</v>
      </c>
      <c r="N41" s="41">
        <f t="shared" si="3"/>
        <v>35</v>
      </c>
      <c r="O41" s="41">
        <f t="shared" si="3"/>
        <v>15</v>
      </c>
      <c r="P41" s="41">
        <f t="shared" si="3"/>
        <v>20</v>
      </c>
      <c r="Q41" s="41">
        <f t="shared" si="3"/>
        <v>60</v>
      </c>
      <c r="R41" s="41">
        <f t="shared" si="3"/>
        <v>40</v>
      </c>
      <c r="S41" s="41">
        <f t="shared" si="3"/>
        <v>40</v>
      </c>
      <c r="T41" s="41">
        <f t="shared" si="3"/>
        <v>40</v>
      </c>
      <c r="U41" s="41">
        <f t="shared" si="3"/>
        <v>450</v>
      </c>
    </row>
    <row r="42" spans="2:21" s="38" customFormat="1">
      <c r="B42" s="45"/>
      <c r="C42" s="104" t="s">
        <v>46</v>
      </c>
      <c r="D42" s="104"/>
      <c r="E42" s="104"/>
      <c r="F42" s="104"/>
      <c r="G42" s="105"/>
      <c r="H42" s="40"/>
      <c r="I42" s="41" t="s">
        <v>53</v>
      </c>
      <c r="J42" s="41" t="s">
        <v>54</v>
      </c>
      <c r="K42" s="41" t="s">
        <v>55</v>
      </c>
      <c r="L42" s="41" t="s">
        <v>56</v>
      </c>
      <c r="M42" s="41" t="s">
        <v>57</v>
      </c>
      <c r="N42" s="41" t="s">
        <v>58</v>
      </c>
      <c r="O42" s="41" t="s">
        <v>59</v>
      </c>
      <c r="P42" s="41" t="s">
        <v>60</v>
      </c>
      <c r="Q42" s="41" t="s">
        <v>61</v>
      </c>
      <c r="R42" s="41" t="s">
        <v>62</v>
      </c>
      <c r="S42" s="41" t="s">
        <v>63</v>
      </c>
      <c r="T42" s="41" t="s">
        <v>64</v>
      </c>
      <c r="U42" s="43"/>
    </row>
    <row r="43" spans="2:21" s="38" customFormat="1">
      <c r="B43" s="8"/>
      <c r="C43" s="112" t="s">
        <v>47</v>
      </c>
      <c r="D43" s="113"/>
      <c r="E43" s="113"/>
      <c r="F43" s="113"/>
      <c r="G43" s="114"/>
      <c r="H43" s="44"/>
      <c r="I43" s="1">
        <v>3</v>
      </c>
      <c r="J43" s="1">
        <v>3</v>
      </c>
      <c r="K43" s="1">
        <v>3</v>
      </c>
      <c r="L43" s="1">
        <v>3</v>
      </c>
      <c r="M43" s="1">
        <v>3</v>
      </c>
      <c r="N43" s="1">
        <v>3</v>
      </c>
      <c r="O43" s="1"/>
      <c r="P43" s="1">
        <v>3</v>
      </c>
      <c r="Q43" s="1">
        <v>3</v>
      </c>
      <c r="R43" s="1">
        <v>3</v>
      </c>
      <c r="S43" s="1">
        <v>3</v>
      </c>
      <c r="T43" s="1">
        <v>3</v>
      </c>
      <c r="U43" s="43">
        <f>SUM(I43:T43)</f>
        <v>33</v>
      </c>
    </row>
    <row r="44" spans="2:21" s="38" customFormat="1">
      <c r="B44" s="8"/>
      <c r="C44" s="112" t="s">
        <v>48</v>
      </c>
      <c r="D44" s="113"/>
      <c r="E44" s="113"/>
      <c r="F44" s="113"/>
      <c r="G44" s="114"/>
      <c r="H44" s="44"/>
      <c r="I44" s="1">
        <v>10</v>
      </c>
      <c r="J44" s="1">
        <v>10</v>
      </c>
      <c r="K44" s="1">
        <v>10</v>
      </c>
      <c r="L44" s="1">
        <v>10</v>
      </c>
      <c r="M44" s="1">
        <v>10</v>
      </c>
      <c r="N44" s="1">
        <v>10</v>
      </c>
      <c r="O44" s="1"/>
      <c r="P44" s="1">
        <v>10</v>
      </c>
      <c r="Q44" s="1">
        <v>10</v>
      </c>
      <c r="R44" s="1">
        <v>10</v>
      </c>
      <c r="S44" s="1">
        <v>10</v>
      </c>
      <c r="T44" s="1">
        <v>10</v>
      </c>
      <c r="U44" s="43">
        <f>SUM(I44:T44)</f>
        <v>110</v>
      </c>
    </row>
    <row r="45" spans="2:21" s="38" customFormat="1">
      <c r="B45" s="8"/>
      <c r="C45" s="112" t="s">
        <v>49</v>
      </c>
      <c r="D45" s="113"/>
      <c r="E45" s="113"/>
      <c r="F45" s="113"/>
      <c r="G45" s="114"/>
      <c r="H45" s="44"/>
      <c r="I45" s="3">
        <v>5</v>
      </c>
      <c r="J45" s="3">
        <v>5</v>
      </c>
      <c r="K45" s="1"/>
      <c r="L45" s="1"/>
      <c r="M45" s="4">
        <v>5</v>
      </c>
      <c r="N45" s="4">
        <v>5</v>
      </c>
      <c r="O45" s="3"/>
      <c r="P45" s="3">
        <v>5</v>
      </c>
      <c r="Q45" s="1"/>
      <c r="R45" s="1"/>
      <c r="S45" s="4">
        <v>5</v>
      </c>
      <c r="T45" s="4">
        <v>5</v>
      </c>
      <c r="U45" s="43">
        <f t="shared" ref="U45:U49" si="4">SUM(I45:T45)</f>
        <v>35</v>
      </c>
    </row>
    <row r="46" spans="2:21" s="38" customFormat="1">
      <c r="B46" s="8"/>
      <c r="C46" s="112"/>
      <c r="D46" s="113"/>
      <c r="E46" s="113"/>
      <c r="F46" s="113"/>
      <c r="G46" s="114"/>
      <c r="H46" s="44"/>
      <c r="I46" s="1"/>
      <c r="J46" s="1"/>
      <c r="K46" s="1"/>
      <c r="L46" s="1"/>
      <c r="M46" s="1"/>
      <c r="N46" s="1"/>
      <c r="O46" s="1"/>
      <c r="P46" s="1"/>
      <c r="Q46" s="1"/>
      <c r="R46" s="1"/>
      <c r="S46" s="1"/>
      <c r="T46" s="1"/>
      <c r="U46" s="43">
        <f t="shared" si="4"/>
        <v>0</v>
      </c>
    </row>
    <row r="47" spans="2:21" s="38" customFormat="1">
      <c r="B47" s="8"/>
      <c r="C47" s="112"/>
      <c r="D47" s="113"/>
      <c r="E47" s="113"/>
      <c r="F47" s="113"/>
      <c r="G47" s="114"/>
      <c r="H47" s="44"/>
      <c r="I47" s="3"/>
      <c r="J47" s="3"/>
      <c r="K47" s="1"/>
      <c r="L47" s="1"/>
      <c r="M47" s="4"/>
      <c r="N47" s="4"/>
      <c r="O47" s="3"/>
      <c r="P47" s="3"/>
      <c r="Q47" s="1"/>
      <c r="R47" s="1"/>
      <c r="S47" s="4"/>
      <c r="T47" s="4"/>
      <c r="U47" s="43">
        <f t="shared" si="4"/>
        <v>0</v>
      </c>
    </row>
    <row r="48" spans="2:21" s="38" customFormat="1">
      <c r="B48" s="9"/>
      <c r="C48" s="112"/>
      <c r="D48" s="113"/>
      <c r="E48" s="113"/>
      <c r="F48" s="113"/>
      <c r="G48" s="114"/>
      <c r="H48" s="44"/>
      <c r="I48" s="1"/>
      <c r="J48" s="1"/>
      <c r="K48" s="1"/>
      <c r="L48" s="3"/>
      <c r="M48" s="1"/>
      <c r="N48" s="1"/>
      <c r="O48" s="1"/>
      <c r="P48" s="1"/>
      <c r="Q48" s="1"/>
      <c r="R48" s="3"/>
      <c r="S48" s="1"/>
      <c r="T48" s="1"/>
      <c r="U48" s="43">
        <f t="shared" si="4"/>
        <v>0</v>
      </c>
    </row>
    <row r="49" spans="2:21" s="38" customFormat="1">
      <c r="B49" s="9"/>
      <c r="C49" s="112"/>
      <c r="D49" s="113"/>
      <c r="E49" s="113"/>
      <c r="F49" s="113"/>
      <c r="G49" s="114"/>
      <c r="H49" s="44"/>
      <c r="I49" s="1"/>
      <c r="J49" s="1"/>
      <c r="K49" s="1"/>
      <c r="L49" s="1"/>
      <c r="M49" s="1"/>
      <c r="N49" s="1"/>
      <c r="O49" s="1"/>
      <c r="P49" s="1"/>
      <c r="Q49" s="1"/>
      <c r="R49" s="1"/>
      <c r="S49" s="1"/>
      <c r="T49" s="1"/>
      <c r="U49" s="43">
        <f t="shared" si="4"/>
        <v>0</v>
      </c>
    </row>
    <row r="50" spans="2:21">
      <c r="B50" s="118"/>
      <c r="C50" s="104"/>
      <c r="D50" s="104"/>
      <c r="E50" s="104"/>
      <c r="F50" s="104"/>
      <c r="G50" s="105"/>
      <c r="H50" s="40"/>
      <c r="I50" s="41">
        <f>SUM(I43:I49)</f>
        <v>18</v>
      </c>
      <c r="J50" s="41">
        <f t="shared" ref="J50:U50" si="5">SUM(J43:J49)</f>
        <v>18</v>
      </c>
      <c r="K50" s="41">
        <f t="shared" si="5"/>
        <v>13</v>
      </c>
      <c r="L50" s="41">
        <f t="shared" si="5"/>
        <v>13</v>
      </c>
      <c r="M50" s="41">
        <f t="shared" si="5"/>
        <v>18</v>
      </c>
      <c r="N50" s="41">
        <f t="shared" si="5"/>
        <v>18</v>
      </c>
      <c r="O50" s="41">
        <f t="shared" si="5"/>
        <v>0</v>
      </c>
      <c r="P50" s="41">
        <f t="shared" si="5"/>
        <v>18</v>
      </c>
      <c r="Q50" s="41">
        <f t="shared" si="5"/>
        <v>13</v>
      </c>
      <c r="R50" s="41">
        <f t="shared" si="5"/>
        <v>13</v>
      </c>
      <c r="S50" s="41">
        <f t="shared" si="5"/>
        <v>18</v>
      </c>
      <c r="T50" s="41">
        <f t="shared" si="5"/>
        <v>18</v>
      </c>
      <c r="U50" s="41">
        <f t="shared" si="5"/>
        <v>178</v>
      </c>
    </row>
    <row r="51" spans="2:21" s="38" customFormat="1">
      <c r="B51" s="45"/>
      <c r="C51" s="125" t="s">
        <v>50</v>
      </c>
      <c r="D51" s="125"/>
      <c r="E51" s="125"/>
      <c r="F51" s="125"/>
      <c r="G51" s="126"/>
      <c r="H51" s="40"/>
      <c r="I51" s="41" t="s">
        <v>53</v>
      </c>
      <c r="J51" s="41" t="s">
        <v>54</v>
      </c>
      <c r="K51" s="41" t="s">
        <v>55</v>
      </c>
      <c r="L51" s="41" t="s">
        <v>56</v>
      </c>
      <c r="M51" s="41" t="s">
        <v>57</v>
      </c>
      <c r="N51" s="41" t="s">
        <v>58</v>
      </c>
      <c r="O51" s="41" t="s">
        <v>59</v>
      </c>
      <c r="P51" s="41" t="s">
        <v>60</v>
      </c>
      <c r="Q51" s="41" t="s">
        <v>61</v>
      </c>
      <c r="R51" s="41" t="s">
        <v>62</v>
      </c>
      <c r="S51" s="41" t="s">
        <v>63</v>
      </c>
      <c r="T51" s="41" t="s">
        <v>64</v>
      </c>
      <c r="U51" s="43"/>
    </row>
    <row r="52" spans="2:21" s="38" customFormat="1">
      <c r="B52" s="7"/>
      <c r="C52" s="119" t="s">
        <v>51</v>
      </c>
      <c r="D52" s="120"/>
      <c r="E52" s="120"/>
      <c r="F52" s="120"/>
      <c r="G52" s="121"/>
      <c r="H52" s="44"/>
      <c r="I52" s="1">
        <v>16</v>
      </c>
      <c r="J52" s="1">
        <v>16</v>
      </c>
      <c r="K52" s="1">
        <v>16</v>
      </c>
      <c r="L52" s="1">
        <v>16</v>
      </c>
      <c r="M52" s="1">
        <v>16</v>
      </c>
      <c r="N52" s="1">
        <v>16</v>
      </c>
      <c r="O52" s="1"/>
      <c r="P52" s="1"/>
      <c r="Q52" s="1"/>
      <c r="R52" s="1"/>
      <c r="S52" s="1"/>
      <c r="T52" s="1"/>
      <c r="U52" s="43">
        <f>SUM(I52:T52)</f>
        <v>96</v>
      </c>
    </row>
    <row r="53" spans="2:21" s="38" customFormat="1">
      <c r="B53" s="8"/>
      <c r="C53" s="115"/>
      <c r="D53" s="116"/>
      <c r="E53" s="116"/>
      <c r="F53" s="116"/>
      <c r="G53" s="117"/>
      <c r="H53" s="44"/>
      <c r="I53" s="3"/>
      <c r="J53" s="3"/>
      <c r="K53" s="1"/>
      <c r="L53" s="1"/>
      <c r="M53" s="4"/>
      <c r="N53" s="4"/>
      <c r="O53" s="3"/>
      <c r="P53" s="3"/>
      <c r="Q53" s="1"/>
      <c r="R53" s="1"/>
      <c r="S53" s="4"/>
      <c r="T53" s="4"/>
      <c r="U53" s="43">
        <f>SUM(I53:T53)</f>
        <v>0</v>
      </c>
    </row>
    <row r="54" spans="2:21" s="38" customFormat="1">
      <c r="B54" s="9"/>
      <c r="C54" s="112"/>
      <c r="D54" s="113"/>
      <c r="E54" s="113"/>
      <c r="F54" s="113"/>
      <c r="G54" s="114"/>
      <c r="H54" s="44"/>
      <c r="I54" s="1"/>
      <c r="J54" s="1"/>
      <c r="K54" s="1"/>
      <c r="L54" s="3"/>
      <c r="M54" s="1"/>
      <c r="N54" s="1"/>
      <c r="O54" s="1"/>
      <c r="P54" s="1"/>
      <c r="Q54" s="1"/>
      <c r="R54" s="3"/>
      <c r="S54" s="1"/>
      <c r="T54" s="1"/>
      <c r="U54" s="43">
        <f>SUM(I54:T54)</f>
        <v>0</v>
      </c>
    </row>
    <row r="55" spans="2:21" s="38" customFormat="1">
      <c r="B55" s="9"/>
      <c r="C55" s="112"/>
      <c r="D55" s="113"/>
      <c r="E55" s="113"/>
      <c r="F55" s="113"/>
      <c r="G55" s="114"/>
      <c r="H55" s="44"/>
      <c r="I55" s="1"/>
      <c r="J55" s="1"/>
      <c r="K55" s="1"/>
      <c r="L55" s="1"/>
      <c r="M55" s="1"/>
      <c r="N55" s="1"/>
      <c r="O55" s="1"/>
      <c r="P55" s="1"/>
      <c r="Q55" s="1"/>
      <c r="R55" s="1"/>
      <c r="S55" s="1"/>
      <c r="T55" s="1"/>
      <c r="U55" s="43">
        <f>SUM(I55:T55)</f>
        <v>0</v>
      </c>
    </row>
    <row r="56" spans="2:21">
      <c r="B56" s="118"/>
      <c r="C56" s="104"/>
      <c r="D56" s="104"/>
      <c r="E56" s="104"/>
      <c r="F56" s="104"/>
      <c r="G56" s="105"/>
      <c r="H56" s="40"/>
      <c r="I56" s="41">
        <f>SUM(I52:I55)</f>
        <v>16</v>
      </c>
      <c r="J56" s="41">
        <f t="shared" ref="J56:U56" si="6">SUM(J52:J55)</f>
        <v>16</v>
      </c>
      <c r="K56" s="41">
        <f t="shared" si="6"/>
        <v>16</v>
      </c>
      <c r="L56" s="41">
        <f t="shared" si="6"/>
        <v>16</v>
      </c>
      <c r="M56" s="41">
        <f t="shared" si="6"/>
        <v>16</v>
      </c>
      <c r="N56" s="41">
        <f t="shared" si="6"/>
        <v>16</v>
      </c>
      <c r="O56" s="41">
        <f t="shared" si="6"/>
        <v>0</v>
      </c>
      <c r="P56" s="41">
        <f t="shared" si="6"/>
        <v>0</v>
      </c>
      <c r="Q56" s="41">
        <f t="shared" si="6"/>
        <v>0</v>
      </c>
      <c r="R56" s="41">
        <f t="shared" si="6"/>
        <v>0</v>
      </c>
      <c r="S56" s="41">
        <f t="shared" si="6"/>
        <v>0</v>
      </c>
      <c r="T56" s="41">
        <f t="shared" si="6"/>
        <v>0</v>
      </c>
      <c r="U56" s="41">
        <f t="shared" si="6"/>
        <v>96</v>
      </c>
    </row>
    <row r="57" spans="2:21">
      <c r="B57" s="118" t="s">
        <v>52</v>
      </c>
      <c r="C57" s="104"/>
      <c r="D57" s="104"/>
      <c r="E57" s="104"/>
      <c r="F57" s="104"/>
      <c r="G57" s="105"/>
      <c r="H57" s="40"/>
      <c r="I57" s="41" t="s">
        <v>53</v>
      </c>
      <c r="J57" s="41" t="s">
        <v>54</v>
      </c>
      <c r="K57" s="41" t="s">
        <v>55</v>
      </c>
      <c r="L57" s="41" t="s">
        <v>56</v>
      </c>
      <c r="M57" s="41" t="s">
        <v>57</v>
      </c>
      <c r="N57" s="41" t="s">
        <v>58</v>
      </c>
      <c r="O57" s="41" t="s">
        <v>59</v>
      </c>
      <c r="P57" s="41" t="s">
        <v>60</v>
      </c>
      <c r="Q57" s="41" t="s">
        <v>61</v>
      </c>
      <c r="R57" s="41" t="s">
        <v>62</v>
      </c>
      <c r="S57" s="41" t="s">
        <v>63</v>
      </c>
      <c r="T57" s="41" t="s">
        <v>64</v>
      </c>
      <c r="U57" s="43"/>
    </row>
    <row r="58" spans="2:21">
      <c r="B58" s="129" t="s">
        <v>16</v>
      </c>
      <c r="C58" s="103"/>
      <c r="D58" s="103"/>
      <c r="E58" s="103"/>
      <c r="F58" s="103"/>
      <c r="G58" s="103"/>
      <c r="H58"/>
      <c r="I58" s="46">
        <f>I56+I50+I41+I31</f>
        <v>179</v>
      </c>
      <c r="J58" s="46">
        <f t="shared" ref="J58:T58" si="7">J56+J50+J41+J31</f>
        <v>179</v>
      </c>
      <c r="K58" s="46">
        <f t="shared" si="7"/>
        <v>139</v>
      </c>
      <c r="L58" s="46">
        <f t="shared" si="7"/>
        <v>139</v>
      </c>
      <c r="M58" s="46">
        <f t="shared" si="7"/>
        <v>144</v>
      </c>
      <c r="N58" s="46">
        <f t="shared" si="7"/>
        <v>159</v>
      </c>
      <c r="O58" s="46">
        <f t="shared" si="7"/>
        <v>15</v>
      </c>
      <c r="P58" s="46">
        <f t="shared" si="7"/>
        <v>153</v>
      </c>
      <c r="Q58" s="46">
        <f t="shared" si="7"/>
        <v>128</v>
      </c>
      <c r="R58" s="46">
        <f t="shared" si="7"/>
        <v>118</v>
      </c>
      <c r="S58" s="46">
        <f t="shared" si="7"/>
        <v>173</v>
      </c>
      <c r="T58" s="46">
        <f t="shared" si="7"/>
        <v>158</v>
      </c>
      <c r="U58" s="46">
        <f>U56+U50+U41+U31</f>
        <v>1684</v>
      </c>
    </row>
    <row r="59" spans="2:21">
      <c r="B59" s="127" t="s">
        <v>17</v>
      </c>
      <c r="C59" s="127"/>
      <c r="D59" s="127"/>
      <c r="E59" s="127"/>
      <c r="F59" s="127"/>
      <c r="G59" s="127"/>
      <c r="H59" s="37"/>
      <c r="I59" s="47">
        <f>I58/J12</f>
        <v>0.10529411764705883</v>
      </c>
      <c r="J59" s="47">
        <f>J58/J12</f>
        <v>0.10529411764705883</v>
      </c>
      <c r="K59" s="47">
        <f>K58/J12</f>
        <v>8.1764705882352948E-2</v>
      </c>
      <c r="L59" s="47">
        <f>L58/J12</f>
        <v>8.1764705882352948E-2</v>
      </c>
      <c r="M59" s="47">
        <f>M58/J12</f>
        <v>8.4705882352941173E-2</v>
      </c>
      <c r="N59" s="47">
        <f>N58/J12</f>
        <v>9.3529411764705889E-2</v>
      </c>
      <c r="O59" s="47">
        <f>O58/J12</f>
        <v>8.8235294117647058E-3</v>
      </c>
      <c r="P59" s="47">
        <f>P58/J12</f>
        <v>0.09</v>
      </c>
      <c r="Q59" s="47">
        <f>Q58/J12</f>
        <v>7.5294117647058817E-2</v>
      </c>
      <c r="R59" s="47">
        <f>R58/J12</f>
        <v>6.9411764705882353E-2</v>
      </c>
      <c r="S59" s="47">
        <f>S58/J12</f>
        <v>0.10176470588235294</v>
      </c>
      <c r="T59" s="47">
        <f>T58/J12</f>
        <v>9.2941176470588235E-2</v>
      </c>
      <c r="U59" s="47">
        <f>U58/J12</f>
        <v>0.99058823529411766</v>
      </c>
    </row>
    <row r="60" spans="2:21">
      <c r="B60" s="37"/>
      <c r="C60" s="37"/>
      <c r="D60" s="37"/>
      <c r="E60" s="37"/>
      <c r="F60" s="37"/>
      <c r="G60" s="37"/>
      <c r="H60" s="37"/>
      <c r="I60" s="37"/>
      <c r="J60" s="37"/>
      <c r="K60" s="37"/>
      <c r="L60" s="37"/>
      <c r="M60" s="37"/>
      <c r="N60" s="37"/>
      <c r="O60" s="37"/>
    </row>
    <row r="61" spans="2:21">
      <c r="B61" s="37"/>
      <c r="C61" s="37"/>
      <c r="D61" s="37"/>
      <c r="E61" s="37"/>
      <c r="F61" s="37"/>
      <c r="G61" s="37"/>
      <c r="H61" s="37"/>
      <c r="I61" s="37"/>
      <c r="J61" s="37"/>
      <c r="K61" s="37"/>
      <c r="L61" s="37"/>
      <c r="M61" s="37"/>
      <c r="N61" s="37"/>
      <c r="O61" s="37"/>
    </row>
    <row r="62" spans="2:21">
      <c r="F62" s="16"/>
      <c r="G62" s="16"/>
      <c r="H62" s="16"/>
      <c r="I62" s="16"/>
      <c r="J62" s="16"/>
      <c r="K62" s="16"/>
      <c r="L62" s="16"/>
      <c r="M62" s="16"/>
      <c r="N62" s="16"/>
      <c r="O62" s="16"/>
    </row>
    <row r="63" spans="2:21">
      <c r="F63" s="16"/>
      <c r="G63" s="16"/>
      <c r="H63" s="16"/>
      <c r="I63" s="16"/>
      <c r="J63" s="16"/>
      <c r="K63" s="16"/>
      <c r="L63" s="16"/>
      <c r="M63" s="16"/>
      <c r="N63" s="16"/>
      <c r="O63" s="16"/>
    </row>
    <row r="64" spans="2:21">
      <c r="F64" s="16"/>
      <c r="G64" s="16"/>
      <c r="H64" s="16"/>
      <c r="I64" s="16"/>
      <c r="J64" s="16"/>
      <c r="K64" s="16"/>
      <c r="L64" s="16"/>
      <c r="M64" s="16"/>
      <c r="N64" s="16"/>
      <c r="O64" s="16"/>
    </row>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row r="438" s="16" customFormat="1"/>
    <row r="439" s="16" customFormat="1"/>
    <row r="440" s="16" customFormat="1"/>
    <row r="441" s="16" customFormat="1"/>
    <row r="442" s="16" customFormat="1"/>
    <row r="443" s="16" customFormat="1"/>
    <row r="444" s="16" customFormat="1"/>
    <row r="445" s="16" customFormat="1"/>
    <row r="446" s="16" customFormat="1"/>
    <row r="447" s="16" customFormat="1"/>
    <row r="448" s="16" customFormat="1"/>
    <row r="449" s="16" customFormat="1"/>
    <row r="450" s="16" customFormat="1"/>
    <row r="451" s="16" customFormat="1"/>
    <row r="452" s="16" customFormat="1"/>
    <row r="453" s="16" customFormat="1"/>
    <row r="454" s="16" customFormat="1"/>
    <row r="455" s="16" customFormat="1"/>
    <row r="456" s="16" customFormat="1"/>
    <row r="457" s="16" customFormat="1"/>
    <row r="458" s="16" customFormat="1"/>
    <row r="459" s="16" customFormat="1"/>
    <row r="460" s="16" customFormat="1"/>
    <row r="461" s="16" customFormat="1"/>
    <row r="462" s="16" customFormat="1"/>
    <row r="463" s="16" customFormat="1"/>
    <row r="464" s="16" customFormat="1"/>
    <row r="465" s="16" customFormat="1"/>
    <row r="466" s="16" customFormat="1"/>
    <row r="467" s="16" customFormat="1"/>
    <row r="468" s="16" customFormat="1"/>
    <row r="469" s="16" customFormat="1"/>
    <row r="470" s="16" customFormat="1"/>
    <row r="471" s="16" customFormat="1"/>
    <row r="472" s="16" customFormat="1"/>
    <row r="473" s="16" customFormat="1"/>
    <row r="474" s="16" customFormat="1"/>
    <row r="475" s="16" customFormat="1"/>
    <row r="476" s="16" customFormat="1"/>
    <row r="477" s="16" customFormat="1"/>
    <row r="478" s="16" customFormat="1"/>
    <row r="479" s="16" customFormat="1"/>
    <row r="480" s="16" customFormat="1"/>
    <row r="481" s="16" customFormat="1"/>
    <row r="482" s="16" customFormat="1"/>
    <row r="483" s="16" customFormat="1"/>
    <row r="484" s="16" customFormat="1"/>
    <row r="485" s="16" customFormat="1"/>
    <row r="486" s="16" customFormat="1"/>
    <row r="487" s="16" customFormat="1"/>
    <row r="488" s="16" customFormat="1"/>
    <row r="489" s="16" customFormat="1"/>
    <row r="490" s="16" customFormat="1"/>
    <row r="491" s="16" customFormat="1"/>
    <row r="492" s="16" customFormat="1"/>
    <row r="493" s="16" customFormat="1"/>
    <row r="494" s="16" customFormat="1"/>
    <row r="495" s="16" customFormat="1"/>
    <row r="496" s="16" customFormat="1"/>
    <row r="497" s="16" customFormat="1"/>
    <row r="498" s="16" customFormat="1"/>
    <row r="499" s="16" customFormat="1"/>
    <row r="500" s="16" customFormat="1"/>
    <row r="501" s="16" customFormat="1"/>
    <row r="502" s="16" customFormat="1"/>
    <row r="503" s="16" customFormat="1"/>
    <row r="504" s="16" customFormat="1"/>
    <row r="505" s="16" customFormat="1"/>
    <row r="506" s="16" customFormat="1"/>
    <row r="507" s="16" customFormat="1"/>
    <row r="508" s="16" customFormat="1"/>
    <row r="509" s="16" customFormat="1"/>
    <row r="510" s="16" customFormat="1"/>
    <row r="511" s="16" customFormat="1"/>
    <row r="512" s="16" customFormat="1"/>
    <row r="513" s="16" customFormat="1"/>
    <row r="514" s="16" customFormat="1"/>
    <row r="515" s="16" customFormat="1"/>
    <row r="516" s="16" customFormat="1"/>
    <row r="517" s="16" customFormat="1"/>
    <row r="518" s="16" customFormat="1"/>
    <row r="519" s="16" customFormat="1"/>
    <row r="520" s="16" customFormat="1"/>
    <row r="521" s="16" customFormat="1"/>
    <row r="522" s="16" customFormat="1"/>
    <row r="523" s="16" customFormat="1"/>
    <row r="524" s="16" customFormat="1"/>
    <row r="525" s="16" customFormat="1"/>
    <row r="526" s="16" customFormat="1"/>
    <row r="527" s="16" customFormat="1"/>
    <row r="528" s="16" customFormat="1"/>
    <row r="529" s="16" customFormat="1"/>
    <row r="530" s="16" customFormat="1"/>
    <row r="531" s="16" customFormat="1"/>
    <row r="532" s="16" customFormat="1"/>
    <row r="533" s="16" customFormat="1"/>
    <row r="534" s="16" customFormat="1"/>
    <row r="535" s="16" customFormat="1"/>
    <row r="536" s="16" customFormat="1"/>
    <row r="537" s="16" customFormat="1"/>
    <row r="538" s="16" customFormat="1"/>
    <row r="539" s="16" customFormat="1"/>
    <row r="540" s="16" customFormat="1"/>
    <row r="541" s="16" customFormat="1"/>
    <row r="542" s="16" customFormat="1"/>
    <row r="543" s="16" customFormat="1"/>
    <row r="544" s="16" customFormat="1"/>
    <row r="545" s="16" customFormat="1"/>
    <row r="546" s="16" customFormat="1"/>
    <row r="547" s="16" customFormat="1"/>
    <row r="548" s="16" customFormat="1"/>
    <row r="549" s="16" customFormat="1"/>
    <row r="550" s="16" customFormat="1"/>
    <row r="551" s="16" customFormat="1"/>
    <row r="552" s="16" customFormat="1"/>
    <row r="553" s="16" customFormat="1"/>
    <row r="554" s="16" customFormat="1"/>
    <row r="555" s="16" customFormat="1"/>
    <row r="556" s="16" customFormat="1"/>
    <row r="557" s="16" customFormat="1"/>
    <row r="558" s="16" customFormat="1"/>
    <row r="559" s="16" customFormat="1"/>
    <row r="560" s="16" customFormat="1"/>
    <row r="561" s="16" customFormat="1"/>
    <row r="562" s="16" customFormat="1"/>
    <row r="563" s="16" customFormat="1"/>
    <row r="564" s="16" customFormat="1"/>
    <row r="565" s="16" customFormat="1"/>
    <row r="566" s="16" customFormat="1"/>
    <row r="567" s="16" customFormat="1"/>
    <row r="568" s="16" customFormat="1"/>
    <row r="569" s="16" customFormat="1"/>
    <row r="570" s="16" customFormat="1"/>
    <row r="571" s="16" customFormat="1"/>
    <row r="572" s="16" customFormat="1"/>
    <row r="573" s="16" customFormat="1"/>
    <row r="574" s="16" customFormat="1"/>
    <row r="575" s="16" customFormat="1"/>
    <row r="576" s="16" customFormat="1"/>
    <row r="577" s="16" customFormat="1"/>
    <row r="578" s="16" customFormat="1"/>
    <row r="579" s="16" customFormat="1"/>
    <row r="580" s="16" customFormat="1"/>
    <row r="581" s="16" customFormat="1"/>
    <row r="582" s="16" customFormat="1"/>
    <row r="583" s="16" customFormat="1"/>
    <row r="584" s="16" customFormat="1"/>
    <row r="585" s="16" customFormat="1"/>
    <row r="586" s="16" customFormat="1"/>
    <row r="587" s="16" customFormat="1"/>
    <row r="588" s="16" customFormat="1"/>
    <row r="589" s="16" customFormat="1"/>
    <row r="590" s="16" customFormat="1"/>
    <row r="591" s="16" customFormat="1"/>
    <row r="592" s="16" customFormat="1"/>
    <row r="593" s="16" customFormat="1"/>
    <row r="594" s="16" customFormat="1"/>
    <row r="595" s="16" customFormat="1"/>
    <row r="596" s="16" customFormat="1"/>
    <row r="597" s="16" customFormat="1"/>
    <row r="598" s="16" customFormat="1"/>
    <row r="599" s="16" customFormat="1"/>
    <row r="600" s="16" customFormat="1"/>
    <row r="601" s="16" customFormat="1"/>
    <row r="602" s="16" customFormat="1"/>
    <row r="603" s="16" customFormat="1"/>
    <row r="604" s="16" customFormat="1"/>
    <row r="605" s="16" customFormat="1"/>
    <row r="606" s="16" customFormat="1"/>
    <row r="607" s="16" customFormat="1"/>
    <row r="608" s="16" customFormat="1"/>
    <row r="609" s="16" customFormat="1"/>
    <row r="610" s="16" customFormat="1"/>
    <row r="611" s="16" customFormat="1"/>
    <row r="612" s="16" customFormat="1"/>
    <row r="613" s="16" customFormat="1"/>
    <row r="614" s="16" customFormat="1"/>
    <row r="615" s="16" customFormat="1"/>
    <row r="616" s="16" customFormat="1"/>
    <row r="617" s="16" customFormat="1"/>
    <row r="618" s="16" customFormat="1"/>
    <row r="619" s="16" customFormat="1"/>
    <row r="620" s="16" customFormat="1"/>
    <row r="621" s="16" customFormat="1"/>
    <row r="622" s="16" customFormat="1"/>
    <row r="623" s="16" customFormat="1"/>
    <row r="624" s="16" customFormat="1"/>
    <row r="625" s="16" customFormat="1"/>
    <row r="626" s="16" customFormat="1"/>
    <row r="627" s="16" customFormat="1"/>
    <row r="628" s="16" customFormat="1"/>
    <row r="629" s="16" customFormat="1"/>
    <row r="630" s="16" customFormat="1"/>
    <row r="631" s="16" customFormat="1"/>
    <row r="632" s="16" customFormat="1"/>
    <row r="633" s="16" customFormat="1"/>
    <row r="634" s="16" customFormat="1"/>
    <row r="635" s="16" customFormat="1"/>
    <row r="636" s="16" customFormat="1"/>
    <row r="637" s="16" customFormat="1"/>
    <row r="638" s="16" customFormat="1"/>
    <row r="639" s="16" customFormat="1"/>
    <row r="640" s="16" customFormat="1"/>
    <row r="641" s="16" customFormat="1"/>
    <row r="642" s="16" customFormat="1"/>
    <row r="643" s="16" customFormat="1"/>
    <row r="644" s="16" customFormat="1"/>
    <row r="645" s="16" customFormat="1"/>
    <row r="646" s="16" customFormat="1"/>
    <row r="647" s="16" customFormat="1"/>
    <row r="648" s="16" customFormat="1"/>
    <row r="649" s="16" customFormat="1"/>
    <row r="650" s="16" customFormat="1"/>
    <row r="651" s="16" customFormat="1"/>
    <row r="652" s="16" customFormat="1"/>
    <row r="653" s="16" customFormat="1"/>
    <row r="654" s="16" customFormat="1"/>
    <row r="655" s="16" customFormat="1"/>
    <row r="656" s="16" customFormat="1"/>
    <row r="657" s="16" customFormat="1"/>
    <row r="658" s="16" customFormat="1"/>
    <row r="659" s="16" customFormat="1"/>
    <row r="660" s="16" customFormat="1"/>
    <row r="661" s="16" customFormat="1"/>
    <row r="662" s="16" customFormat="1"/>
    <row r="663" s="16" customFormat="1"/>
    <row r="664" s="16" customFormat="1"/>
    <row r="665" s="16" customFormat="1"/>
    <row r="666" s="16" customFormat="1"/>
    <row r="667" s="16" customFormat="1"/>
    <row r="668" s="16" customFormat="1"/>
    <row r="669" s="16" customFormat="1"/>
    <row r="670" s="16" customFormat="1"/>
    <row r="671" s="16" customFormat="1"/>
    <row r="672" s="16" customFormat="1"/>
    <row r="673" s="16" customFormat="1"/>
    <row r="674" s="16" customFormat="1"/>
    <row r="675" s="16" customFormat="1"/>
    <row r="676" s="16" customFormat="1"/>
    <row r="677" s="16" customFormat="1"/>
    <row r="678" s="16" customFormat="1"/>
    <row r="679" s="16" customFormat="1"/>
    <row r="680" s="16" customFormat="1"/>
    <row r="681" s="16" customFormat="1"/>
    <row r="682" s="16" customFormat="1"/>
    <row r="683" s="16" customFormat="1"/>
    <row r="684" s="16" customFormat="1"/>
    <row r="685" s="16" customFormat="1"/>
    <row r="686" s="16" customFormat="1"/>
    <row r="687" s="16" customFormat="1"/>
    <row r="688" s="16" customFormat="1"/>
    <row r="689" s="16" customFormat="1"/>
    <row r="690" s="16" customFormat="1"/>
    <row r="691" s="16" customFormat="1"/>
    <row r="692" s="16" customFormat="1"/>
    <row r="693" s="16" customFormat="1"/>
    <row r="694" s="16" customFormat="1"/>
    <row r="695" s="16" customFormat="1"/>
    <row r="696" s="16" customFormat="1"/>
    <row r="697" s="16" customFormat="1"/>
    <row r="698" s="16" customFormat="1"/>
    <row r="699" s="16" customFormat="1"/>
    <row r="700" s="16" customFormat="1"/>
    <row r="701" s="16" customFormat="1"/>
    <row r="702" s="16" customFormat="1"/>
    <row r="703" s="16" customFormat="1"/>
    <row r="704" s="16" customFormat="1"/>
    <row r="705" s="16" customFormat="1"/>
    <row r="706" s="16" customFormat="1"/>
    <row r="707" s="16" customFormat="1"/>
    <row r="708" s="16" customFormat="1"/>
    <row r="709" s="16" customFormat="1"/>
    <row r="710" s="16" customFormat="1"/>
    <row r="711" s="16" customFormat="1"/>
    <row r="712" s="16" customFormat="1"/>
    <row r="713" s="16" customFormat="1"/>
    <row r="714" s="16" customFormat="1"/>
    <row r="715" s="16" customFormat="1"/>
    <row r="716" s="16" customFormat="1"/>
    <row r="717" s="16" customFormat="1"/>
    <row r="718" s="16" customFormat="1"/>
    <row r="719" s="16" customFormat="1"/>
    <row r="720" s="16" customFormat="1"/>
    <row r="721" s="16" customFormat="1"/>
    <row r="722" s="16" customFormat="1"/>
    <row r="723" s="16" customFormat="1"/>
    <row r="724" s="16" customFormat="1"/>
    <row r="725" s="16" customFormat="1"/>
    <row r="726" s="16" customFormat="1"/>
    <row r="727" s="16" customFormat="1"/>
    <row r="728" s="16" customFormat="1"/>
    <row r="729" s="16" customFormat="1"/>
    <row r="730" s="16" customFormat="1"/>
    <row r="731" s="16" customFormat="1"/>
    <row r="732" s="16" customFormat="1"/>
    <row r="733" s="16" customFormat="1"/>
    <row r="734" s="16" customFormat="1"/>
    <row r="735" s="16" customFormat="1"/>
    <row r="736" s="16" customFormat="1"/>
    <row r="737" s="16" customFormat="1"/>
    <row r="738" s="16" customFormat="1"/>
    <row r="739" s="16" customFormat="1"/>
    <row r="740" s="16" customFormat="1"/>
    <row r="741" s="16" customFormat="1"/>
    <row r="742" s="16" customFormat="1"/>
    <row r="743" s="16" customFormat="1"/>
    <row r="744" s="16" customFormat="1"/>
    <row r="745" s="16" customFormat="1"/>
    <row r="746" s="16" customFormat="1"/>
    <row r="747" s="16" customFormat="1"/>
    <row r="748" s="16" customFormat="1"/>
    <row r="749" s="16" customFormat="1"/>
    <row r="750" s="16" customFormat="1"/>
    <row r="751" s="16" customFormat="1"/>
    <row r="752" s="16" customFormat="1"/>
    <row r="753" s="16" customFormat="1"/>
    <row r="754" s="16" customFormat="1"/>
    <row r="755" s="16" customFormat="1"/>
    <row r="756" s="16" customFormat="1"/>
    <row r="757" s="16" customFormat="1"/>
    <row r="758" s="16" customFormat="1"/>
    <row r="759" s="16" customFormat="1"/>
    <row r="760" s="16" customFormat="1"/>
    <row r="761" s="16" customFormat="1"/>
    <row r="762" s="16" customFormat="1"/>
    <row r="763" s="16" customFormat="1"/>
    <row r="764" s="16" customFormat="1"/>
    <row r="765" s="16" customFormat="1"/>
    <row r="766" s="16" customFormat="1"/>
    <row r="767" s="16" customFormat="1"/>
    <row r="768" s="16" customFormat="1"/>
    <row r="769" s="16" customFormat="1"/>
    <row r="770" s="16" customFormat="1"/>
    <row r="771" s="16" customFormat="1"/>
    <row r="772" s="16" customFormat="1"/>
    <row r="773" s="16" customFormat="1"/>
    <row r="774" s="16" customFormat="1"/>
    <row r="775" s="16" customFormat="1"/>
    <row r="776" s="16" customFormat="1"/>
    <row r="777" s="16" customFormat="1"/>
    <row r="778" s="16" customFormat="1"/>
    <row r="779" s="16" customFormat="1"/>
    <row r="780" s="16" customFormat="1"/>
    <row r="781" s="16" customFormat="1"/>
    <row r="782" s="16" customFormat="1"/>
    <row r="783" s="16" customFormat="1"/>
    <row r="784" s="16" customFormat="1"/>
    <row r="785" s="16" customFormat="1"/>
    <row r="786" s="16" customFormat="1"/>
    <row r="787" s="16" customFormat="1"/>
    <row r="788" s="16" customFormat="1"/>
    <row r="789" s="16" customFormat="1"/>
    <row r="790" s="16" customFormat="1"/>
    <row r="791" s="16" customFormat="1"/>
    <row r="792" s="16" customFormat="1"/>
    <row r="793" s="16" customFormat="1"/>
    <row r="794" s="16" customFormat="1"/>
    <row r="795" s="16" customFormat="1"/>
    <row r="796" s="16" customFormat="1"/>
    <row r="797" s="16" customFormat="1"/>
    <row r="798" s="16" customFormat="1"/>
    <row r="799" s="16" customFormat="1"/>
    <row r="800" s="16" customFormat="1"/>
    <row r="801" s="16" customFormat="1"/>
    <row r="802" s="16" customFormat="1"/>
    <row r="803" s="16" customFormat="1"/>
    <row r="804" s="16" customFormat="1"/>
    <row r="805" s="16" customFormat="1"/>
    <row r="806" s="16" customFormat="1"/>
    <row r="807" s="16" customFormat="1"/>
    <row r="808" s="16" customFormat="1"/>
    <row r="809" s="16" customFormat="1"/>
    <row r="810" s="16" customFormat="1"/>
    <row r="811" s="16" customFormat="1"/>
    <row r="812" s="16" customFormat="1"/>
    <row r="813" s="16" customFormat="1"/>
    <row r="814" s="16" customFormat="1"/>
    <row r="815" s="16" customFormat="1"/>
    <row r="816" s="16" customFormat="1"/>
    <row r="817" s="16" customFormat="1"/>
    <row r="818" s="16" customFormat="1"/>
    <row r="819" s="16" customFormat="1"/>
    <row r="820" s="16" customFormat="1"/>
    <row r="821" s="16" customFormat="1"/>
    <row r="822" s="16" customFormat="1"/>
    <row r="823" s="16" customFormat="1"/>
    <row r="824" s="16" customFormat="1"/>
    <row r="825" s="16" customFormat="1"/>
    <row r="826" s="16" customFormat="1"/>
    <row r="827" s="16" customFormat="1"/>
    <row r="828" s="16" customFormat="1"/>
    <row r="829" s="16" customFormat="1"/>
    <row r="830" s="16" customFormat="1"/>
    <row r="831" s="16" customFormat="1"/>
    <row r="832" s="16" customFormat="1"/>
    <row r="833" s="16" customFormat="1"/>
    <row r="834" s="16" customFormat="1"/>
    <row r="835" s="16" customFormat="1"/>
    <row r="836" s="16" customFormat="1"/>
    <row r="837" s="16" customFormat="1"/>
    <row r="838" s="16" customFormat="1"/>
    <row r="839" s="16" customFormat="1"/>
    <row r="840" s="16" customFormat="1"/>
    <row r="841" s="16" customFormat="1"/>
    <row r="842" s="16" customFormat="1"/>
    <row r="843" s="16" customFormat="1"/>
    <row r="844" s="16" customFormat="1"/>
    <row r="845" s="16" customFormat="1"/>
    <row r="846" s="16" customFormat="1"/>
    <row r="847" s="16" customFormat="1"/>
    <row r="848" s="16" customFormat="1"/>
    <row r="849" s="16" customFormat="1"/>
    <row r="850" s="16" customFormat="1"/>
    <row r="851" s="16" customFormat="1"/>
    <row r="852" s="16" customFormat="1"/>
    <row r="853" s="16" customFormat="1"/>
    <row r="854" s="16" customFormat="1"/>
    <row r="855" s="16" customFormat="1"/>
    <row r="856" s="16" customFormat="1"/>
    <row r="857" s="16" customFormat="1"/>
    <row r="858" s="16" customFormat="1"/>
    <row r="859" s="16" customFormat="1"/>
    <row r="860" s="16" customFormat="1"/>
    <row r="861" s="16" customFormat="1"/>
    <row r="862" s="16" customFormat="1"/>
    <row r="863" s="16" customFormat="1"/>
    <row r="864" s="16" customFormat="1"/>
    <row r="865" s="16" customFormat="1"/>
    <row r="866" s="16" customFormat="1"/>
    <row r="867" s="16" customFormat="1"/>
    <row r="868" s="16" customFormat="1"/>
    <row r="869" s="16" customFormat="1"/>
    <row r="870" s="16" customFormat="1"/>
    <row r="871" s="16" customFormat="1"/>
    <row r="872" s="16" customFormat="1"/>
    <row r="873" s="16" customFormat="1"/>
    <row r="874" s="16" customFormat="1"/>
    <row r="875" s="16" customFormat="1"/>
    <row r="876" s="16" customFormat="1"/>
    <row r="877" s="16" customFormat="1"/>
    <row r="878" s="16" customFormat="1"/>
    <row r="879" s="16" customFormat="1"/>
    <row r="880" s="16" customFormat="1"/>
    <row r="881" s="16" customFormat="1"/>
    <row r="882" s="16" customFormat="1"/>
    <row r="883" s="16" customFormat="1"/>
    <row r="884" s="16" customFormat="1"/>
    <row r="885" s="16" customFormat="1"/>
    <row r="886" s="16" customFormat="1"/>
    <row r="887" s="16" customFormat="1"/>
    <row r="888" s="16" customFormat="1"/>
    <row r="889" s="16" customFormat="1"/>
    <row r="890" s="16" customFormat="1"/>
    <row r="891" s="16" customFormat="1"/>
    <row r="892" s="16" customFormat="1"/>
    <row r="893" s="16" customFormat="1"/>
    <row r="894" s="16" customFormat="1"/>
    <row r="895" s="16" customFormat="1"/>
    <row r="896" s="16" customFormat="1"/>
    <row r="897" s="16" customFormat="1"/>
    <row r="898" s="16" customFormat="1"/>
    <row r="899" s="16" customFormat="1"/>
    <row r="900" s="16" customFormat="1"/>
    <row r="901" s="16" customFormat="1"/>
    <row r="902" s="16" customFormat="1"/>
    <row r="903" s="16" customFormat="1"/>
    <row r="904" s="16" customFormat="1"/>
    <row r="905" s="16" customFormat="1"/>
    <row r="906" s="16" customFormat="1"/>
    <row r="907" s="16" customFormat="1"/>
    <row r="908" s="16" customFormat="1"/>
    <row r="909" s="16" customFormat="1"/>
    <row r="910" s="16" customFormat="1"/>
    <row r="911" s="16" customFormat="1"/>
    <row r="912" s="16" customFormat="1"/>
    <row r="913" s="16" customFormat="1"/>
    <row r="914" s="16" customFormat="1"/>
    <row r="915" s="16" customFormat="1"/>
    <row r="916" s="16" customFormat="1"/>
    <row r="917" s="16" customFormat="1"/>
    <row r="918" s="16" customFormat="1"/>
    <row r="919" s="16" customFormat="1"/>
    <row r="920" s="16" customFormat="1"/>
    <row r="921" s="16" customFormat="1"/>
    <row r="922" s="16" customFormat="1"/>
    <row r="923" s="16" customFormat="1"/>
    <row r="924" s="16" customFormat="1"/>
    <row r="925" s="16" customFormat="1"/>
    <row r="926" s="16" customFormat="1"/>
    <row r="927" s="16" customFormat="1"/>
    <row r="928" s="16" customFormat="1"/>
    <row r="929" s="16" customFormat="1"/>
    <row r="930" s="16" customFormat="1"/>
    <row r="931" s="16" customFormat="1"/>
    <row r="932" s="16" customFormat="1"/>
    <row r="933" s="16" customFormat="1"/>
    <row r="934" s="16" customFormat="1"/>
    <row r="935" s="16" customFormat="1"/>
    <row r="936" s="16" customFormat="1"/>
    <row r="937" s="16" customFormat="1"/>
    <row r="938" s="16" customFormat="1"/>
    <row r="939" s="16" customFormat="1"/>
    <row r="940" s="16" customFormat="1"/>
    <row r="941" s="16" customFormat="1"/>
    <row r="942" s="16" customFormat="1"/>
    <row r="943" s="16" customFormat="1"/>
    <row r="944" s="16" customFormat="1"/>
    <row r="945" s="16" customFormat="1"/>
    <row r="946" s="16" customFormat="1"/>
    <row r="947" s="16" customFormat="1"/>
    <row r="948" s="16" customFormat="1"/>
    <row r="949" s="16" customFormat="1"/>
    <row r="950" s="16" customFormat="1"/>
    <row r="951" s="16" customFormat="1"/>
    <row r="952" s="16" customFormat="1"/>
    <row r="953" s="16" customFormat="1"/>
    <row r="954" s="16" customFormat="1"/>
    <row r="955" s="16" customFormat="1"/>
    <row r="956" s="16" customFormat="1"/>
    <row r="957" s="16" customFormat="1"/>
    <row r="958" s="16" customFormat="1"/>
    <row r="959" s="16" customFormat="1"/>
    <row r="960" s="16" customFormat="1"/>
    <row r="961" s="16" customFormat="1"/>
    <row r="962" s="16" customFormat="1"/>
    <row r="963" s="16" customFormat="1"/>
    <row r="964" s="16" customFormat="1"/>
    <row r="965" s="16" customFormat="1"/>
    <row r="966" s="16" customFormat="1"/>
    <row r="967" s="16" customFormat="1"/>
    <row r="968" s="16" customFormat="1"/>
    <row r="969" s="16" customFormat="1"/>
    <row r="970" s="16" customFormat="1"/>
    <row r="971" s="16" customFormat="1"/>
    <row r="972" s="16" customFormat="1"/>
    <row r="973" s="16" customFormat="1"/>
    <row r="974" s="16" customFormat="1"/>
    <row r="975" s="16" customFormat="1"/>
    <row r="976" s="16" customFormat="1"/>
    <row r="977" s="16" customFormat="1"/>
    <row r="978" s="16" customFormat="1"/>
    <row r="979" s="16" customFormat="1"/>
    <row r="980" s="16" customFormat="1"/>
    <row r="981" s="16" customFormat="1"/>
    <row r="982" s="16" customFormat="1"/>
    <row r="983" s="16" customFormat="1"/>
    <row r="984" s="16" customFormat="1"/>
    <row r="985" s="16" customFormat="1"/>
    <row r="986" s="16" customFormat="1"/>
    <row r="987" s="16" customFormat="1"/>
    <row r="988" s="16" customFormat="1"/>
    <row r="989" s="16" customFormat="1"/>
    <row r="990" s="16" customFormat="1"/>
    <row r="991" s="16" customFormat="1"/>
    <row r="992" s="16" customFormat="1"/>
    <row r="993" s="16" customFormat="1"/>
    <row r="994" s="16" customFormat="1"/>
    <row r="995" s="16" customFormat="1"/>
    <row r="996" s="16" customFormat="1"/>
    <row r="997" s="16" customFormat="1"/>
    <row r="998" s="16" customFormat="1"/>
    <row r="999" s="16" customFormat="1"/>
    <row r="1000" s="16" customFormat="1"/>
    <row r="1001" s="16" customFormat="1"/>
    <row r="1002" s="16" customFormat="1"/>
    <row r="1003" s="16" customFormat="1"/>
    <row r="1004" s="16" customFormat="1"/>
    <row r="1005" s="16" customFormat="1"/>
    <row r="1006" s="16" customFormat="1"/>
    <row r="1007" s="16" customFormat="1"/>
    <row r="1008" s="16" customFormat="1"/>
    <row r="1009" s="16" customFormat="1"/>
    <row r="1010" s="16" customFormat="1"/>
    <row r="1011" s="16" customFormat="1"/>
    <row r="1012" s="16" customFormat="1"/>
    <row r="1013" s="16" customFormat="1"/>
    <row r="1014" s="16" customFormat="1"/>
    <row r="1015" s="16" customFormat="1"/>
    <row r="1016" s="16" customFormat="1"/>
    <row r="1017" s="16" customFormat="1"/>
    <row r="1018" s="16" customFormat="1"/>
    <row r="1019" s="16" customFormat="1"/>
    <row r="1020" s="16" customFormat="1"/>
    <row r="1021" s="16" customFormat="1"/>
    <row r="1022" s="16" customFormat="1"/>
    <row r="1023" s="16" customFormat="1"/>
    <row r="1024" s="16" customFormat="1"/>
    <row r="1025" s="16" customFormat="1"/>
    <row r="1026" s="16" customFormat="1"/>
    <row r="1027" s="16" customFormat="1"/>
    <row r="1028" s="16" customFormat="1"/>
    <row r="1029" s="16" customFormat="1"/>
    <row r="1030" s="16" customFormat="1"/>
    <row r="1031" s="16" customFormat="1"/>
    <row r="1032" s="16" customFormat="1"/>
    <row r="1033" s="16" customFormat="1"/>
    <row r="1034" s="16" customFormat="1"/>
    <row r="1035" s="16" customFormat="1"/>
    <row r="1036" s="16" customFormat="1"/>
    <row r="1037" s="16" customFormat="1"/>
    <row r="1038" s="16" customFormat="1"/>
    <row r="1039" s="16" customFormat="1"/>
    <row r="1040" s="16" customFormat="1"/>
    <row r="1041" s="16" customFormat="1"/>
    <row r="1042" s="16" customFormat="1"/>
    <row r="1043" s="16" customFormat="1"/>
    <row r="1044" s="16" customFormat="1"/>
    <row r="1045" s="16" customFormat="1"/>
    <row r="1046" s="16" customFormat="1"/>
    <row r="1047" s="16" customFormat="1"/>
    <row r="1048" s="16" customFormat="1"/>
    <row r="1049" s="16" customFormat="1"/>
    <row r="1050" s="16" customFormat="1"/>
    <row r="1051" s="16" customFormat="1"/>
    <row r="1052" s="16" customFormat="1"/>
    <row r="1053" s="16" customFormat="1"/>
    <row r="1054" s="16" customFormat="1"/>
    <row r="1055" s="16" customFormat="1"/>
    <row r="1056" s="16" customFormat="1"/>
    <row r="1057" s="16" customFormat="1"/>
    <row r="1058" s="16" customFormat="1"/>
    <row r="1059" s="16" customFormat="1"/>
    <row r="1060" s="16" customFormat="1"/>
    <row r="1061" s="16" customFormat="1"/>
    <row r="1062" s="16" customFormat="1"/>
    <row r="1063" s="16" customFormat="1"/>
    <row r="1064" s="16" customFormat="1"/>
    <row r="1065" s="16" customFormat="1"/>
    <row r="1066" s="16" customFormat="1"/>
    <row r="1067" s="16" customFormat="1"/>
    <row r="1068" s="16" customFormat="1"/>
    <row r="1069" s="16" customFormat="1"/>
    <row r="1070" s="16" customFormat="1"/>
    <row r="1071" s="16" customFormat="1"/>
    <row r="1072" s="16" customFormat="1"/>
    <row r="1073" s="16" customFormat="1"/>
    <row r="1074" s="16" customFormat="1"/>
    <row r="1075" s="16" customFormat="1"/>
    <row r="1076" s="16" customFormat="1"/>
    <row r="1077" s="16" customFormat="1"/>
    <row r="1078" s="16" customFormat="1"/>
    <row r="1079" s="16" customFormat="1"/>
    <row r="1080" s="16" customFormat="1"/>
    <row r="1081" s="16" customFormat="1"/>
    <row r="1082" s="16" customFormat="1"/>
    <row r="1083" s="16" customFormat="1"/>
    <row r="1084" s="16" customFormat="1"/>
    <row r="1085" s="16" customFormat="1"/>
    <row r="1086" s="16" customFormat="1"/>
    <row r="1087" s="16" customFormat="1"/>
    <row r="1088" s="16" customFormat="1"/>
    <row r="1089" s="16" customFormat="1"/>
    <row r="1090" s="16" customFormat="1"/>
    <row r="1091" s="16" customFormat="1"/>
    <row r="1092" s="16" customFormat="1"/>
    <row r="1093" s="16" customFormat="1"/>
    <row r="1094" s="16" customFormat="1"/>
    <row r="1095" s="16" customFormat="1"/>
    <row r="1096" s="16" customFormat="1"/>
    <row r="1097" s="16" customFormat="1"/>
    <row r="1098" s="16" customFormat="1"/>
    <row r="1099" s="16" customFormat="1"/>
    <row r="1100" s="16" customFormat="1"/>
    <row r="1101" s="16" customFormat="1"/>
    <row r="1102" s="16" customFormat="1"/>
    <row r="1103" s="16" customFormat="1"/>
    <row r="1104" s="16" customFormat="1"/>
    <row r="1105" s="16" customFormat="1"/>
    <row r="1106" s="16" customFormat="1"/>
    <row r="1107" s="16" customFormat="1"/>
    <row r="1108" s="16" customFormat="1"/>
    <row r="1109" s="16" customFormat="1"/>
    <row r="1110" s="16" customFormat="1"/>
    <row r="1111" s="16" customFormat="1"/>
    <row r="1112" s="16" customFormat="1"/>
    <row r="1113" s="16" customFormat="1"/>
    <row r="1114" s="16" customFormat="1"/>
    <row r="1115" s="16" customFormat="1"/>
    <row r="1116" s="16" customFormat="1"/>
    <row r="1117" s="16" customFormat="1"/>
    <row r="1118" s="16" customFormat="1"/>
    <row r="1119" s="16" customFormat="1"/>
    <row r="1120" s="16" customFormat="1"/>
    <row r="1121" s="16" customFormat="1"/>
    <row r="1122" s="16" customFormat="1"/>
    <row r="1123" s="16" customFormat="1"/>
    <row r="1124" s="16" customFormat="1"/>
    <row r="1125" s="16" customFormat="1"/>
    <row r="1126" s="16" customFormat="1"/>
    <row r="1127" s="16" customFormat="1"/>
    <row r="1128" s="16" customFormat="1"/>
    <row r="1129" s="16" customFormat="1"/>
    <row r="1130" s="16" customFormat="1"/>
    <row r="1131" s="16" customFormat="1"/>
    <row r="1132" s="16" customFormat="1"/>
    <row r="1133" s="16" customFormat="1"/>
    <row r="1134" s="16" customFormat="1"/>
    <row r="1135" s="16" customFormat="1"/>
    <row r="1136" s="16" customFormat="1"/>
    <row r="1137" s="16" customFormat="1"/>
    <row r="1138" s="16" customFormat="1"/>
    <row r="1139" s="16" customFormat="1"/>
    <row r="1140" s="16" customFormat="1"/>
    <row r="1141" s="16" customFormat="1"/>
    <row r="1142" s="16" customFormat="1"/>
    <row r="1143" s="16" customFormat="1"/>
    <row r="1144" s="16" customFormat="1"/>
    <row r="1145" s="16" customFormat="1"/>
    <row r="1146" s="16" customFormat="1"/>
    <row r="1147" s="16" customFormat="1"/>
    <row r="1148" s="16" customFormat="1"/>
    <row r="1149" s="16" customFormat="1"/>
    <row r="1150" s="16" customFormat="1"/>
    <row r="1151" s="16" customFormat="1"/>
    <row r="1152" s="16" customFormat="1"/>
    <row r="1153" s="16" customFormat="1"/>
    <row r="1154" s="16" customFormat="1"/>
    <row r="1155" s="16" customFormat="1"/>
    <row r="1156" s="16" customFormat="1"/>
    <row r="1157" s="16" customFormat="1"/>
    <row r="1158" s="16" customFormat="1"/>
    <row r="1159" s="16" customFormat="1"/>
    <row r="1160" s="16" customFormat="1"/>
    <row r="1161" s="16" customFormat="1"/>
    <row r="1162" s="16" customFormat="1"/>
    <row r="1163" s="16" customFormat="1"/>
    <row r="1164" s="16" customFormat="1"/>
    <row r="1165" s="16" customFormat="1"/>
    <row r="1166" s="16" customFormat="1"/>
    <row r="1167" s="16" customFormat="1"/>
    <row r="1168" s="16" customFormat="1"/>
    <row r="1169" s="16" customFormat="1"/>
    <row r="1170" s="16" customFormat="1"/>
    <row r="1171" s="16" customFormat="1"/>
    <row r="1172" s="16" customFormat="1"/>
    <row r="1173" s="16" customFormat="1"/>
    <row r="1174" s="16" customFormat="1"/>
    <row r="1175" s="16" customFormat="1"/>
    <row r="1176" s="16" customFormat="1"/>
    <row r="1177" s="16" customFormat="1"/>
    <row r="1178" s="16" customFormat="1"/>
    <row r="1179" s="16" customFormat="1"/>
    <row r="1180" s="16" customFormat="1"/>
    <row r="1181" s="16" customFormat="1"/>
    <row r="1182" s="16" customFormat="1"/>
    <row r="1183" s="16" customFormat="1"/>
    <row r="1184" s="16" customFormat="1"/>
    <row r="1185" s="16" customFormat="1"/>
    <row r="1186" s="16" customFormat="1"/>
    <row r="1187" s="16" customFormat="1"/>
    <row r="1188" s="16" customFormat="1"/>
    <row r="1189" s="16" customFormat="1"/>
    <row r="1190" s="16" customFormat="1"/>
    <row r="1191" s="16" customFormat="1"/>
    <row r="1192" s="16" customFormat="1"/>
    <row r="1193" s="16" customFormat="1"/>
    <row r="1194" s="16" customFormat="1"/>
    <row r="1195" s="16" customFormat="1"/>
    <row r="1196" s="16" customFormat="1"/>
    <row r="1197" s="16" customFormat="1"/>
    <row r="1198" s="16" customFormat="1"/>
    <row r="1199" s="16" customFormat="1"/>
    <row r="1200" s="16" customFormat="1"/>
    <row r="1201" s="16" customFormat="1"/>
    <row r="1202" s="16" customFormat="1"/>
    <row r="1203" s="16" customFormat="1"/>
    <row r="1204" s="16" customFormat="1"/>
    <row r="1205" s="16" customFormat="1"/>
    <row r="1206" s="16" customFormat="1"/>
    <row r="1207" s="16" customFormat="1"/>
    <row r="1208" s="16" customFormat="1"/>
    <row r="1209" s="16" customFormat="1"/>
    <row r="1210" s="16" customFormat="1"/>
    <row r="1211" s="16" customFormat="1"/>
    <row r="1212" s="16" customFormat="1"/>
    <row r="1213" s="16" customFormat="1"/>
    <row r="1214" s="16" customFormat="1"/>
    <row r="1215" s="16" customFormat="1"/>
    <row r="1216" s="16" customFormat="1"/>
    <row r="1217" s="16" customFormat="1"/>
    <row r="1218" s="16" customFormat="1"/>
    <row r="1219" s="16" customFormat="1"/>
    <row r="1220" s="16" customFormat="1"/>
    <row r="1221" s="16" customFormat="1"/>
    <row r="1222" s="16" customFormat="1"/>
    <row r="1223" s="16" customFormat="1"/>
    <row r="1224" s="16" customFormat="1"/>
    <row r="1225" s="16" customFormat="1"/>
    <row r="1226" s="16" customFormat="1"/>
    <row r="1227" s="16" customFormat="1"/>
    <row r="1228" s="16" customFormat="1"/>
    <row r="1229" s="16" customFormat="1"/>
    <row r="1230" s="16" customFormat="1"/>
    <row r="1231" s="16" customFormat="1"/>
    <row r="1232" s="16" customFormat="1"/>
    <row r="1233" s="16" customFormat="1"/>
    <row r="1234" s="16" customFormat="1"/>
    <row r="1235" s="16" customFormat="1"/>
    <row r="1236" s="16" customFormat="1"/>
    <row r="1237" s="16" customFormat="1"/>
    <row r="1238" s="16" customFormat="1"/>
    <row r="1239" s="16" customFormat="1"/>
    <row r="1240" s="16" customFormat="1"/>
    <row r="1241" s="16" customFormat="1"/>
    <row r="1242" s="16" customFormat="1"/>
    <row r="1243" s="16" customFormat="1"/>
    <row r="1244" s="16" customFormat="1"/>
    <row r="1245" s="16" customFormat="1"/>
    <row r="1246" s="16" customFormat="1"/>
    <row r="1247" s="16" customFormat="1"/>
    <row r="1248" s="16" customFormat="1"/>
    <row r="1249" s="16" customFormat="1"/>
    <row r="1250" s="16" customFormat="1"/>
    <row r="1251" s="16" customFormat="1"/>
    <row r="1252" s="16" customFormat="1"/>
    <row r="1253" s="16" customFormat="1"/>
    <row r="1254" s="16" customFormat="1"/>
    <row r="1255" s="16" customFormat="1"/>
    <row r="1256" s="16" customFormat="1"/>
    <row r="1257" s="16" customFormat="1"/>
    <row r="1258" s="16" customFormat="1"/>
    <row r="1259" s="16" customFormat="1"/>
    <row r="1260" s="16" customFormat="1"/>
    <row r="1261" s="16" customFormat="1"/>
    <row r="1262" s="16" customFormat="1"/>
    <row r="1263" s="16" customFormat="1"/>
    <row r="1264" s="16" customFormat="1"/>
    <row r="1265" s="16" customFormat="1"/>
    <row r="1266" s="16" customFormat="1"/>
    <row r="1267" s="16" customFormat="1"/>
    <row r="1268" s="16" customFormat="1"/>
    <row r="1269" s="16" customFormat="1"/>
    <row r="1270" s="16" customFormat="1"/>
    <row r="1271" s="16" customFormat="1"/>
    <row r="1272" s="16" customFormat="1"/>
    <row r="1273" s="16" customFormat="1"/>
    <row r="1274" s="16" customFormat="1"/>
    <row r="1275" s="16" customFormat="1"/>
    <row r="1276" s="16" customFormat="1"/>
    <row r="1277" s="16" customFormat="1"/>
    <row r="1278" s="16" customFormat="1"/>
    <row r="1279" s="16" customFormat="1"/>
    <row r="1280" s="16" customFormat="1"/>
    <row r="1281" s="16" customFormat="1"/>
    <row r="1282" s="16" customFormat="1"/>
    <row r="1283" s="16" customFormat="1"/>
    <row r="1284" s="16" customFormat="1"/>
    <row r="1285" s="16" customFormat="1"/>
    <row r="1286" s="16" customFormat="1"/>
    <row r="1287" s="16" customFormat="1"/>
    <row r="1288" s="16" customFormat="1"/>
    <row r="1289" s="16" customFormat="1"/>
    <row r="1290" s="16" customFormat="1"/>
    <row r="1291" s="16" customFormat="1"/>
    <row r="1292" s="16" customFormat="1"/>
    <row r="1293" s="16" customFormat="1"/>
    <row r="1294" s="16" customFormat="1"/>
    <row r="1295" s="16" customFormat="1"/>
    <row r="1296" s="16" customFormat="1"/>
    <row r="1297" s="16" customFormat="1"/>
    <row r="1298" s="16" customFormat="1"/>
    <row r="1299" s="16" customFormat="1"/>
    <row r="1300" s="16" customFormat="1"/>
    <row r="1301" s="16" customFormat="1"/>
    <row r="1302" s="16" customFormat="1"/>
    <row r="1303" s="16" customFormat="1"/>
    <row r="1304" s="16" customFormat="1"/>
    <row r="1305" s="16" customFormat="1"/>
    <row r="1306" s="16" customFormat="1"/>
    <row r="1307" s="16" customFormat="1"/>
    <row r="1308" s="16" customFormat="1"/>
    <row r="1309" s="16" customFormat="1"/>
    <row r="1310" s="16" customFormat="1"/>
    <row r="1311" s="16" customFormat="1"/>
    <row r="1312" s="16" customFormat="1"/>
    <row r="1313" s="16" customFormat="1"/>
    <row r="1314" s="16" customFormat="1"/>
    <row r="1315" s="16" customFormat="1"/>
    <row r="1316" s="16" customFormat="1"/>
    <row r="1317" s="16" customFormat="1"/>
    <row r="1318" s="16" customFormat="1"/>
    <row r="1319" s="16" customFormat="1"/>
    <row r="1320" s="16" customFormat="1"/>
    <row r="1321" s="16" customFormat="1"/>
    <row r="1322" s="16" customFormat="1"/>
    <row r="1323" s="16" customFormat="1"/>
    <row r="1324" s="16" customFormat="1"/>
    <row r="1325" s="16" customFormat="1"/>
    <row r="1326" s="16" customFormat="1"/>
    <row r="1327" s="16" customFormat="1"/>
    <row r="1328" s="16" customFormat="1"/>
    <row r="1329" s="16" customFormat="1"/>
    <row r="1330" s="16" customFormat="1"/>
    <row r="1331" s="16" customFormat="1"/>
    <row r="1332" s="16" customFormat="1"/>
    <row r="1333" s="16" customFormat="1"/>
    <row r="1334" s="16" customFormat="1"/>
    <row r="1335" s="16" customFormat="1"/>
    <row r="1336" s="16" customFormat="1"/>
    <row r="1337" s="16" customFormat="1"/>
    <row r="1338" s="16" customFormat="1"/>
    <row r="1339" s="16" customFormat="1"/>
    <row r="1340" s="16" customFormat="1"/>
    <row r="1341" s="16" customFormat="1"/>
    <row r="1342" s="16" customFormat="1"/>
    <row r="1343" s="16" customFormat="1"/>
    <row r="1344" s="16" customFormat="1"/>
    <row r="1345" s="16" customFormat="1"/>
    <row r="1346" s="16" customFormat="1"/>
    <row r="1347" s="16" customFormat="1"/>
    <row r="1348" s="16" customFormat="1"/>
    <row r="1349" s="16" customFormat="1"/>
    <row r="1350" s="16" customFormat="1"/>
    <row r="1351" s="16" customFormat="1"/>
    <row r="1352" s="16" customFormat="1"/>
    <row r="1353" s="16" customFormat="1"/>
    <row r="1354" s="16" customFormat="1"/>
    <row r="1355" s="16" customFormat="1"/>
    <row r="1356" s="16" customFormat="1"/>
    <row r="1357" s="16" customFormat="1"/>
    <row r="1358" s="16" customFormat="1"/>
    <row r="1359" s="16" customFormat="1"/>
    <row r="1360" s="16" customFormat="1"/>
    <row r="1361" s="16" customFormat="1"/>
    <row r="1362" s="16" customFormat="1"/>
    <row r="1363" s="16" customFormat="1"/>
    <row r="1364" s="16" customFormat="1"/>
    <row r="1365" s="16" customFormat="1"/>
    <row r="1366" s="16" customFormat="1"/>
    <row r="1367" s="16" customFormat="1"/>
    <row r="1368" s="16" customFormat="1"/>
    <row r="1369" s="16" customFormat="1"/>
    <row r="1370" s="16" customFormat="1"/>
    <row r="1371" s="16" customFormat="1"/>
    <row r="1372" s="16" customFormat="1"/>
    <row r="1373" s="16" customFormat="1"/>
    <row r="1374" s="16" customFormat="1"/>
    <row r="1375" s="16" customFormat="1"/>
    <row r="1376" s="16" customFormat="1"/>
    <row r="1377" s="16" customFormat="1"/>
    <row r="1378" s="16" customFormat="1"/>
    <row r="1379" s="16" customFormat="1"/>
    <row r="1380" s="16" customFormat="1"/>
    <row r="1381" s="16" customFormat="1"/>
    <row r="1382" s="16" customFormat="1"/>
    <row r="1383" s="16" customFormat="1"/>
    <row r="1384" s="16" customFormat="1"/>
    <row r="1385" s="16" customFormat="1"/>
    <row r="1386" s="16" customFormat="1"/>
    <row r="1387" s="16" customFormat="1"/>
    <row r="1388" s="16" customFormat="1"/>
    <row r="1389" s="16" customFormat="1"/>
    <row r="1390" s="16" customFormat="1"/>
    <row r="1391" s="16" customFormat="1"/>
    <row r="1392" s="16" customFormat="1"/>
    <row r="1393" s="16" customFormat="1"/>
    <row r="1394" s="16" customFormat="1"/>
    <row r="1395" s="16" customFormat="1"/>
    <row r="1396" s="16" customFormat="1"/>
    <row r="1397" s="16" customFormat="1"/>
    <row r="1398" s="16" customFormat="1"/>
    <row r="1399" s="16" customFormat="1"/>
    <row r="1400" s="16" customFormat="1"/>
    <row r="1401" s="16" customFormat="1"/>
    <row r="1402" s="16" customFormat="1"/>
    <row r="1403" s="16" customFormat="1"/>
    <row r="1404" s="16" customFormat="1"/>
    <row r="1405" s="16" customFormat="1"/>
    <row r="1406" s="16" customFormat="1"/>
    <row r="1407" s="16" customFormat="1"/>
    <row r="1408" s="16" customFormat="1"/>
    <row r="1409" s="16" customFormat="1"/>
    <row r="1410" s="16" customFormat="1"/>
    <row r="1411" s="16" customFormat="1"/>
    <row r="1412" s="16" customFormat="1"/>
    <row r="1413" s="16" customFormat="1"/>
    <row r="1414" s="16" customFormat="1"/>
    <row r="1415" s="16" customFormat="1"/>
    <row r="1416" s="16" customFormat="1"/>
    <row r="1417" s="16" customFormat="1"/>
    <row r="1418" s="16" customFormat="1"/>
    <row r="1419" s="16" customFormat="1"/>
    <row r="1420" s="16" customFormat="1"/>
    <row r="1421" s="16" customFormat="1"/>
    <row r="1422" s="16" customFormat="1"/>
    <row r="1423" s="16" customFormat="1"/>
    <row r="1424" s="16" customFormat="1"/>
    <row r="1425" s="16" customFormat="1"/>
    <row r="1426" s="16" customFormat="1"/>
    <row r="1427" s="16" customFormat="1"/>
    <row r="1428" s="16" customFormat="1"/>
    <row r="1429" s="16" customFormat="1"/>
    <row r="1430" s="16" customFormat="1"/>
    <row r="1431" s="16" customFormat="1"/>
    <row r="1432" s="16" customFormat="1"/>
    <row r="1433" s="16" customFormat="1"/>
    <row r="1434" s="16" customFormat="1"/>
    <row r="1435" s="16" customFormat="1"/>
    <row r="1436" s="16" customFormat="1"/>
    <row r="1437" s="16" customFormat="1"/>
    <row r="1438" s="16" customFormat="1"/>
    <row r="1439" s="16" customFormat="1"/>
    <row r="1440" s="16" customFormat="1"/>
    <row r="1441" s="16" customFormat="1"/>
    <row r="1442" s="16" customFormat="1"/>
    <row r="1443" s="16" customFormat="1"/>
    <row r="1444" s="16" customFormat="1"/>
    <row r="1445" s="16" customFormat="1"/>
    <row r="1446" s="16" customFormat="1"/>
    <row r="1447" s="16" customFormat="1"/>
    <row r="1448" s="16" customFormat="1"/>
    <row r="1449" s="16" customFormat="1"/>
    <row r="1450" s="16" customFormat="1"/>
    <row r="1451" s="16" customFormat="1"/>
    <row r="1452" s="16" customFormat="1"/>
    <row r="1453" s="16" customFormat="1"/>
    <row r="1454" s="16" customFormat="1"/>
    <row r="1455" s="16" customFormat="1"/>
    <row r="1456" s="16" customFormat="1"/>
    <row r="1457" s="16" customFormat="1"/>
    <row r="1458" s="16" customFormat="1"/>
    <row r="1459" s="16" customFormat="1"/>
    <row r="1460" s="16" customFormat="1"/>
    <row r="1461" s="16" customFormat="1"/>
    <row r="1462" s="16" customFormat="1"/>
    <row r="1463" s="16" customFormat="1"/>
    <row r="1464" s="16" customFormat="1"/>
    <row r="1465" s="16" customFormat="1"/>
    <row r="1466" s="16" customFormat="1"/>
    <row r="1467" s="16" customFormat="1"/>
    <row r="1468" s="16" customFormat="1"/>
    <row r="1469" s="16" customFormat="1"/>
    <row r="1470" s="16" customFormat="1"/>
    <row r="1471" s="16" customFormat="1"/>
    <row r="1472" s="16" customFormat="1"/>
    <row r="1473" s="16" customFormat="1"/>
    <row r="1474" s="16" customFormat="1"/>
    <row r="1475" s="16" customFormat="1"/>
    <row r="1476" s="16" customFormat="1"/>
    <row r="1477" s="16" customFormat="1"/>
    <row r="1478" s="16" customFormat="1"/>
    <row r="1479" s="16" customFormat="1"/>
    <row r="1480" s="16" customFormat="1"/>
    <row r="1481" s="16" customFormat="1"/>
    <row r="1482" s="16" customFormat="1"/>
    <row r="1483" s="16" customFormat="1"/>
    <row r="1484" s="16" customFormat="1"/>
    <row r="1485" s="16" customFormat="1"/>
    <row r="1486" s="16" customFormat="1"/>
    <row r="1487" s="16" customFormat="1"/>
    <row r="1488" s="16" customFormat="1"/>
    <row r="1489" s="16" customFormat="1"/>
    <row r="1490" s="16" customFormat="1"/>
    <row r="1491" s="16" customFormat="1"/>
    <row r="1492" s="16" customFormat="1"/>
    <row r="1493" s="16" customFormat="1"/>
    <row r="1494" s="16" customFormat="1"/>
    <row r="1495" s="16" customFormat="1"/>
    <row r="1496" s="16" customFormat="1"/>
    <row r="1497" s="16" customFormat="1"/>
    <row r="1498" s="16" customFormat="1"/>
    <row r="1499" s="16" customFormat="1"/>
    <row r="1500" s="16" customFormat="1"/>
    <row r="1501" s="16" customFormat="1"/>
    <row r="1502" s="16" customFormat="1"/>
    <row r="1503" s="16" customFormat="1"/>
    <row r="1504" s="16" customFormat="1"/>
    <row r="1505" s="16" customFormat="1"/>
    <row r="1506" s="16" customFormat="1"/>
    <row r="1507" s="16" customFormat="1"/>
    <row r="1508" s="16" customFormat="1"/>
    <row r="1509" s="16" customFormat="1"/>
    <row r="1510" s="16" customFormat="1"/>
    <row r="1511" s="16" customFormat="1"/>
    <row r="1512" s="16" customFormat="1"/>
    <row r="1513" s="16" customFormat="1"/>
    <row r="1514" s="16" customFormat="1"/>
    <row r="1515" s="16" customFormat="1"/>
    <row r="1516" s="16" customFormat="1"/>
    <row r="1517" s="16" customFormat="1"/>
    <row r="1518" s="16" customFormat="1"/>
    <row r="1519" s="16" customFormat="1"/>
  </sheetData>
  <sheetProtection sheet="1" objects="1" scenarios="1"/>
  <mergeCells count="39">
    <mergeCell ref="M11:N11"/>
    <mergeCell ref="B14:O14"/>
    <mergeCell ref="B31:G31"/>
    <mergeCell ref="C43:G43"/>
    <mergeCell ref="C33:G33"/>
    <mergeCell ref="C34:G34"/>
    <mergeCell ref="C35:G35"/>
    <mergeCell ref="C36:G36"/>
    <mergeCell ref="C37:G37"/>
    <mergeCell ref="C38:G38"/>
    <mergeCell ref="C39:G39"/>
    <mergeCell ref="C40:G40"/>
    <mergeCell ref="B7:C7"/>
    <mergeCell ref="C32:G32"/>
    <mergeCell ref="C46:G46"/>
    <mergeCell ref="C47:G47"/>
    <mergeCell ref="C48:G48"/>
    <mergeCell ref="C42:G42"/>
    <mergeCell ref="C2:G2"/>
    <mergeCell ref="C3:G3"/>
    <mergeCell ref="B5:C5"/>
    <mergeCell ref="B6:C6"/>
    <mergeCell ref="G6:O6"/>
    <mergeCell ref="C51:G51"/>
    <mergeCell ref="B59:G59"/>
    <mergeCell ref="B8:C8"/>
    <mergeCell ref="B56:G56"/>
    <mergeCell ref="B57:G57"/>
    <mergeCell ref="B58:G58"/>
    <mergeCell ref="B50:G50"/>
    <mergeCell ref="C52:G52"/>
    <mergeCell ref="C53:G53"/>
    <mergeCell ref="C54:G54"/>
    <mergeCell ref="C55:G55"/>
    <mergeCell ref="C44:G44"/>
    <mergeCell ref="C45:G45"/>
    <mergeCell ref="B41:G41"/>
    <mergeCell ref="B15:U15"/>
    <mergeCell ref="C49:G49"/>
  </mergeCells>
  <pageMargins left="0.25" right="0.25" top="0.75" bottom="0.75" header="0.3" footer="0.3"/>
  <pageSetup paperSize="9" scale="56" orientation="portrait" r:id="rId1"/>
  <headerFooter alignWithMargins="0">
    <oddHeader>&amp;C&amp;"AvantGarde Bk BT,Normal"&amp;6ARBETSPLAN FÖR LÄRARE&amp;R&amp;"AvantGarde Bk BT,Normal"&amp;6&amp;P(&amp;N)</oddHeader>
  </headerFooter>
  <rowBreaks count="1" manualBreakCount="1">
    <brk id="51" min="1" max="10" man="1"/>
  </rowBreaks>
  <ignoredErrors>
    <ignoredError sqref="I58:T5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80DE6-8B96-4996-8818-5857F6E235ED}">
  <dimension ref="B1:I23"/>
  <sheetViews>
    <sheetView showGridLines="0" zoomScaleNormal="100" workbookViewId="0">
      <selection activeCell="J22" sqref="J22"/>
    </sheetView>
  </sheetViews>
  <sheetFormatPr defaultColWidth="9.140625" defaultRowHeight="12.75"/>
  <cols>
    <col min="1" max="1" width="5.85546875" style="53" customWidth="1"/>
    <col min="2" max="2" width="23" style="53" customWidth="1"/>
    <col min="3" max="3" width="12" style="53" customWidth="1"/>
    <col min="4" max="4" width="14.28515625" style="53" customWidth="1"/>
    <col min="5" max="5" width="17.85546875" style="53" customWidth="1"/>
    <col min="6" max="6" width="11.5703125" style="53" customWidth="1"/>
    <col min="7" max="7" width="11.28515625" style="53" customWidth="1"/>
    <col min="8" max="16384" width="9.140625" style="53"/>
  </cols>
  <sheetData>
    <row r="1" spans="2:9" ht="15.75" customHeight="1"/>
    <row r="2" spans="2:9" ht="15.75" customHeight="1">
      <c r="E2" s="74" t="s">
        <v>68</v>
      </c>
      <c r="F2" s="55"/>
      <c r="H2" s="56" t="s">
        <v>69</v>
      </c>
    </row>
    <row r="3" spans="2:9" ht="15.75" customHeight="1">
      <c r="B3" s="57"/>
      <c r="C3" s="57"/>
      <c r="D3" s="57"/>
      <c r="E3" s="58" t="s">
        <v>70</v>
      </c>
      <c r="F3" s="58" t="s">
        <v>16</v>
      </c>
      <c r="G3" s="78" t="s">
        <v>71</v>
      </c>
      <c r="H3" s="61" t="s">
        <v>72</v>
      </c>
      <c r="I3" s="61"/>
    </row>
    <row r="4" spans="2:9" ht="15.75" customHeight="1">
      <c r="B4" s="57"/>
      <c r="C4" s="57"/>
      <c r="D4" s="57"/>
      <c r="E4" s="59" t="s">
        <v>73</v>
      </c>
      <c r="F4" s="11">
        <v>164</v>
      </c>
      <c r="G4" s="78" t="s">
        <v>71</v>
      </c>
      <c r="H4" s="61" t="s">
        <v>74</v>
      </c>
      <c r="I4" s="61"/>
    </row>
    <row r="5" spans="2:9" ht="15.75" customHeight="1">
      <c r="B5" s="57"/>
      <c r="C5" s="57"/>
      <c r="D5" s="57"/>
      <c r="E5" s="60" t="s">
        <v>75</v>
      </c>
      <c r="F5" s="12">
        <v>25</v>
      </c>
      <c r="G5" s="78" t="s">
        <v>71</v>
      </c>
      <c r="H5" s="61" t="s">
        <v>76</v>
      </c>
      <c r="I5" s="61"/>
    </row>
    <row r="6" spans="2:9" ht="15.75" customHeight="1">
      <c r="B6" s="57"/>
      <c r="C6" s="57"/>
      <c r="D6" s="57"/>
      <c r="E6" s="60" t="s">
        <v>77</v>
      </c>
      <c r="F6" s="12">
        <v>4</v>
      </c>
      <c r="G6" s="78" t="s">
        <v>71</v>
      </c>
      <c r="H6" s="61" t="s">
        <v>78</v>
      </c>
      <c r="I6" s="61"/>
    </row>
    <row r="7" spans="2:9" ht="15.75" customHeight="1">
      <c r="B7" s="74" t="s">
        <v>79</v>
      </c>
      <c r="C7" s="61"/>
      <c r="D7" s="61"/>
      <c r="E7" s="59"/>
      <c r="F7" s="11"/>
    </row>
    <row r="8" spans="2:9" ht="15.75" customHeight="1">
      <c r="B8" s="62" t="s">
        <v>80</v>
      </c>
      <c r="C8" s="63">
        <v>30</v>
      </c>
      <c r="D8" s="61"/>
      <c r="E8" s="59"/>
      <c r="F8" s="11"/>
    </row>
    <row r="9" spans="2:9" ht="15.75" customHeight="1">
      <c r="B9" s="62" t="s">
        <v>81</v>
      </c>
      <c r="C9" s="63">
        <v>25</v>
      </c>
      <c r="D9" s="61"/>
      <c r="E9" s="59"/>
      <c r="F9" s="11"/>
    </row>
    <row r="10" spans="2:9" ht="15.75" customHeight="1">
      <c r="B10" s="62" t="s">
        <v>82</v>
      </c>
      <c r="C10" s="63">
        <v>20</v>
      </c>
      <c r="D10" s="61"/>
      <c r="E10" s="60"/>
      <c r="F10" s="12"/>
    </row>
    <row r="11" spans="2:9" ht="15.75" customHeight="1">
      <c r="B11" s="62" t="s">
        <v>83</v>
      </c>
      <c r="C11" s="63">
        <v>5</v>
      </c>
      <c r="D11" s="57"/>
      <c r="E11" s="60"/>
      <c r="F11" s="12"/>
    </row>
    <row r="12" spans="2:9" ht="15.75" customHeight="1">
      <c r="B12" s="62" t="s">
        <v>84</v>
      </c>
      <c r="C12" s="63">
        <v>1</v>
      </c>
      <c r="D12" s="54"/>
      <c r="E12" s="60"/>
      <c r="F12" s="12"/>
    </row>
    <row r="13" spans="2:9" ht="15.75" customHeight="1">
      <c r="B13" s="62" t="s">
        <v>85</v>
      </c>
      <c r="C13" s="64" t="s">
        <v>86</v>
      </c>
      <c r="D13" s="65"/>
      <c r="E13" s="62" t="s">
        <v>87</v>
      </c>
      <c r="F13" s="66">
        <f>F4+F5+F6+F7+F8+F9+F10+F11+F12</f>
        <v>193</v>
      </c>
    </row>
    <row r="14" spans="2:9" ht="15.75" customHeight="1">
      <c r="B14" s="67"/>
      <c r="C14" s="67"/>
      <c r="D14" s="67"/>
      <c r="E14" s="67"/>
      <c r="F14" s="54"/>
    </row>
    <row r="15" spans="2:9" ht="15.75" customHeight="1"/>
    <row r="16" spans="2:9" ht="15.75" customHeight="1">
      <c r="C16" s="75" t="s">
        <v>88</v>
      </c>
    </row>
    <row r="17" spans="2:6" ht="15.75" customHeight="1">
      <c r="C17" s="76" t="s">
        <v>89</v>
      </c>
      <c r="D17" s="76" t="s">
        <v>90</v>
      </c>
      <c r="E17" s="76" t="s">
        <v>91</v>
      </c>
      <c r="F17" s="77" t="s">
        <v>92</v>
      </c>
    </row>
    <row r="18" spans="2:6" ht="15.75" customHeight="1">
      <c r="B18" s="68" t="s">
        <v>93</v>
      </c>
      <c r="C18" s="70">
        <v>7.5</v>
      </c>
      <c r="D18" s="70">
        <v>25</v>
      </c>
      <c r="E18" s="69">
        <f>C18*8+(0.5*D18*C18)+20</f>
        <v>173.75</v>
      </c>
      <c r="F18" s="69">
        <f>E18-10</f>
        <v>163.75</v>
      </c>
    </row>
    <row r="19" spans="2:6" ht="15.75" customHeight="1">
      <c r="B19" s="68" t="s">
        <v>94</v>
      </c>
      <c r="C19" s="70">
        <v>7.5</v>
      </c>
      <c r="D19" s="70">
        <v>25</v>
      </c>
      <c r="E19" s="69">
        <f>C19*8+(0.5*D19*C19)+10</f>
        <v>163.75</v>
      </c>
      <c r="F19" s="69">
        <f>E19-10</f>
        <v>153.75</v>
      </c>
    </row>
    <row r="20" spans="2:6" ht="15.75" customHeight="1">
      <c r="B20" s="68" t="s">
        <v>95</v>
      </c>
      <c r="C20" s="70">
        <v>7.5</v>
      </c>
      <c r="D20" s="70">
        <v>25</v>
      </c>
      <c r="E20" s="69">
        <f>C20*8+(0.5*D20*C20)</f>
        <v>153.75</v>
      </c>
      <c r="F20" s="69">
        <f>E20-10</f>
        <v>143.75</v>
      </c>
    </row>
    <row r="21" spans="2:6" ht="15.75" customHeight="1">
      <c r="C21" s="56"/>
    </row>
    <row r="23" spans="2:6" ht="16.5" customHeight="1"/>
  </sheetData>
  <sheetProtection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33ED0-BCDC-4D7E-AFF8-A1E84FCA7BAD}">
  <dimension ref="B3:U37"/>
  <sheetViews>
    <sheetView showGridLines="0" zoomScaleNormal="100" workbookViewId="0">
      <selection activeCell="B10" sqref="B10:G10"/>
    </sheetView>
  </sheetViews>
  <sheetFormatPr defaultRowHeight="12.75"/>
  <sheetData>
    <row r="3" spans="2:21" ht="15">
      <c r="B3" s="135" t="s">
        <v>96</v>
      </c>
      <c r="C3" s="135"/>
      <c r="D3" s="135"/>
      <c r="E3" s="135"/>
      <c r="F3" s="135"/>
      <c r="G3" s="135"/>
      <c r="I3" s="135" t="s">
        <v>97</v>
      </c>
      <c r="J3" s="135"/>
      <c r="K3" s="135"/>
      <c r="L3" s="135"/>
      <c r="M3" s="135"/>
      <c r="N3" s="135"/>
      <c r="P3" s="135" t="s">
        <v>98</v>
      </c>
      <c r="Q3" s="135"/>
      <c r="R3" s="135"/>
      <c r="S3" s="135"/>
      <c r="T3" s="135"/>
      <c r="U3" s="135"/>
    </row>
    <row r="5" spans="2:21" ht="12.75" customHeight="1">
      <c r="B5" s="132" t="s">
        <v>99</v>
      </c>
      <c r="C5" s="133"/>
      <c r="D5" s="133"/>
      <c r="E5" s="133"/>
      <c r="F5" s="133"/>
      <c r="G5" s="134"/>
      <c r="I5" s="132" t="s">
        <v>99</v>
      </c>
      <c r="J5" s="133"/>
      <c r="K5" s="133"/>
      <c r="L5" s="133"/>
      <c r="M5" s="133"/>
      <c r="N5" s="134"/>
      <c r="P5" s="132" t="s">
        <v>99</v>
      </c>
      <c r="Q5" s="133"/>
      <c r="R5" s="133"/>
      <c r="S5" s="133"/>
      <c r="T5" s="133"/>
      <c r="U5" s="134"/>
    </row>
    <row r="6" spans="2:21" ht="12.75" customHeight="1">
      <c r="B6" s="132" t="s">
        <v>100</v>
      </c>
      <c r="C6" s="133"/>
      <c r="D6" s="133"/>
      <c r="E6" s="133"/>
      <c r="F6" s="133"/>
      <c r="G6" s="134"/>
      <c r="I6" s="100" t="s">
        <v>101</v>
      </c>
      <c r="J6" s="101"/>
      <c r="K6" s="101"/>
      <c r="L6" s="101"/>
      <c r="M6" s="101"/>
      <c r="N6" s="102"/>
      <c r="P6" s="132"/>
      <c r="Q6" s="133"/>
      <c r="R6" s="133"/>
      <c r="S6" s="133"/>
      <c r="T6" s="133"/>
      <c r="U6" s="134"/>
    </row>
    <row r="7" spans="2:21" ht="12.75" customHeight="1">
      <c r="B7" s="132" t="s">
        <v>102</v>
      </c>
      <c r="C7" s="133"/>
      <c r="D7" s="133"/>
      <c r="E7" s="133"/>
      <c r="F7" s="133"/>
      <c r="G7" s="134"/>
      <c r="I7" s="100" t="s">
        <v>103</v>
      </c>
      <c r="J7" s="101"/>
      <c r="K7" s="101"/>
      <c r="L7" s="101"/>
      <c r="M7" s="101"/>
      <c r="N7" s="102"/>
      <c r="P7" s="132"/>
      <c r="Q7" s="133"/>
      <c r="R7" s="133"/>
      <c r="S7" s="133"/>
      <c r="T7" s="133"/>
      <c r="U7" s="134"/>
    </row>
    <row r="8" spans="2:21" ht="12.75" customHeight="1">
      <c r="B8" s="132" t="s">
        <v>104</v>
      </c>
      <c r="C8" s="133"/>
      <c r="D8" s="133"/>
      <c r="E8" s="133"/>
      <c r="F8" s="133"/>
      <c r="G8" s="134"/>
      <c r="I8" s="100" t="s">
        <v>105</v>
      </c>
      <c r="J8" s="101"/>
      <c r="K8" s="101"/>
      <c r="L8" s="101"/>
      <c r="M8" s="101"/>
      <c r="N8" s="102"/>
      <c r="P8" s="132"/>
      <c r="Q8" s="133"/>
      <c r="R8" s="133"/>
      <c r="S8" s="133"/>
      <c r="T8" s="133"/>
      <c r="U8" s="134"/>
    </row>
    <row r="9" spans="2:21" ht="12.75" customHeight="1">
      <c r="B9" s="132" t="s">
        <v>106</v>
      </c>
      <c r="C9" s="133"/>
      <c r="D9" s="133"/>
      <c r="E9" s="133"/>
      <c r="F9" s="133"/>
      <c r="G9" s="134"/>
      <c r="I9" s="100" t="s">
        <v>107</v>
      </c>
      <c r="J9" s="101"/>
      <c r="K9" s="101"/>
      <c r="L9" s="101"/>
      <c r="M9" s="101"/>
      <c r="N9" s="102"/>
      <c r="P9" s="132"/>
      <c r="Q9" s="133"/>
      <c r="R9" s="133"/>
      <c r="S9" s="133"/>
      <c r="T9" s="133"/>
      <c r="U9" s="134"/>
    </row>
    <row r="10" spans="2:21" ht="12.75" customHeight="1">
      <c r="B10" s="132"/>
      <c r="C10" s="133"/>
      <c r="D10" s="133"/>
      <c r="E10" s="133"/>
      <c r="F10" s="133"/>
      <c r="G10" s="134"/>
      <c r="I10" s="100" t="s">
        <v>108</v>
      </c>
      <c r="J10" s="101"/>
      <c r="K10" s="101"/>
      <c r="L10" s="101"/>
      <c r="M10" s="101"/>
      <c r="N10" s="102"/>
      <c r="P10" s="132"/>
      <c r="Q10" s="133"/>
      <c r="R10" s="133"/>
      <c r="S10" s="133"/>
      <c r="T10" s="133"/>
      <c r="U10" s="134"/>
    </row>
    <row r="11" spans="2:21" ht="12.75" customHeight="1">
      <c r="B11" s="132"/>
      <c r="C11" s="133"/>
      <c r="D11" s="133"/>
      <c r="E11" s="133"/>
      <c r="F11" s="133"/>
      <c r="G11" s="134"/>
      <c r="I11" s="100" t="s">
        <v>104</v>
      </c>
      <c r="J11" s="101"/>
      <c r="K11" s="101"/>
      <c r="L11" s="101"/>
      <c r="M11" s="101"/>
      <c r="N11" s="102"/>
      <c r="P11" s="132"/>
      <c r="Q11" s="133"/>
      <c r="R11" s="133"/>
      <c r="S11" s="133"/>
      <c r="T11" s="133"/>
      <c r="U11" s="134"/>
    </row>
    <row r="12" spans="2:21" ht="12.75" customHeight="1">
      <c r="B12" s="132"/>
      <c r="C12" s="133"/>
      <c r="D12" s="133"/>
      <c r="E12" s="133"/>
      <c r="F12" s="133"/>
      <c r="G12" s="134"/>
      <c r="I12" s="100" t="s">
        <v>106</v>
      </c>
      <c r="J12" s="101"/>
      <c r="K12" s="101"/>
      <c r="L12" s="101"/>
      <c r="M12" s="101"/>
      <c r="N12" s="102"/>
      <c r="P12" s="132"/>
      <c r="Q12" s="133"/>
      <c r="R12" s="133"/>
      <c r="S12" s="133"/>
      <c r="T12" s="133"/>
      <c r="U12" s="134"/>
    </row>
    <row r="13" spans="2:21" ht="12.75" customHeight="1">
      <c r="B13" s="132"/>
      <c r="C13" s="133"/>
      <c r="D13" s="133"/>
      <c r="E13" s="133"/>
      <c r="F13" s="133"/>
      <c r="G13" s="134"/>
      <c r="I13" s="100" t="s">
        <v>109</v>
      </c>
      <c r="J13" s="101"/>
      <c r="K13" s="101"/>
      <c r="L13" s="101"/>
      <c r="M13" s="101"/>
      <c r="N13" s="102"/>
      <c r="P13" s="132"/>
      <c r="Q13" s="133"/>
      <c r="R13" s="133"/>
      <c r="S13" s="133"/>
      <c r="T13" s="133"/>
      <c r="U13" s="134"/>
    </row>
    <row r="14" spans="2:21" ht="12.75" customHeight="1">
      <c r="B14" s="132"/>
      <c r="C14" s="133"/>
      <c r="D14" s="133"/>
      <c r="E14" s="133"/>
      <c r="F14" s="133"/>
      <c r="G14" s="134"/>
      <c r="I14" s="100"/>
      <c r="J14" s="101"/>
      <c r="K14" s="101"/>
      <c r="L14" s="101"/>
      <c r="M14" s="101"/>
      <c r="N14" s="102"/>
      <c r="P14" s="132"/>
      <c r="Q14" s="133"/>
      <c r="R14" s="133"/>
      <c r="S14" s="133"/>
      <c r="T14" s="133"/>
      <c r="U14" s="134"/>
    </row>
    <row r="15" spans="2:21" ht="12.75" customHeight="1">
      <c r="B15" s="132"/>
      <c r="C15" s="133"/>
      <c r="D15" s="133"/>
      <c r="E15" s="133"/>
      <c r="F15" s="133"/>
      <c r="G15" s="134"/>
      <c r="I15" s="132"/>
      <c r="J15" s="133"/>
      <c r="K15" s="133"/>
      <c r="L15" s="133"/>
      <c r="M15" s="133"/>
      <c r="N15" s="134"/>
      <c r="P15" s="132"/>
      <c r="Q15" s="133"/>
      <c r="R15" s="133"/>
      <c r="S15" s="133"/>
      <c r="T15" s="133"/>
      <c r="U15" s="134"/>
    </row>
    <row r="16" spans="2:21" ht="12.75" customHeight="1">
      <c r="B16" s="132"/>
      <c r="C16" s="133"/>
      <c r="D16" s="133"/>
      <c r="E16" s="133"/>
      <c r="F16" s="133"/>
      <c r="G16" s="134"/>
      <c r="I16" s="132"/>
      <c r="J16" s="133"/>
      <c r="K16" s="133"/>
      <c r="L16" s="133"/>
      <c r="M16" s="133"/>
      <c r="N16" s="134"/>
      <c r="P16" s="132"/>
      <c r="Q16" s="133"/>
      <c r="R16" s="133"/>
      <c r="S16" s="133"/>
      <c r="T16" s="133"/>
      <c r="U16" s="134"/>
    </row>
    <row r="17" spans="2:21" ht="12.75" customHeight="1">
      <c r="B17" s="132"/>
      <c r="C17" s="133"/>
      <c r="D17" s="133"/>
      <c r="E17" s="133"/>
      <c r="F17" s="133"/>
      <c r="G17" s="134"/>
      <c r="I17" s="132"/>
      <c r="J17" s="133"/>
      <c r="K17" s="133"/>
      <c r="L17" s="133"/>
      <c r="M17" s="133"/>
      <c r="N17" s="134"/>
      <c r="P17" s="132"/>
      <c r="Q17" s="133"/>
      <c r="R17" s="133"/>
      <c r="S17" s="133"/>
      <c r="T17" s="133"/>
      <c r="U17" s="134"/>
    </row>
    <row r="18" spans="2:21" ht="12.75" customHeight="1">
      <c r="B18" s="132"/>
      <c r="C18" s="133"/>
      <c r="D18" s="133"/>
      <c r="E18" s="133"/>
      <c r="F18" s="133"/>
      <c r="G18" s="134"/>
      <c r="I18" s="132"/>
      <c r="J18" s="133"/>
      <c r="K18" s="133"/>
      <c r="L18" s="133"/>
      <c r="M18" s="133"/>
      <c r="N18" s="134"/>
      <c r="P18" s="132"/>
      <c r="Q18" s="133"/>
      <c r="R18" s="133"/>
      <c r="S18" s="133"/>
      <c r="T18" s="133"/>
      <c r="U18" s="134"/>
    </row>
    <row r="19" spans="2:21" ht="12.75" customHeight="1">
      <c r="B19" s="132"/>
      <c r="C19" s="133"/>
      <c r="D19" s="133"/>
      <c r="E19" s="133"/>
      <c r="F19" s="133"/>
      <c r="G19" s="134"/>
      <c r="I19" s="132"/>
      <c r="J19" s="133"/>
      <c r="K19" s="133"/>
      <c r="L19" s="133"/>
      <c r="M19" s="133"/>
      <c r="N19" s="134"/>
      <c r="P19" s="132"/>
      <c r="Q19" s="133"/>
      <c r="R19" s="133"/>
      <c r="S19" s="133"/>
      <c r="T19" s="133"/>
      <c r="U19" s="134"/>
    </row>
    <row r="20" spans="2:21" ht="12.75" customHeight="1">
      <c r="B20" s="132"/>
      <c r="C20" s="133"/>
      <c r="D20" s="133"/>
      <c r="E20" s="133"/>
      <c r="F20" s="133"/>
      <c r="G20" s="134"/>
      <c r="I20" s="132"/>
      <c r="J20" s="133"/>
      <c r="K20" s="133"/>
      <c r="L20" s="133"/>
      <c r="M20" s="133"/>
      <c r="N20" s="134"/>
      <c r="P20" s="132"/>
      <c r="Q20" s="133"/>
      <c r="R20" s="133"/>
      <c r="S20" s="133"/>
      <c r="T20" s="133"/>
      <c r="U20" s="134"/>
    </row>
    <row r="21" spans="2:21" ht="12.75" customHeight="1">
      <c r="B21" s="132"/>
      <c r="C21" s="133"/>
      <c r="D21" s="133"/>
      <c r="E21" s="133"/>
      <c r="F21" s="133"/>
      <c r="G21" s="134"/>
      <c r="I21" s="132"/>
      <c r="J21" s="133"/>
      <c r="K21" s="133"/>
      <c r="L21" s="133"/>
      <c r="M21" s="133"/>
      <c r="N21" s="134"/>
      <c r="P21" s="132"/>
      <c r="Q21" s="133"/>
      <c r="R21" s="133"/>
      <c r="S21" s="133"/>
      <c r="T21" s="133"/>
      <c r="U21" s="134"/>
    </row>
    <row r="22" spans="2:21" ht="12.75" customHeight="1">
      <c r="B22" s="132"/>
      <c r="C22" s="133"/>
      <c r="D22" s="133"/>
      <c r="E22" s="133"/>
      <c r="F22" s="133"/>
      <c r="G22" s="134"/>
      <c r="I22" s="132"/>
      <c r="J22" s="133"/>
      <c r="K22" s="133"/>
      <c r="L22" s="133"/>
      <c r="M22" s="133"/>
      <c r="N22" s="134"/>
      <c r="P22" s="132"/>
      <c r="Q22" s="133"/>
      <c r="R22" s="133"/>
      <c r="S22" s="133"/>
      <c r="T22" s="133"/>
      <c r="U22" s="134"/>
    </row>
    <row r="23" spans="2:21" ht="12.75" customHeight="1">
      <c r="B23" s="132"/>
      <c r="C23" s="133"/>
      <c r="D23" s="133"/>
      <c r="E23" s="133"/>
      <c r="F23" s="133"/>
      <c r="G23" s="134"/>
      <c r="I23" s="132"/>
      <c r="J23" s="133"/>
      <c r="K23" s="133"/>
      <c r="L23" s="133"/>
      <c r="M23" s="133"/>
      <c r="N23" s="134"/>
      <c r="P23" s="132"/>
      <c r="Q23" s="133"/>
      <c r="R23" s="133"/>
      <c r="S23" s="133"/>
      <c r="T23" s="133"/>
      <c r="U23" s="134"/>
    </row>
    <row r="24" spans="2:21" ht="12.75" customHeight="1">
      <c r="B24" s="132"/>
      <c r="C24" s="133"/>
      <c r="D24" s="133"/>
      <c r="E24" s="133"/>
      <c r="F24" s="133"/>
      <c r="G24" s="134"/>
      <c r="I24" s="132"/>
      <c r="J24" s="133"/>
      <c r="K24" s="133"/>
      <c r="L24" s="133"/>
      <c r="M24" s="133"/>
      <c r="N24" s="134"/>
      <c r="P24" s="132"/>
      <c r="Q24" s="133"/>
      <c r="R24" s="133"/>
      <c r="S24" s="133"/>
      <c r="T24" s="133"/>
      <c r="U24" s="134"/>
    </row>
    <row r="25" spans="2:21" ht="12.75" customHeight="1">
      <c r="B25" s="132"/>
      <c r="C25" s="133"/>
      <c r="D25" s="133"/>
      <c r="E25" s="133"/>
      <c r="F25" s="133"/>
      <c r="G25" s="134"/>
      <c r="I25" s="132"/>
      <c r="J25" s="133"/>
      <c r="K25" s="133"/>
      <c r="L25" s="133"/>
      <c r="M25" s="133"/>
      <c r="N25" s="134"/>
      <c r="P25" s="132"/>
      <c r="Q25" s="133"/>
      <c r="R25" s="133"/>
      <c r="S25" s="133"/>
      <c r="T25" s="133"/>
      <c r="U25" s="134"/>
    </row>
    <row r="26" spans="2:21" ht="12.75" customHeight="1">
      <c r="B26" s="132"/>
      <c r="C26" s="133"/>
      <c r="D26" s="133"/>
      <c r="E26" s="133"/>
      <c r="F26" s="133"/>
      <c r="G26" s="134"/>
      <c r="I26" s="132"/>
      <c r="J26" s="133"/>
      <c r="K26" s="133"/>
      <c r="L26" s="133"/>
      <c r="M26" s="133"/>
      <c r="N26" s="134"/>
      <c r="P26" s="132"/>
      <c r="Q26" s="133"/>
      <c r="R26" s="133"/>
      <c r="S26" s="133"/>
      <c r="T26" s="133"/>
      <c r="U26" s="134"/>
    </row>
    <row r="27" spans="2:21" ht="12.75" customHeight="1">
      <c r="B27" s="132"/>
      <c r="C27" s="133"/>
      <c r="D27" s="133"/>
      <c r="E27" s="133"/>
      <c r="F27" s="133"/>
      <c r="G27" s="134"/>
      <c r="I27" s="132"/>
      <c r="J27" s="133"/>
      <c r="K27" s="133"/>
      <c r="L27" s="133"/>
      <c r="M27" s="133"/>
      <c r="N27" s="134"/>
      <c r="P27" s="132"/>
      <c r="Q27" s="133"/>
      <c r="R27" s="133"/>
      <c r="S27" s="133"/>
      <c r="T27" s="133"/>
      <c r="U27" s="134"/>
    </row>
    <row r="28" spans="2:21" ht="12.75" customHeight="1">
      <c r="B28" s="132"/>
      <c r="C28" s="133"/>
      <c r="D28" s="133"/>
      <c r="E28" s="133"/>
      <c r="F28" s="133"/>
      <c r="G28" s="134"/>
      <c r="I28" s="132"/>
      <c r="J28" s="133"/>
      <c r="K28" s="133"/>
      <c r="L28" s="133"/>
      <c r="M28" s="133"/>
      <c r="N28" s="134"/>
      <c r="P28" s="132"/>
      <c r="Q28" s="133"/>
      <c r="R28" s="133"/>
      <c r="S28" s="133"/>
      <c r="T28" s="133"/>
      <c r="U28" s="134"/>
    </row>
    <row r="29" spans="2:21" ht="12.75" customHeight="1">
      <c r="B29" s="132"/>
      <c r="C29" s="133"/>
      <c r="D29" s="133"/>
      <c r="E29" s="133"/>
      <c r="F29" s="133"/>
      <c r="G29" s="134"/>
      <c r="I29" s="132"/>
      <c r="J29" s="133"/>
      <c r="K29" s="133"/>
      <c r="L29" s="133"/>
      <c r="M29" s="133"/>
      <c r="N29" s="134"/>
      <c r="P29" s="132"/>
      <c r="Q29" s="133"/>
      <c r="R29" s="133"/>
      <c r="S29" s="133"/>
      <c r="T29" s="133"/>
      <c r="U29" s="134"/>
    </row>
    <row r="30" spans="2:21" ht="12.75" customHeight="1">
      <c r="B30" s="132"/>
      <c r="C30" s="133"/>
      <c r="D30" s="133"/>
      <c r="E30" s="133"/>
      <c r="F30" s="133"/>
      <c r="G30" s="134"/>
      <c r="I30" s="132"/>
      <c r="J30" s="133"/>
      <c r="K30" s="133"/>
      <c r="L30" s="133"/>
      <c r="M30" s="133"/>
      <c r="N30" s="134"/>
      <c r="P30" s="132"/>
      <c r="Q30" s="133"/>
      <c r="R30" s="133"/>
      <c r="S30" s="133"/>
      <c r="T30" s="133"/>
      <c r="U30" s="134"/>
    </row>
    <row r="31" spans="2:21" ht="12.75" customHeight="1">
      <c r="B31" s="132"/>
      <c r="C31" s="133"/>
      <c r="D31" s="133"/>
      <c r="E31" s="133"/>
      <c r="F31" s="133"/>
      <c r="G31" s="134"/>
      <c r="I31" s="132"/>
      <c r="J31" s="133"/>
      <c r="K31" s="133"/>
      <c r="L31" s="133"/>
      <c r="M31" s="133"/>
      <c r="N31" s="134"/>
      <c r="P31" s="132"/>
      <c r="Q31" s="133"/>
      <c r="R31" s="133"/>
      <c r="S31" s="133"/>
      <c r="T31" s="133"/>
      <c r="U31" s="134"/>
    </row>
    <row r="32" spans="2:21" ht="12.75" customHeight="1">
      <c r="B32" s="132"/>
      <c r="C32" s="133"/>
      <c r="D32" s="133"/>
      <c r="E32" s="133"/>
      <c r="F32" s="133"/>
      <c r="G32" s="134"/>
      <c r="I32" s="132"/>
      <c r="J32" s="133"/>
      <c r="K32" s="133"/>
      <c r="L32" s="133"/>
      <c r="M32" s="133"/>
      <c r="N32" s="134"/>
      <c r="P32" s="132"/>
      <c r="Q32" s="133"/>
      <c r="R32" s="133"/>
      <c r="S32" s="133"/>
      <c r="T32" s="133"/>
      <c r="U32" s="134"/>
    </row>
    <row r="33" spans="2:21" ht="12.75" customHeight="1">
      <c r="B33" s="132"/>
      <c r="C33" s="133"/>
      <c r="D33" s="133"/>
      <c r="E33" s="133"/>
      <c r="F33" s="133"/>
      <c r="G33" s="134"/>
      <c r="I33" s="132"/>
      <c r="J33" s="133"/>
      <c r="K33" s="133"/>
      <c r="L33" s="133"/>
      <c r="M33" s="133"/>
      <c r="N33" s="134"/>
      <c r="P33" s="132"/>
      <c r="Q33" s="133"/>
      <c r="R33" s="133"/>
      <c r="S33" s="133"/>
      <c r="T33" s="133"/>
      <c r="U33" s="134"/>
    </row>
    <row r="34" spans="2:21" ht="12.75" customHeight="1">
      <c r="B34" s="132"/>
      <c r="C34" s="133"/>
      <c r="D34" s="133"/>
      <c r="E34" s="133"/>
      <c r="F34" s="133"/>
      <c r="G34" s="134"/>
      <c r="I34" s="132"/>
      <c r="J34" s="133"/>
      <c r="K34" s="133"/>
      <c r="L34" s="133"/>
      <c r="M34" s="133"/>
      <c r="N34" s="134"/>
      <c r="P34" s="132"/>
      <c r="Q34" s="133"/>
      <c r="R34" s="133"/>
      <c r="S34" s="133"/>
      <c r="T34" s="133"/>
      <c r="U34" s="134"/>
    </row>
    <row r="35" spans="2:21" ht="12.75" customHeight="1">
      <c r="B35" s="132"/>
      <c r="C35" s="133"/>
      <c r="D35" s="133"/>
      <c r="E35" s="133"/>
      <c r="F35" s="133"/>
      <c r="G35" s="134"/>
      <c r="I35" s="132"/>
      <c r="J35" s="133"/>
      <c r="K35" s="133"/>
      <c r="L35" s="133"/>
      <c r="M35" s="133"/>
      <c r="N35" s="134"/>
      <c r="P35" s="132"/>
      <c r="Q35" s="133"/>
      <c r="R35" s="133"/>
      <c r="S35" s="133"/>
      <c r="T35" s="133"/>
      <c r="U35" s="134"/>
    </row>
    <row r="36" spans="2:21" ht="12.75" customHeight="1">
      <c r="B36" s="132"/>
      <c r="C36" s="133"/>
      <c r="D36" s="133"/>
      <c r="E36" s="133"/>
      <c r="F36" s="133"/>
      <c r="G36" s="134"/>
      <c r="I36" s="132"/>
      <c r="J36" s="133"/>
      <c r="K36" s="133"/>
      <c r="L36" s="133"/>
      <c r="M36" s="133"/>
      <c r="N36" s="134"/>
      <c r="P36" s="132"/>
      <c r="Q36" s="133"/>
      <c r="R36" s="133"/>
      <c r="S36" s="133"/>
      <c r="T36" s="133"/>
      <c r="U36" s="134"/>
    </row>
    <row r="37" spans="2:21" ht="12.75" customHeight="1">
      <c r="B37" s="132"/>
      <c r="C37" s="133"/>
      <c r="D37" s="133"/>
      <c r="E37" s="133"/>
      <c r="F37" s="133"/>
      <c r="G37" s="134"/>
      <c r="I37" s="132"/>
      <c r="J37" s="133"/>
      <c r="K37" s="133"/>
      <c r="L37" s="133"/>
      <c r="M37" s="133"/>
      <c r="N37" s="134"/>
      <c r="P37" s="132"/>
      <c r="Q37" s="133"/>
      <c r="R37" s="133"/>
      <c r="S37" s="133"/>
      <c r="T37" s="133"/>
      <c r="U37" s="134"/>
    </row>
  </sheetData>
  <sheetProtection sheet="1" objects="1" scenarios="1"/>
  <mergeCells count="93">
    <mergeCell ref="B36:G36"/>
    <mergeCell ref="B37:G37"/>
    <mergeCell ref="B30:G30"/>
    <mergeCell ref="B31:G31"/>
    <mergeCell ref="B32:G32"/>
    <mergeCell ref="B33:G33"/>
    <mergeCell ref="B34:G34"/>
    <mergeCell ref="B35:G35"/>
    <mergeCell ref="B29:G29"/>
    <mergeCell ref="B18:G18"/>
    <mergeCell ref="B19:G19"/>
    <mergeCell ref="B20:G20"/>
    <mergeCell ref="B21:G21"/>
    <mergeCell ref="B22:G22"/>
    <mergeCell ref="B23:G23"/>
    <mergeCell ref="B24:G24"/>
    <mergeCell ref="B25:G25"/>
    <mergeCell ref="B26:G26"/>
    <mergeCell ref="B27:G27"/>
    <mergeCell ref="B28:G28"/>
    <mergeCell ref="B17:G17"/>
    <mergeCell ref="B3:G3"/>
    <mergeCell ref="B5:G5"/>
    <mergeCell ref="B6:G6"/>
    <mergeCell ref="B7:G7"/>
    <mergeCell ref="B8:G8"/>
    <mergeCell ref="B9:G9"/>
    <mergeCell ref="B10:G10"/>
    <mergeCell ref="B11:G11"/>
    <mergeCell ref="B12:G12"/>
    <mergeCell ref="B13:G13"/>
    <mergeCell ref="B14:G14"/>
    <mergeCell ref="B15:G15"/>
    <mergeCell ref="B16:G16"/>
    <mergeCell ref="I15:N15"/>
    <mergeCell ref="I16:N16"/>
    <mergeCell ref="I17:N17"/>
    <mergeCell ref="I18:N18"/>
    <mergeCell ref="I3:N3"/>
    <mergeCell ref="I5:N5"/>
    <mergeCell ref="I19:N19"/>
    <mergeCell ref="I20:N20"/>
    <mergeCell ref="I21:N21"/>
    <mergeCell ref="I22:N22"/>
    <mergeCell ref="I23:N23"/>
    <mergeCell ref="I30:N30"/>
    <mergeCell ref="I31:N31"/>
    <mergeCell ref="I32:N32"/>
    <mergeCell ref="I33:N33"/>
    <mergeCell ref="I24:N24"/>
    <mergeCell ref="I25:N25"/>
    <mergeCell ref="I26:N26"/>
    <mergeCell ref="I27:N27"/>
    <mergeCell ref="I28:N28"/>
    <mergeCell ref="I34:N34"/>
    <mergeCell ref="I35:N35"/>
    <mergeCell ref="I36:N36"/>
    <mergeCell ref="I37:N37"/>
    <mergeCell ref="P3:U3"/>
    <mergeCell ref="P5:U5"/>
    <mergeCell ref="P6:U6"/>
    <mergeCell ref="P7:U7"/>
    <mergeCell ref="P8:U8"/>
    <mergeCell ref="P9:U9"/>
    <mergeCell ref="P10:U10"/>
    <mergeCell ref="P11:U11"/>
    <mergeCell ref="P13:U13"/>
    <mergeCell ref="P14:U14"/>
    <mergeCell ref="P15:U15"/>
    <mergeCell ref="I29:N29"/>
    <mergeCell ref="P24:U24"/>
    <mergeCell ref="P25:U25"/>
    <mergeCell ref="P16:U16"/>
    <mergeCell ref="P17:U17"/>
    <mergeCell ref="P18:U18"/>
    <mergeCell ref="P19:U19"/>
    <mergeCell ref="P20:U20"/>
    <mergeCell ref="P36:U36"/>
    <mergeCell ref="P37:U37"/>
    <mergeCell ref="P12:U12"/>
    <mergeCell ref="P31:U31"/>
    <mergeCell ref="P32:U32"/>
    <mergeCell ref="P33:U33"/>
    <mergeCell ref="P34:U34"/>
    <mergeCell ref="P35:U35"/>
    <mergeCell ref="P26:U26"/>
    <mergeCell ref="P27:U27"/>
    <mergeCell ref="P28:U28"/>
    <mergeCell ref="P29:U29"/>
    <mergeCell ref="P30:U30"/>
    <mergeCell ref="P21:U21"/>
    <mergeCell ref="P22:U22"/>
    <mergeCell ref="P23:U2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C8EC3-36D0-4590-9CD9-BD470C5B20FD}">
  <dimension ref="A1:H412"/>
  <sheetViews>
    <sheetView showGridLines="0" zoomScale="85" zoomScaleNormal="85" workbookViewId="0">
      <pane ySplit="1" topLeftCell="A2" activePane="bottomLeft" state="frozen"/>
      <selection pane="bottomLeft" activeCell="Q39" sqref="Q39"/>
    </sheetView>
  </sheetViews>
  <sheetFormatPr defaultRowHeight="16.5" customHeight="1"/>
  <cols>
    <col min="1" max="2" width="17.42578125" style="87" customWidth="1"/>
    <col min="3" max="4" width="41.85546875" style="87" customWidth="1"/>
    <col min="5" max="5" width="11.85546875" style="87" customWidth="1"/>
  </cols>
  <sheetData>
    <row r="1" spans="1:8" ht="16.5" customHeight="1">
      <c r="A1" s="38"/>
      <c r="B1" s="38"/>
      <c r="C1" s="28"/>
      <c r="D1" s="28"/>
      <c r="E1" s="28"/>
    </row>
    <row r="2" spans="1:8" ht="16.5" customHeight="1">
      <c r="A2" s="79" t="s">
        <v>110</v>
      </c>
      <c r="B2" s="79" t="s">
        <v>111</v>
      </c>
      <c r="C2" s="79" t="s">
        <v>112</v>
      </c>
      <c r="D2" s="79" t="s">
        <v>113</v>
      </c>
      <c r="E2" s="79" t="s">
        <v>114</v>
      </c>
    </row>
    <row r="3" spans="1:8" ht="16.5" customHeight="1">
      <c r="A3" s="88" t="s">
        <v>115</v>
      </c>
      <c r="B3" s="88"/>
      <c r="C3" s="88" t="s">
        <v>3</v>
      </c>
      <c r="D3" s="88"/>
      <c r="E3" s="89" t="s">
        <v>116</v>
      </c>
      <c r="G3" s="81" t="s">
        <v>117</v>
      </c>
    </row>
    <row r="4" spans="1:8" ht="16.5" customHeight="1">
      <c r="A4" s="88" t="s">
        <v>118</v>
      </c>
      <c r="B4" s="88"/>
      <c r="C4" s="88" t="s">
        <v>3</v>
      </c>
      <c r="D4" s="88"/>
      <c r="E4" s="89" t="s">
        <v>116</v>
      </c>
      <c r="G4" s="80"/>
      <c r="H4" s="16" t="s">
        <v>119</v>
      </c>
    </row>
    <row r="5" spans="1:8" ht="16.5" customHeight="1">
      <c r="A5" s="88" t="s">
        <v>120</v>
      </c>
      <c r="B5" s="88"/>
      <c r="C5" s="88" t="s">
        <v>3</v>
      </c>
      <c r="D5" s="88"/>
      <c r="E5" s="89" t="s">
        <v>116</v>
      </c>
      <c r="G5" s="82"/>
      <c r="H5" s="16" t="s">
        <v>121</v>
      </c>
    </row>
    <row r="6" spans="1:8" ht="16.5" customHeight="1">
      <c r="A6" s="88" t="s">
        <v>122</v>
      </c>
      <c r="B6" s="88"/>
      <c r="C6" s="88" t="s">
        <v>3</v>
      </c>
      <c r="D6" s="88"/>
      <c r="E6" s="89" t="s">
        <v>116</v>
      </c>
      <c r="G6" s="83"/>
      <c r="H6" s="16" t="s">
        <v>123</v>
      </c>
    </row>
    <row r="7" spans="1:8" ht="16.5" customHeight="1">
      <c r="A7" s="88" t="s">
        <v>124</v>
      </c>
      <c r="B7" s="88"/>
      <c r="C7" s="88" t="s">
        <v>3</v>
      </c>
      <c r="D7" s="88"/>
      <c r="E7" s="89" t="s">
        <v>116</v>
      </c>
      <c r="G7" s="84"/>
      <c r="H7" s="16" t="s">
        <v>125</v>
      </c>
    </row>
    <row r="8" spans="1:8" ht="16.5" customHeight="1">
      <c r="A8" s="88" t="s">
        <v>126</v>
      </c>
      <c r="B8" s="88"/>
      <c r="C8" s="88" t="s">
        <v>3</v>
      </c>
      <c r="D8" s="88"/>
      <c r="E8" s="89" t="s">
        <v>116</v>
      </c>
      <c r="G8" s="85"/>
      <c r="H8" s="16" t="s">
        <v>127</v>
      </c>
    </row>
    <row r="9" spans="1:8" ht="16.5" customHeight="1">
      <c r="A9" s="88" t="s">
        <v>128</v>
      </c>
      <c r="B9" s="88"/>
      <c r="C9" s="88" t="s">
        <v>3</v>
      </c>
      <c r="D9" s="88"/>
      <c r="E9" s="89" t="s">
        <v>116</v>
      </c>
      <c r="G9" s="86"/>
      <c r="H9" s="16" t="s">
        <v>129</v>
      </c>
    </row>
    <row r="10" spans="1:8" ht="16.5" customHeight="1">
      <c r="A10" s="88" t="s">
        <v>130</v>
      </c>
      <c r="B10" s="88"/>
      <c r="C10" s="88" t="s">
        <v>3</v>
      </c>
      <c r="D10" s="88"/>
      <c r="E10" s="89" t="s">
        <v>116</v>
      </c>
    </row>
    <row r="11" spans="1:8" ht="16.5" customHeight="1">
      <c r="A11" s="88" t="s">
        <v>131</v>
      </c>
      <c r="B11" s="88"/>
      <c r="C11" s="88" t="s">
        <v>3</v>
      </c>
      <c r="D11" s="88"/>
      <c r="E11" s="89" t="s">
        <v>116</v>
      </c>
    </row>
    <row r="12" spans="1:8" ht="16.5" customHeight="1">
      <c r="A12" s="88" t="s">
        <v>132</v>
      </c>
      <c r="B12" s="88"/>
      <c r="C12" s="88" t="s">
        <v>3</v>
      </c>
      <c r="D12" s="88"/>
      <c r="E12" s="89" t="s">
        <v>116</v>
      </c>
    </row>
    <row r="13" spans="1:8" ht="16.5" customHeight="1">
      <c r="A13" s="88" t="s">
        <v>133</v>
      </c>
      <c r="B13" s="88"/>
      <c r="C13" s="88" t="s">
        <v>3</v>
      </c>
      <c r="D13" s="88"/>
      <c r="E13" s="89" t="s">
        <v>116</v>
      </c>
    </row>
    <row r="14" spans="1:8" ht="16.5" customHeight="1">
      <c r="A14" s="88" t="s">
        <v>134</v>
      </c>
      <c r="B14" s="88"/>
      <c r="C14" s="88" t="s">
        <v>3</v>
      </c>
      <c r="D14" s="88"/>
      <c r="E14" s="89" t="s">
        <v>116</v>
      </c>
    </row>
    <row r="15" spans="1:8" ht="16.5" customHeight="1">
      <c r="A15" s="88" t="s">
        <v>135</v>
      </c>
      <c r="B15" s="88"/>
      <c r="C15" s="88" t="s">
        <v>3</v>
      </c>
      <c r="D15" s="88"/>
      <c r="E15" s="89" t="s">
        <v>116</v>
      </c>
    </row>
    <row r="16" spans="1:8" ht="16.5" customHeight="1">
      <c r="A16" s="88" t="s">
        <v>136</v>
      </c>
      <c r="B16" s="88"/>
      <c r="C16" s="88" t="s">
        <v>3</v>
      </c>
      <c r="D16" s="88"/>
      <c r="E16" s="89" t="s">
        <v>116</v>
      </c>
    </row>
    <row r="17" spans="1:5" ht="16.5" customHeight="1">
      <c r="A17" s="88" t="s">
        <v>137</v>
      </c>
      <c r="B17" s="88"/>
      <c r="C17" s="88" t="s">
        <v>3</v>
      </c>
      <c r="D17" s="88"/>
      <c r="E17" s="89" t="s">
        <v>116</v>
      </c>
    </row>
    <row r="18" spans="1:5" ht="16.5" customHeight="1">
      <c r="A18" s="88" t="s">
        <v>138</v>
      </c>
      <c r="B18" s="88"/>
      <c r="C18" s="88" t="s">
        <v>3</v>
      </c>
      <c r="D18" s="88"/>
      <c r="E18" s="89" t="s">
        <v>116</v>
      </c>
    </row>
    <row r="19" spans="1:5" ht="16.5" customHeight="1">
      <c r="A19" s="88" t="s">
        <v>139</v>
      </c>
      <c r="B19" s="88"/>
      <c r="C19" s="88" t="s">
        <v>3</v>
      </c>
      <c r="D19" s="88"/>
      <c r="E19" s="89" t="s">
        <v>116</v>
      </c>
    </row>
    <row r="20" spans="1:5" ht="16.5" customHeight="1">
      <c r="A20" s="88" t="s">
        <v>140</v>
      </c>
      <c r="B20" s="88"/>
      <c r="C20" s="88" t="s">
        <v>3</v>
      </c>
      <c r="D20" s="88"/>
      <c r="E20" s="89" t="s">
        <v>116</v>
      </c>
    </row>
    <row r="21" spans="1:5" ht="16.5" customHeight="1">
      <c r="A21" s="88" t="s">
        <v>141</v>
      </c>
      <c r="B21" s="88"/>
      <c r="C21" s="88" t="s">
        <v>3</v>
      </c>
      <c r="D21" s="88"/>
      <c r="E21" s="89" t="s">
        <v>116</v>
      </c>
    </row>
    <row r="22" spans="1:5" ht="16.5" customHeight="1">
      <c r="A22" s="88" t="s">
        <v>142</v>
      </c>
      <c r="B22" s="88"/>
      <c r="C22" s="88" t="s">
        <v>3</v>
      </c>
      <c r="D22" s="88"/>
      <c r="E22" s="89" t="s">
        <v>116</v>
      </c>
    </row>
    <row r="23" spans="1:5" ht="16.5" customHeight="1">
      <c r="A23" s="88" t="s">
        <v>143</v>
      </c>
      <c r="B23" s="88"/>
      <c r="C23" s="88" t="s">
        <v>3</v>
      </c>
      <c r="D23" s="88"/>
      <c r="E23" s="89" t="s">
        <v>116</v>
      </c>
    </row>
    <row r="24" spans="1:5" ht="16.5" customHeight="1">
      <c r="A24" s="88" t="s">
        <v>144</v>
      </c>
      <c r="B24" s="88"/>
      <c r="C24" s="88" t="s">
        <v>3</v>
      </c>
      <c r="D24" s="88"/>
      <c r="E24" s="89" t="s">
        <v>116</v>
      </c>
    </row>
    <row r="25" spans="1:5" ht="16.5" customHeight="1">
      <c r="A25" s="88" t="s">
        <v>145</v>
      </c>
      <c r="B25" s="88"/>
      <c r="C25" s="88" t="s">
        <v>3</v>
      </c>
      <c r="D25" s="88"/>
      <c r="E25" s="89" t="s">
        <v>116</v>
      </c>
    </row>
    <row r="26" spans="1:5" ht="16.5" customHeight="1">
      <c r="A26" s="88" t="s">
        <v>146</v>
      </c>
      <c r="B26" s="88"/>
      <c r="C26" s="88" t="s">
        <v>3</v>
      </c>
      <c r="D26" s="88"/>
      <c r="E26" s="89" t="s">
        <v>116</v>
      </c>
    </row>
    <row r="27" spans="1:5" ht="16.5" customHeight="1">
      <c r="A27" s="88" t="s">
        <v>147</v>
      </c>
      <c r="B27" s="88"/>
      <c r="C27" s="88" t="s">
        <v>3</v>
      </c>
      <c r="D27" s="88"/>
      <c r="E27" s="89" t="s">
        <v>116</v>
      </c>
    </row>
    <row r="28" spans="1:5" ht="16.5" customHeight="1">
      <c r="A28" s="88" t="s">
        <v>148</v>
      </c>
      <c r="B28" s="88"/>
      <c r="C28" s="88" t="s">
        <v>3</v>
      </c>
      <c r="D28" s="88"/>
      <c r="E28" s="89" t="s">
        <v>116</v>
      </c>
    </row>
    <row r="29" spans="1:5" ht="16.5" customHeight="1">
      <c r="A29" s="88" t="s">
        <v>149</v>
      </c>
      <c r="B29" s="88"/>
      <c r="C29" s="88" t="s">
        <v>3</v>
      </c>
      <c r="D29" s="88"/>
      <c r="E29" s="89" t="s">
        <v>116</v>
      </c>
    </row>
    <row r="30" spans="1:5" ht="16.5" customHeight="1">
      <c r="A30" s="88" t="s">
        <v>150</v>
      </c>
      <c r="B30" s="88"/>
      <c r="C30" s="88" t="s">
        <v>3</v>
      </c>
      <c r="D30" s="88"/>
      <c r="E30" s="89" t="s">
        <v>116</v>
      </c>
    </row>
    <row r="31" spans="1:5" ht="16.5" customHeight="1">
      <c r="A31" s="88" t="s">
        <v>151</v>
      </c>
      <c r="B31" s="88"/>
      <c r="C31" s="88" t="s">
        <v>3</v>
      </c>
      <c r="D31" s="88"/>
      <c r="E31" s="89" t="s">
        <v>116</v>
      </c>
    </row>
    <row r="32" spans="1:5" ht="16.5" customHeight="1">
      <c r="A32" s="88" t="s">
        <v>152</v>
      </c>
      <c r="B32" s="88"/>
      <c r="C32" s="88" t="s">
        <v>3</v>
      </c>
      <c r="D32" s="88"/>
      <c r="E32" s="89" t="s">
        <v>116</v>
      </c>
    </row>
    <row r="33" spans="1:5" ht="16.5" customHeight="1">
      <c r="A33" s="88" t="s">
        <v>153</v>
      </c>
      <c r="B33" s="88"/>
      <c r="C33" s="88" t="s">
        <v>3</v>
      </c>
      <c r="D33" s="88"/>
      <c r="E33" s="89" t="s">
        <v>116</v>
      </c>
    </row>
    <row r="34" spans="1:5" ht="16.5" customHeight="1">
      <c r="A34" s="88" t="s">
        <v>115</v>
      </c>
      <c r="B34" s="88"/>
      <c r="C34" s="88" t="s">
        <v>3</v>
      </c>
      <c r="D34" s="88"/>
      <c r="E34" s="89" t="s">
        <v>116</v>
      </c>
    </row>
    <row r="35" spans="1:5" ht="16.5" customHeight="1">
      <c r="A35" s="88" t="s">
        <v>118</v>
      </c>
      <c r="B35" s="88"/>
      <c r="C35" s="88" t="s">
        <v>3</v>
      </c>
      <c r="D35" s="88"/>
      <c r="E35" s="89" t="s">
        <v>116</v>
      </c>
    </row>
    <row r="36" spans="1:5" ht="16.5" customHeight="1">
      <c r="A36" s="88" t="s">
        <v>120</v>
      </c>
      <c r="B36" s="88"/>
      <c r="C36" s="88" t="s">
        <v>3</v>
      </c>
      <c r="D36" s="88"/>
      <c r="E36" s="89" t="s">
        <v>116</v>
      </c>
    </row>
    <row r="37" spans="1:5" ht="16.5" customHeight="1">
      <c r="A37" s="88" t="s">
        <v>122</v>
      </c>
      <c r="B37" s="88"/>
      <c r="C37" s="88" t="s">
        <v>3</v>
      </c>
      <c r="D37" s="88"/>
      <c r="E37" s="89" t="s">
        <v>116</v>
      </c>
    </row>
    <row r="38" spans="1:5" ht="16.5" customHeight="1">
      <c r="A38" s="88" t="s">
        <v>124</v>
      </c>
      <c r="B38" s="88"/>
      <c r="C38" s="88" t="s">
        <v>3</v>
      </c>
      <c r="D38" s="88"/>
      <c r="E38" s="89" t="s">
        <v>116</v>
      </c>
    </row>
    <row r="39" spans="1:5" ht="16.5" customHeight="1">
      <c r="A39" s="88" t="s">
        <v>126</v>
      </c>
      <c r="B39" s="88"/>
      <c r="C39" s="88" t="s">
        <v>3</v>
      </c>
      <c r="D39" s="88"/>
      <c r="E39" s="89" t="s">
        <v>116</v>
      </c>
    </row>
    <row r="40" spans="1:5" ht="16.5" customHeight="1">
      <c r="A40" s="88" t="s">
        <v>128</v>
      </c>
      <c r="B40" s="88"/>
      <c r="C40" s="88" t="s">
        <v>3</v>
      </c>
      <c r="D40" s="88"/>
      <c r="E40" s="89" t="s">
        <v>116</v>
      </c>
    </row>
    <row r="41" spans="1:5" ht="16.5" customHeight="1">
      <c r="A41" s="88" t="s">
        <v>130</v>
      </c>
      <c r="B41" s="88"/>
      <c r="C41" s="88" t="s">
        <v>3</v>
      </c>
      <c r="D41" s="88"/>
      <c r="E41" s="89" t="s">
        <v>116</v>
      </c>
    </row>
    <row r="42" spans="1:5" ht="16.5" customHeight="1">
      <c r="A42" s="88" t="s">
        <v>131</v>
      </c>
      <c r="B42" s="88"/>
      <c r="C42" s="88" t="s">
        <v>3</v>
      </c>
      <c r="D42" s="88"/>
      <c r="E42" s="89" t="s">
        <v>116</v>
      </c>
    </row>
    <row r="43" spans="1:5" ht="16.5" customHeight="1">
      <c r="A43" s="88" t="s">
        <v>132</v>
      </c>
      <c r="B43" s="88"/>
      <c r="C43" s="88" t="s">
        <v>3</v>
      </c>
      <c r="D43" s="88"/>
      <c r="E43" s="89" t="s">
        <v>116</v>
      </c>
    </row>
    <row r="44" spans="1:5" ht="16.5" customHeight="1">
      <c r="A44" s="88" t="s">
        <v>133</v>
      </c>
      <c r="B44" s="88"/>
      <c r="C44" s="88" t="s">
        <v>3</v>
      </c>
      <c r="D44" s="88"/>
      <c r="E44" s="89" t="s">
        <v>116</v>
      </c>
    </row>
    <row r="45" spans="1:5" ht="16.5" customHeight="1">
      <c r="A45" s="88" t="s">
        <v>134</v>
      </c>
      <c r="B45" s="88"/>
      <c r="C45" s="88" t="s">
        <v>3</v>
      </c>
      <c r="D45" s="88"/>
      <c r="E45" s="89" t="s">
        <v>116</v>
      </c>
    </row>
    <row r="46" spans="1:5" ht="16.5" customHeight="1">
      <c r="A46" s="88" t="s">
        <v>135</v>
      </c>
      <c r="B46" s="88"/>
      <c r="C46" s="88" t="s">
        <v>3</v>
      </c>
      <c r="D46" s="88"/>
      <c r="E46" s="89" t="s">
        <v>116</v>
      </c>
    </row>
    <row r="47" spans="1:5" ht="16.5" customHeight="1">
      <c r="A47" s="88" t="s">
        <v>136</v>
      </c>
      <c r="B47" s="88"/>
      <c r="C47" s="88" t="s">
        <v>3</v>
      </c>
      <c r="D47" s="88"/>
      <c r="E47" s="89" t="s">
        <v>116</v>
      </c>
    </row>
    <row r="48" spans="1:5" ht="16.5" customHeight="1">
      <c r="A48" s="88" t="s">
        <v>137</v>
      </c>
      <c r="B48" s="88"/>
      <c r="C48" s="88" t="s">
        <v>3</v>
      </c>
      <c r="D48" s="88"/>
      <c r="E48" s="89" t="s">
        <v>116</v>
      </c>
    </row>
    <row r="49" spans="1:5" ht="16.5" customHeight="1">
      <c r="A49" s="88" t="s">
        <v>138</v>
      </c>
      <c r="B49" s="88"/>
      <c r="C49" s="88" t="s">
        <v>3</v>
      </c>
      <c r="D49" s="88"/>
      <c r="E49" s="89" t="s">
        <v>116</v>
      </c>
    </row>
    <row r="50" spans="1:5" ht="16.5" customHeight="1">
      <c r="A50" s="88" t="s">
        <v>115</v>
      </c>
      <c r="B50" s="88"/>
      <c r="C50" s="88" t="s">
        <v>3</v>
      </c>
      <c r="D50" s="88"/>
      <c r="E50" s="89" t="s">
        <v>116</v>
      </c>
    </row>
    <row r="51" spans="1:5" ht="16.5" customHeight="1">
      <c r="A51" s="88" t="s">
        <v>118</v>
      </c>
      <c r="B51" s="88"/>
      <c r="C51" s="88" t="s">
        <v>3</v>
      </c>
      <c r="D51" s="88"/>
      <c r="E51" s="89" t="s">
        <v>116</v>
      </c>
    </row>
    <row r="52" spans="1:5" ht="16.5" customHeight="1">
      <c r="A52" s="88" t="s">
        <v>120</v>
      </c>
      <c r="B52" s="88"/>
      <c r="C52" s="88" t="s">
        <v>3</v>
      </c>
      <c r="D52" s="88"/>
      <c r="E52" s="89" t="s">
        <v>116</v>
      </c>
    </row>
    <row r="53" spans="1:5" ht="16.5" customHeight="1">
      <c r="A53" s="88" t="s">
        <v>122</v>
      </c>
      <c r="B53" s="88"/>
      <c r="C53" s="88" t="s">
        <v>3</v>
      </c>
      <c r="D53" s="88"/>
      <c r="E53" s="89" t="s">
        <v>116</v>
      </c>
    </row>
    <row r="54" spans="1:5" ht="16.5" customHeight="1">
      <c r="A54" s="88" t="s">
        <v>124</v>
      </c>
      <c r="B54" s="88"/>
      <c r="C54" s="88" t="s">
        <v>3</v>
      </c>
      <c r="D54" s="88"/>
      <c r="E54" s="89" t="s">
        <v>116</v>
      </c>
    </row>
    <row r="55" spans="1:5" ht="16.5" customHeight="1">
      <c r="A55" s="88" t="s">
        <v>126</v>
      </c>
      <c r="B55" s="88"/>
      <c r="C55" s="88" t="s">
        <v>3</v>
      </c>
      <c r="D55" s="88"/>
      <c r="E55" s="89" t="s">
        <v>116</v>
      </c>
    </row>
    <row r="56" spans="1:5" ht="16.5" customHeight="1">
      <c r="A56" s="88" t="s">
        <v>128</v>
      </c>
      <c r="B56" s="88"/>
      <c r="C56" s="88" t="s">
        <v>3</v>
      </c>
      <c r="D56" s="88"/>
      <c r="E56" s="89" t="s">
        <v>116</v>
      </c>
    </row>
    <row r="57" spans="1:5" ht="16.5" customHeight="1">
      <c r="A57" s="90" t="s">
        <v>154</v>
      </c>
      <c r="B57" s="90"/>
      <c r="C57" s="88" t="s">
        <v>3</v>
      </c>
      <c r="D57" s="88"/>
      <c r="E57" s="91" t="s">
        <v>155</v>
      </c>
    </row>
    <row r="58" spans="1:5" ht="16.5" customHeight="1">
      <c r="A58" s="90" t="s">
        <v>156</v>
      </c>
      <c r="B58" s="90"/>
      <c r="C58" s="88" t="s">
        <v>3</v>
      </c>
      <c r="D58" s="88"/>
      <c r="E58" s="91" t="s">
        <v>157</v>
      </c>
    </row>
    <row r="59" spans="1:5" ht="16.5" customHeight="1">
      <c r="A59" s="90" t="s">
        <v>158</v>
      </c>
      <c r="B59" s="90"/>
      <c r="C59" s="88" t="s">
        <v>3</v>
      </c>
      <c r="D59" s="88"/>
      <c r="E59" s="91" t="s">
        <v>159</v>
      </c>
    </row>
    <row r="60" spans="1:5" ht="16.5" customHeight="1">
      <c r="A60" s="90" t="s">
        <v>160</v>
      </c>
      <c r="B60" s="90"/>
      <c r="C60" s="88" t="s">
        <v>3</v>
      </c>
      <c r="D60" s="88"/>
      <c r="E60" s="91" t="s">
        <v>161</v>
      </c>
    </row>
    <row r="61" spans="1:5" ht="16.5" customHeight="1">
      <c r="A61" s="90" t="s">
        <v>162</v>
      </c>
      <c r="B61" s="90"/>
      <c r="C61" s="88" t="s">
        <v>3</v>
      </c>
      <c r="D61" s="88"/>
      <c r="E61" s="91" t="s">
        <v>163</v>
      </c>
    </row>
    <row r="62" spans="1:5" ht="16.5" customHeight="1">
      <c r="A62" s="90" t="s">
        <v>164</v>
      </c>
      <c r="B62" s="90"/>
      <c r="C62" s="88" t="s">
        <v>3</v>
      </c>
      <c r="D62" s="88"/>
      <c r="E62" s="91" t="s">
        <v>165</v>
      </c>
    </row>
    <row r="63" spans="1:5" ht="16.5" customHeight="1">
      <c r="A63" s="90" t="s">
        <v>166</v>
      </c>
      <c r="B63" s="90"/>
      <c r="C63" s="88" t="s">
        <v>3</v>
      </c>
      <c r="D63" s="88"/>
      <c r="E63" s="91" t="s">
        <v>167</v>
      </c>
    </row>
    <row r="64" spans="1:5" ht="16.5" customHeight="1">
      <c r="A64" s="90" t="s">
        <v>168</v>
      </c>
      <c r="B64" s="90"/>
      <c r="C64" s="88" t="s">
        <v>3</v>
      </c>
      <c r="D64" s="88"/>
      <c r="E64" s="91" t="s">
        <v>169</v>
      </c>
    </row>
    <row r="65" spans="1:5" ht="16.5" customHeight="1">
      <c r="A65" s="90" t="s">
        <v>170</v>
      </c>
      <c r="B65" s="90"/>
      <c r="C65" s="88" t="s">
        <v>3</v>
      </c>
      <c r="D65" s="88"/>
      <c r="E65" s="91" t="s">
        <v>171</v>
      </c>
    </row>
    <row r="66" spans="1:5" ht="16.5" customHeight="1">
      <c r="A66" s="90" t="s">
        <v>172</v>
      </c>
      <c r="B66" s="90"/>
      <c r="C66" s="88" t="s">
        <v>3</v>
      </c>
      <c r="D66" s="88"/>
      <c r="E66" s="91" t="s">
        <v>173</v>
      </c>
    </row>
    <row r="67" spans="1:5" ht="16.5" customHeight="1">
      <c r="A67" s="90" t="s">
        <v>174</v>
      </c>
      <c r="B67" s="90"/>
      <c r="C67" s="88" t="s">
        <v>3</v>
      </c>
      <c r="D67" s="88"/>
      <c r="E67" s="91" t="s">
        <v>175</v>
      </c>
    </row>
    <row r="68" spans="1:5" ht="16.5" customHeight="1">
      <c r="A68" s="90" t="s">
        <v>154</v>
      </c>
      <c r="B68" s="90"/>
      <c r="C68" s="88" t="s">
        <v>3</v>
      </c>
      <c r="D68" s="88"/>
      <c r="E68" s="91" t="s">
        <v>155</v>
      </c>
    </row>
    <row r="69" spans="1:5" ht="16.5" customHeight="1">
      <c r="A69" s="90" t="s">
        <v>156</v>
      </c>
      <c r="B69" s="90"/>
      <c r="C69" s="88" t="s">
        <v>3</v>
      </c>
      <c r="D69" s="88"/>
      <c r="E69" s="91" t="s">
        <v>157</v>
      </c>
    </row>
    <row r="70" spans="1:5" ht="16.5" customHeight="1">
      <c r="A70" s="90" t="s">
        <v>154</v>
      </c>
      <c r="B70" s="90"/>
      <c r="C70" s="88" t="s">
        <v>3</v>
      </c>
      <c r="D70" s="88"/>
      <c r="E70" s="91" t="s">
        <v>155</v>
      </c>
    </row>
    <row r="71" spans="1:5" ht="16.5" customHeight="1">
      <c r="A71" s="90" t="s">
        <v>156</v>
      </c>
      <c r="B71" s="90"/>
      <c r="C71" s="88" t="s">
        <v>3</v>
      </c>
      <c r="D71" s="88"/>
      <c r="E71" s="91" t="s">
        <v>157</v>
      </c>
    </row>
    <row r="72" spans="1:5" ht="16.5" customHeight="1">
      <c r="A72" s="90" t="s">
        <v>154</v>
      </c>
      <c r="B72" s="90"/>
      <c r="C72" s="88" t="s">
        <v>3</v>
      </c>
      <c r="D72" s="88"/>
      <c r="E72" s="91" t="s">
        <v>155</v>
      </c>
    </row>
    <row r="73" spans="1:5" ht="16.5" customHeight="1">
      <c r="A73" s="90" t="s">
        <v>156</v>
      </c>
      <c r="B73" s="90"/>
      <c r="C73" s="88" t="s">
        <v>3</v>
      </c>
      <c r="D73" s="88"/>
      <c r="E73" s="91" t="s">
        <v>157</v>
      </c>
    </row>
    <row r="74" spans="1:5" ht="16.5" customHeight="1">
      <c r="A74" s="90" t="s">
        <v>154</v>
      </c>
      <c r="B74" s="90"/>
      <c r="C74" s="88" t="s">
        <v>3</v>
      </c>
      <c r="D74" s="88"/>
      <c r="E74" s="91" t="s">
        <v>155</v>
      </c>
    </row>
    <row r="75" spans="1:5" ht="16.5" customHeight="1">
      <c r="A75" s="90" t="s">
        <v>156</v>
      </c>
      <c r="B75" s="90"/>
      <c r="C75" s="88" t="s">
        <v>3</v>
      </c>
      <c r="D75" s="88"/>
      <c r="E75" s="91" t="s">
        <v>157</v>
      </c>
    </row>
    <row r="76" spans="1:5" ht="16.5" customHeight="1">
      <c r="A76" s="90" t="s">
        <v>176</v>
      </c>
      <c r="B76" s="90"/>
      <c r="C76" s="88" t="s">
        <v>3</v>
      </c>
      <c r="D76" s="88"/>
      <c r="E76" s="92" t="s">
        <v>177</v>
      </c>
    </row>
    <row r="77" spans="1:5" ht="16.5" customHeight="1">
      <c r="A77" s="90" t="s">
        <v>178</v>
      </c>
      <c r="B77" s="90"/>
      <c r="C77" s="88" t="s">
        <v>3</v>
      </c>
      <c r="D77" s="88"/>
      <c r="E77" s="92" t="s">
        <v>179</v>
      </c>
    </row>
    <row r="78" spans="1:5" ht="16.5" customHeight="1">
      <c r="A78" s="90" t="s">
        <v>180</v>
      </c>
      <c r="B78" s="90"/>
      <c r="C78" s="88" t="s">
        <v>3</v>
      </c>
      <c r="D78" s="88"/>
      <c r="E78" s="92" t="s">
        <v>181</v>
      </c>
    </row>
    <row r="79" spans="1:5" ht="16.5" customHeight="1">
      <c r="A79" s="90" t="s">
        <v>182</v>
      </c>
      <c r="B79" s="90"/>
      <c r="C79" s="88" t="s">
        <v>3</v>
      </c>
      <c r="D79" s="88"/>
      <c r="E79" s="92" t="s">
        <v>183</v>
      </c>
    </row>
    <row r="80" spans="1:5" ht="16.5" customHeight="1">
      <c r="A80" s="90" t="s">
        <v>184</v>
      </c>
      <c r="B80" s="90"/>
      <c r="C80" s="88" t="s">
        <v>3</v>
      </c>
      <c r="D80" s="88"/>
      <c r="E80" s="92" t="s">
        <v>185</v>
      </c>
    </row>
    <row r="81" spans="1:5" ht="16.5" customHeight="1">
      <c r="A81" s="90" t="s">
        <v>186</v>
      </c>
      <c r="B81" s="90"/>
      <c r="C81" s="88" t="s">
        <v>3</v>
      </c>
      <c r="D81" s="88"/>
      <c r="E81" s="92" t="s">
        <v>187</v>
      </c>
    </row>
    <row r="82" spans="1:5" ht="16.5" customHeight="1">
      <c r="A82" s="90" t="s">
        <v>188</v>
      </c>
      <c r="B82" s="90"/>
      <c r="C82" s="88" t="s">
        <v>3</v>
      </c>
      <c r="D82" s="88"/>
      <c r="E82" s="92" t="s">
        <v>189</v>
      </c>
    </row>
    <row r="83" spans="1:5" ht="16.5" customHeight="1">
      <c r="A83" s="90" t="s">
        <v>190</v>
      </c>
      <c r="B83" s="90"/>
      <c r="C83" s="88" t="s">
        <v>3</v>
      </c>
      <c r="D83" s="88"/>
      <c r="E83" s="92" t="s">
        <v>191</v>
      </c>
    </row>
    <row r="84" spans="1:5" ht="16.5" customHeight="1">
      <c r="A84" s="90" t="s">
        <v>192</v>
      </c>
      <c r="B84" s="90"/>
      <c r="C84" s="88" t="s">
        <v>3</v>
      </c>
      <c r="D84" s="88"/>
      <c r="E84" s="92" t="s">
        <v>193</v>
      </c>
    </row>
    <row r="85" spans="1:5" ht="16.5" customHeight="1">
      <c r="A85" s="90" t="s">
        <v>194</v>
      </c>
      <c r="B85" s="90"/>
      <c r="C85" s="88" t="s">
        <v>3</v>
      </c>
      <c r="D85" s="88"/>
      <c r="E85" s="92" t="s">
        <v>195</v>
      </c>
    </row>
    <row r="86" spans="1:5" ht="16.5" customHeight="1">
      <c r="A86" s="90" t="s">
        <v>196</v>
      </c>
      <c r="B86" s="90"/>
      <c r="C86" s="88" t="s">
        <v>3</v>
      </c>
      <c r="D86" s="88"/>
      <c r="E86" s="93" t="s">
        <v>177</v>
      </c>
    </row>
    <row r="87" spans="1:5" ht="16.5" customHeight="1">
      <c r="A87" s="90" t="s">
        <v>197</v>
      </c>
      <c r="B87" s="90"/>
      <c r="C87" s="88" t="s">
        <v>3</v>
      </c>
      <c r="D87" s="88"/>
      <c r="E87" s="93" t="s">
        <v>179</v>
      </c>
    </row>
    <row r="88" spans="1:5" ht="16.5" customHeight="1">
      <c r="A88" s="90" t="s">
        <v>198</v>
      </c>
      <c r="B88" s="90"/>
      <c r="C88" s="88" t="s">
        <v>3</v>
      </c>
      <c r="D88" s="88"/>
      <c r="E88" s="93" t="s">
        <v>181</v>
      </c>
    </row>
    <row r="89" spans="1:5" ht="16.5" customHeight="1">
      <c r="A89" s="90" t="s">
        <v>199</v>
      </c>
      <c r="B89" s="90"/>
      <c r="C89" s="88" t="s">
        <v>3</v>
      </c>
      <c r="D89" s="88"/>
      <c r="E89" s="93" t="s">
        <v>183</v>
      </c>
    </row>
    <row r="90" spans="1:5" ht="16.5" customHeight="1">
      <c r="A90" s="90" t="s">
        <v>200</v>
      </c>
      <c r="B90" s="90"/>
      <c r="C90" s="88" t="s">
        <v>3</v>
      </c>
      <c r="D90" s="88"/>
      <c r="E90" s="93" t="s">
        <v>185</v>
      </c>
    </row>
    <row r="91" spans="1:5" ht="16.5" customHeight="1">
      <c r="A91" s="90" t="s">
        <v>201</v>
      </c>
      <c r="B91" s="90"/>
      <c r="C91" s="88" t="s">
        <v>3</v>
      </c>
      <c r="D91" s="88"/>
      <c r="E91" s="94" t="s">
        <v>116</v>
      </c>
    </row>
    <row r="92" spans="1:5" ht="16.5" customHeight="1">
      <c r="A92" s="90" t="s">
        <v>202</v>
      </c>
      <c r="B92" s="90"/>
      <c r="C92" s="88" t="s">
        <v>3</v>
      </c>
      <c r="D92" s="88"/>
      <c r="E92" s="94" t="s">
        <v>116</v>
      </c>
    </row>
    <row r="93" spans="1:5" ht="16.5" customHeight="1">
      <c r="A93" s="90" t="s">
        <v>203</v>
      </c>
      <c r="B93" s="90"/>
      <c r="C93" s="88" t="s">
        <v>3</v>
      </c>
      <c r="D93" s="88"/>
      <c r="E93" s="94" t="s">
        <v>116</v>
      </c>
    </row>
    <row r="94" spans="1:5" ht="16.5" customHeight="1">
      <c r="A94" s="90" t="s">
        <v>204</v>
      </c>
      <c r="B94" s="90"/>
      <c r="C94" s="95" t="s">
        <v>3</v>
      </c>
      <c r="D94" s="95"/>
      <c r="E94" s="94" t="s">
        <v>116</v>
      </c>
    </row>
    <row r="95" spans="1:5" ht="16.5" customHeight="1">
      <c r="A95" s="88" t="s">
        <v>205</v>
      </c>
      <c r="B95" s="88"/>
      <c r="C95" s="88" t="s">
        <v>3</v>
      </c>
      <c r="D95" s="88"/>
      <c r="E95" s="96" t="s">
        <v>206</v>
      </c>
    </row>
    <row r="96" spans="1:5" ht="16.5" customHeight="1">
      <c r="A96" s="88" t="s">
        <v>207</v>
      </c>
      <c r="B96" s="88"/>
      <c r="C96" s="88" t="s">
        <v>3</v>
      </c>
      <c r="D96" s="88"/>
      <c r="E96" s="96" t="s">
        <v>206</v>
      </c>
    </row>
    <row r="97" spans="1:5" ht="16.5" customHeight="1">
      <c r="A97" s="88" t="s">
        <v>208</v>
      </c>
      <c r="B97" s="88"/>
      <c r="C97" s="88" t="s">
        <v>3</v>
      </c>
      <c r="D97" s="88"/>
      <c r="E97" s="96" t="s">
        <v>206</v>
      </c>
    </row>
    <row r="98" spans="1:5" ht="16.5" customHeight="1">
      <c r="A98" s="88" t="s">
        <v>209</v>
      </c>
      <c r="B98" s="88"/>
      <c r="C98" s="88" t="s">
        <v>3</v>
      </c>
      <c r="D98" s="88"/>
      <c r="E98" s="96" t="s">
        <v>210</v>
      </c>
    </row>
    <row r="99" spans="1:5" ht="16.5" customHeight="1">
      <c r="A99" s="88" t="s">
        <v>211</v>
      </c>
      <c r="B99" s="88"/>
      <c r="C99" s="88" t="s">
        <v>3</v>
      </c>
      <c r="D99" s="88"/>
      <c r="E99" s="96" t="s">
        <v>212</v>
      </c>
    </row>
    <row r="100" spans="1:5" ht="16.5" customHeight="1">
      <c r="A100" s="88" t="s">
        <v>213</v>
      </c>
      <c r="B100" s="88"/>
      <c r="C100" s="88" t="s">
        <v>3</v>
      </c>
      <c r="D100" s="88"/>
      <c r="E100" s="96" t="s">
        <v>214</v>
      </c>
    </row>
    <row r="101" spans="1:5" ht="16.5" customHeight="1">
      <c r="A101" s="88" t="s">
        <v>215</v>
      </c>
      <c r="B101" s="88"/>
      <c r="C101" s="88" t="s">
        <v>3</v>
      </c>
      <c r="D101" s="88"/>
      <c r="E101" s="96" t="s">
        <v>214</v>
      </c>
    </row>
    <row r="102" spans="1:5" ht="16.5" customHeight="1">
      <c r="A102" s="88" t="s">
        <v>216</v>
      </c>
      <c r="B102" s="88"/>
      <c r="C102" s="88" t="s">
        <v>3</v>
      </c>
      <c r="D102" s="88"/>
      <c r="E102" s="96" t="s">
        <v>214</v>
      </c>
    </row>
    <row r="103" spans="1:5" ht="16.5" customHeight="1">
      <c r="A103" s="88" t="s">
        <v>217</v>
      </c>
      <c r="B103" s="88"/>
      <c r="C103" s="88" t="s">
        <v>3</v>
      </c>
      <c r="D103" s="88"/>
      <c r="E103" s="96" t="s">
        <v>214</v>
      </c>
    </row>
    <row r="104" spans="1:5" ht="16.5" customHeight="1">
      <c r="A104" s="88" t="s">
        <v>218</v>
      </c>
      <c r="B104" s="88"/>
      <c r="C104" s="88" t="s">
        <v>3</v>
      </c>
      <c r="D104" s="88"/>
      <c r="E104" s="96" t="s">
        <v>214</v>
      </c>
    </row>
    <row r="105" spans="1:5" ht="16.5" customHeight="1">
      <c r="A105" s="97"/>
      <c r="B105" s="97"/>
      <c r="C105" s="97"/>
      <c r="D105" s="97"/>
      <c r="E105" s="97"/>
    </row>
    <row r="106" spans="1:5" ht="16.5" customHeight="1">
      <c r="A106" s="97"/>
      <c r="B106" s="97"/>
      <c r="C106" s="97"/>
      <c r="D106" s="97"/>
      <c r="E106" s="97"/>
    </row>
    <row r="107" spans="1:5" ht="16.5" customHeight="1">
      <c r="A107" s="97"/>
      <c r="B107" s="97"/>
      <c r="C107" s="97"/>
      <c r="D107" s="97"/>
      <c r="E107" s="97"/>
    </row>
    <row r="108" spans="1:5" ht="16.5" customHeight="1">
      <c r="A108" s="97"/>
      <c r="B108" s="97"/>
      <c r="C108" s="97"/>
      <c r="D108" s="97"/>
      <c r="E108" s="97"/>
    </row>
    <row r="109" spans="1:5" ht="16.5" customHeight="1">
      <c r="A109" s="97"/>
      <c r="B109" s="97"/>
      <c r="C109" s="97"/>
      <c r="D109" s="97"/>
      <c r="E109" s="97"/>
    </row>
    <row r="110" spans="1:5" ht="16.5" customHeight="1">
      <c r="A110" s="97"/>
      <c r="B110" s="97"/>
      <c r="C110" s="97"/>
      <c r="D110" s="97"/>
      <c r="E110" s="97"/>
    </row>
    <row r="111" spans="1:5" ht="16.5" customHeight="1">
      <c r="A111" s="97"/>
      <c r="B111" s="97"/>
      <c r="C111" s="97"/>
      <c r="D111" s="97"/>
      <c r="E111" s="97"/>
    </row>
    <row r="112" spans="1:5" ht="16.5" customHeight="1">
      <c r="A112" s="97"/>
      <c r="B112" s="97"/>
      <c r="C112" s="97"/>
      <c r="D112" s="97"/>
      <c r="E112" s="97"/>
    </row>
    <row r="113" spans="1:5" ht="16.5" customHeight="1">
      <c r="A113" s="97"/>
      <c r="B113" s="97"/>
      <c r="C113" s="97"/>
      <c r="D113" s="97"/>
      <c r="E113" s="97"/>
    </row>
    <row r="114" spans="1:5" ht="16.5" customHeight="1">
      <c r="A114" s="97"/>
      <c r="B114" s="97"/>
      <c r="C114" s="97"/>
      <c r="D114" s="97"/>
      <c r="E114" s="97"/>
    </row>
    <row r="115" spans="1:5" ht="16.5" customHeight="1">
      <c r="A115" s="97"/>
      <c r="B115" s="97"/>
      <c r="C115" s="97"/>
      <c r="D115" s="97"/>
      <c r="E115" s="97"/>
    </row>
    <row r="116" spans="1:5" ht="16.5" customHeight="1">
      <c r="A116" s="97"/>
      <c r="B116" s="97"/>
      <c r="C116" s="97"/>
      <c r="D116" s="97"/>
      <c r="E116" s="97"/>
    </row>
    <row r="117" spans="1:5" ht="16.5" customHeight="1">
      <c r="A117" s="97"/>
      <c r="B117" s="97"/>
      <c r="C117" s="97"/>
      <c r="D117" s="97"/>
      <c r="E117" s="97"/>
    </row>
    <row r="118" spans="1:5" ht="16.5" customHeight="1">
      <c r="A118" s="97"/>
      <c r="B118" s="97"/>
      <c r="C118" s="97"/>
      <c r="D118" s="97"/>
      <c r="E118" s="97"/>
    </row>
    <row r="119" spans="1:5" ht="16.5" customHeight="1">
      <c r="A119" s="97"/>
      <c r="B119" s="97"/>
      <c r="C119" s="97"/>
      <c r="D119" s="97"/>
      <c r="E119" s="97"/>
    </row>
    <row r="120" spans="1:5" ht="16.5" customHeight="1">
      <c r="A120" s="97"/>
      <c r="B120" s="97"/>
      <c r="C120" s="97"/>
      <c r="D120" s="97"/>
      <c r="E120" s="97"/>
    </row>
    <row r="121" spans="1:5" ht="16.5" customHeight="1">
      <c r="A121" s="97"/>
      <c r="B121" s="97"/>
      <c r="C121" s="97"/>
      <c r="D121" s="97"/>
      <c r="E121" s="97"/>
    </row>
    <row r="122" spans="1:5" ht="16.5" customHeight="1">
      <c r="A122" s="97"/>
      <c r="B122" s="97"/>
      <c r="C122" s="97"/>
      <c r="D122" s="97"/>
      <c r="E122" s="97"/>
    </row>
    <row r="123" spans="1:5" ht="16.5" customHeight="1">
      <c r="A123" s="97"/>
      <c r="B123" s="97"/>
      <c r="C123" s="97"/>
      <c r="D123" s="97"/>
      <c r="E123" s="97"/>
    </row>
    <row r="124" spans="1:5" ht="16.5" customHeight="1">
      <c r="A124" s="97"/>
      <c r="B124" s="97"/>
      <c r="C124" s="97"/>
      <c r="D124" s="97"/>
      <c r="E124" s="97"/>
    </row>
    <row r="125" spans="1:5" ht="16.5" customHeight="1">
      <c r="A125" s="97"/>
      <c r="B125" s="97"/>
      <c r="C125" s="97"/>
      <c r="D125" s="97"/>
      <c r="E125" s="97"/>
    </row>
    <row r="126" spans="1:5" ht="16.5" customHeight="1">
      <c r="A126" s="97"/>
      <c r="B126" s="97"/>
      <c r="C126" s="97"/>
      <c r="D126" s="97"/>
      <c r="E126" s="97"/>
    </row>
    <row r="127" spans="1:5" ht="16.5" customHeight="1">
      <c r="A127" s="97"/>
      <c r="B127" s="97"/>
      <c r="C127" s="97"/>
      <c r="D127" s="97"/>
      <c r="E127" s="97"/>
    </row>
    <row r="128" spans="1:5" ht="16.5" customHeight="1">
      <c r="A128" s="97"/>
      <c r="B128" s="97"/>
      <c r="C128" s="97"/>
      <c r="D128" s="97"/>
      <c r="E128" s="97"/>
    </row>
    <row r="129" spans="1:5" ht="16.5" customHeight="1">
      <c r="A129" s="97"/>
      <c r="B129" s="97"/>
      <c r="C129" s="97"/>
      <c r="D129" s="97"/>
      <c r="E129" s="97"/>
    </row>
    <row r="130" spans="1:5" ht="16.5" customHeight="1">
      <c r="A130" s="97"/>
      <c r="B130" s="97"/>
      <c r="C130" s="97"/>
      <c r="D130" s="97"/>
      <c r="E130" s="97"/>
    </row>
    <row r="131" spans="1:5" ht="16.5" customHeight="1">
      <c r="A131" s="97"/>
      <c r="B131" s="97"/>
      <c r="C131" s="97"/>
      <c r="D131" s="97"/>
      <c r="E131" s="97"/>
    </row>
    <row r="132" spans="1:5" ht="16.5" customHeight="1">
      <c r="A132" s="97"/>
      <c r="B132" s="97"/>
      <c r="C132" s="97"/>
      <c r="D132" s="97"/>
      <c r="E132" s="97"/>
    </row>
    <row r="133" spans="1:5" ht="16.5" customHeight="1">
      <c r="A133" s="97"/>
      <c r="B133" s="97"/>
      <c r="C133" s="97"/>
      <c r="D133" s="97"/>
      <c r="E133" s="97"/>
    </row>
    <row r="134" spans="1:5" ht="16.5" customHeight="1">
      <c r="A134" s="97"/>
      <c r="B134" s="97"/>
      <c r="C134" s="97"/>
      <c r="D134" s="97"/>
      <c r="E134" s="97"/>
    </row>
    <row r="135" spans="1:5" ht="16.5" customHeight="1">
      <c r="A135" s="97"/>
      <c r="B135" s="97"/>
      <c r="C135" s="97"/>
      <c r="D135" s="97"/>
      <c r="E135" s="97"/>
    </row>
    <row r="136" spans="1:5" ht="16.5" customHeight="1">
      <c r="A136" s="97"/>
      <c r="B136" s="97"/>
      <c r="C136" s="97"/>
      <c r="D136" s="97"/>
      <c r="E136" s="97"/>
    </row>
    <row r="137" spans="1:5" ht="16.5" customHeight="1">
      <c r="A137" s="97"/>
      <c r="B137" s="97"/>
      <c r="C137" s="97"/>
      <c r="D137" s="97"/>
      <c r="E137" s="97"/>
    </row>
    <row r="138" spans="1:5" ht="16.5" customHeight="1">
      <c r="A138" s="97"/>
      <c r="B138" s="97"/>
      <c r="C138" s="97"/>
      <c r="D138" s="97"/>
      <c r="E138" s="97"/>
    </row>
    <row r="139" spans="1:5" ht="16.5" customHeight="1">
      <c r="A139" s="97"/>
      <c r="B139" s="97"/>
      <c r="C139" s="97"/>
      <c r="D139" s="97"/>
      <c r="E139" s="97"/>
    </row>
    <row r="140" spans="1:5" ht="16.5" customHeight="1">
      <c r="A140" s="97"/>
      <c r="B140" s="97"/>
      <c r="C140" s="97"/>
      <c r="D140" s="97"/>
      <c r="E140" s="97"/>
    </row>
    <row r="141" spans="1:5" ht="16.5" customHeight="1">
      <c r="A141" s="97"/>
      <c r="B141" s="97"/>
      <c r="C141" s="97"/>
      <c r="D141" s="97"/>
      <c r="E141" s="97"/>
    </row>
    <row r="142" spans="1:5" ht="16.5" customHeight="1">
      <c r="A142" s="97"/>
      <c r="B142" s="97"/>
      <c r="C142" s="97"/>
      <c r="D142" s="97"/>
      <c r="E142" s="97"/>
    </row>
    <row r="143" spans="1:5" ht="16.5" customHeight="1">
      <c r="A143" s="97"/>
      <c r="B143" s="97"/>
      <c r="C143" s="97"/>
      <c r="D143" s="97"/>
      <c r="E143" s="97"/>
    </row>
    <row r="144" spans="1:5" ht="16.5" customHeight="1">
      <c r="A144" s="97"/>
      <c r="B144" s="97"/>
      <c r="C144" s="97"/>
      <c r="D144" s="97"/>
      <c r="E144" s="97"/>
    </row>
    <row r="145" spans="1:5" ht="16.5" customHeight="1">
      <c r="A145" s="97"/>
      <c r="B145" s="97"/>
      <c r="C145" s="97"/>
      <c r="D145" s="97"/>
      <c r="E145" s="97"/>
    </row>
    <row r="146" spans="1:5" ht="16.5" customHeight="1">
      <c r="A146" s="97"/>
      <c r="B146" s="97"/>
      <c r="C146" s="97"/>
      <c r="D146" s="97"/>
      <c r="E146" s="97"/>
    </row>
    <row r="147" spans="1:5" ht="16.5" customHeight="1">
      <c r="A147" s="97"/>
      <c r="B147" s="97"/>
      <c r="C147" s="97"/>
      <c r="D147" s="97"/>
      <c r="E147" s="97"/>
    </row>
    <row r="148" spans="1:5" ht="16.5" customHeight="1">
      <c r="A148" s="97"/>
      <c r="B148" s="97"/>
      <c r="C148" s="97"/>
      <c r="D148" s="97"/>
      <c r="E148" s="97"/>
    </row>
    <row r="149" spans="1:5" ht="16.5" customHeight="1">
      <c r="A149" s="97"/>
      <c r="B149" s="97"/>
      <c r="C149" s="97"/>
      <c r="D149" s="97"/>
      <c r="E149" s="97"/>
    </row>
    <row r="150" spans="1:5" ht="16.5" customHeight="1">
      <c r="A150" s="97"/>
      <c r="B150" s="97"/>
      <c r="C150" s="97"/>
      <c r="D150" s="97"/>
      <c r="E150" s="97"/>
    </row>
    <row r="151" spans="1:5" ht="16.5" customHeight="1">
      <c r="A151" s="97"/>
      <c r="B151" s="97"/>
      <c r="C151" s="97"/>
      <c r="D151" s="97"/>
      <c r="E151" s="97"/>
    </row>
    <row r="152" spans="1:5" ht="16.5" customHeight="1">
      <c r="A152" s="97"/>
      <c r="B152" s="97"/>
      <c r="C152" s="97"/>
      <c r="D152" s="97"/>
      <c r="E152" s="97"/>
    </row>
    <row r="153" spans="1:5" ht="16.5" customHeight="1">
      <c r="A153" s="97"/>
      <c r="B153" s="97"/>
      <c r="C153" s="97"/>
      <c r="D153" s="97"/>
      <c r="E153" s="97"/>
    </row>
    <row r="154" spans="1:5" ht="16.5" customHeight="1">
      <c r="A154" s="97"/>
      <c r="B154" s="97"/>
      <c r="C154" s="97"/>
      <c r="D154" s="97"/>
      <c r="E154" s="97"/>
    </row>
    <row r="155" spans="1:5" ht="16.5" customHeight="1">
      <c r="A155" s="97"/>
      <c r="B155" s="97"/>
      <c r="C155" s="97"/>
      <c r="D155" s="97"/>
      <c r="E155" s="97"/>
    </row>
    <row r="156" spans="1:5" ht="16.5" customHeight="1">
      <c r="A156" s="97"/>
      <c r="B156" s="97"/>
      <c r="C156" s="97"/>
      <c r="D156" s="97"/>
      <c r="E156" s="97"/>
    </row>
    <row r="157" spans="1:5" ht="16.5" customHeight="1">
      <c r="A157" s="97"/>
      <c r="B157" s="97"/>
      <c r="C157" s="97"/>
      <c r="D157" s="97"/>
      <c r="E157" s="97"/>
    </row>
    <row r="158" spans="1:5" ht="16.5" customHeight="1">
      <c r="A158" s="97"/>
      <c r="B158" s="97"/>
      <c r="C158" s="97"/>
      <c r="D158" s="97"/>
      <c r="E158" s="97"/>
    </row>
    <row r="159" spans="1:5" ht="16.5" customHeight="1">
      <c r="A159" s="97"/>
      <c r="B159" s="97"/>
      <c r="C159" s="97"/>
      <c r="D159" s="97"/>
      <c r="E159" s="97"/>
    </row>
    <row r="160" spans="1:5" ht="16.5" customHeight="1">
      <c r="A160" s="97"/>
      <c r="B160" s="97"/>
      <c r="C160" s="97"/>
      <c r="D160" s="97"/>
      <c r="E160" s="97"/>
    </row>
    <row r="161" spans="1:5" ht="16.5" customHeight="1">
      <c r="A161" s="97"/>
      <c r="B161" s="97"/>
      <c r="C161" s="97"/>
      <c r="D161" s="97"/>
      <c r="E161" s="97"/>
    </row>
    <row r="162" spans="1:5" ht="16.5" customHeight="1">
      <c r="A162" s="97"/>
      <c r="B162" s="97"/>
      <c r="C162" s="97"/>
      <c r="D162" s="97"/>
      <c r="E162" s="97"/>
    </row>
    <row r="163" spans="1:5" ht="16.5" customHeight="1">
      <c r="A163" s="97"/>
      <c r="B163" s="97"/>
      <c r="C163" s="97"/>
      <c r="D163" s="97"/>
      <c r="E163" s="97"/>
    </row>
    <row r="164" spans="1:5" ht="16.5" customHeight="1">
      <c r="A164" s="97"/>
      <c r="B164" s="97"/>
      <c r="C164" s="97"/>
      <c r="D164" s="97"/>
      <c r="E164" s="97"/>
    </row>
    <row r="165" spans="1:5" ht="16.5" customHeight="1">
      <c r="A165" s="97"/>
      <c r="B165" s="97"/>
      <c r="C165" s="97"/>
      <c r="D165" s="97"/>
      <c r="E165" s="97"/>
    </row>
    <row r="166" spans="1:5" ht="16.5" customHeight="1">
      <c r="A166" s="97"/>
      <c r="B166" s="97"/>
      <c r="C166" s="97"/>
      <c r="D166" s="97"/>
      <c r="E166" s="97"/>
    </row>
    <row r="167" spans="1:5" ht="16.5" customHeight="1">
      <c r="A167" s="97"/>
      <c r="B167" s="97"/>
      <c r="C167" s="97"/>
      <c r="D167" s="97"/>
      <c r="E167" s="97"/>
    </row>
    <row r="168" spans="1:5" ht="16.5" customHeight="1">
      <c r="A168" s="97"/>
      <c r="B168" s="97"/>
      <c r="C168" s="97"/>
      <c r="D168" s="97"/>
      <c r="E168" s="97"/>
    </row>
    <row r="169" spans="1:5" ht="16.5" customHeight="1">
      <c r="A169" s="97"/>
      <c r="B169" s="97"/>
      <c r="C169" s="97"/>
      <c r="D169" s="97"/>
      <c r="E169" s="97"/>
    </row>
    <row r="170" spans="1:5" ht="16.5" customHeight="1">
      <c r="A170" s="97"/>
      <c r="B170" s="97"/>
      <c r="C170" s="97"/>
      <c r="D170" s="97"/>
      <c r="E170" s="97"/>
    </row>
    <row r="171" spans="1:5" ht="16.5" customHeight="1">
      <c r="A171" s="97"/>
      <c r="B171" s="97"/>
      <c r="C171" s="97"/>
      <c r="D171" s="97"/>
      <c r="E171" s="97"/>
    </row>
    <row r="172" spans="1:5" ht="16.5" customHeight="1">
      <c r="A172" s="97"/>
      <c r="B172" s="97"/>
      <c r="C172" s="97"/>
      <c r="D172" s="97"/>
      <c r="E172" s="97"/>
    </row>
    <row r="173" spans="1:5" ht="16.5" customHeight="1">
      <c r="A173" s="97"/>
      <c r="B173" s="97"/>
      <c r="C173" s="97"/>
      <c r="D173" s="97"/>
      <c r="E173" s="97"/>
    </row>
    <row r="174" spans="1:5" ht="16.5" customHeight="1">
      <c r="A174" s="97"/>
      <c r="B174" s="97"/>
      <c r="C174" s="97"/>
      <c r="D174" s="97"/>
      <c r="E174" s="97"/>
    </row>
    <row r="175" spans="1:5" ht="16.5" customHeight="1">
      <c r="A175" s="97"/>
      <c r="B175" s="97"/>
      <c r="C175" s="97"/>
      <c r="D175" s="97"/>
      <c r="E175" s="97"/>
    </row>
    <row r="176" spans="1:5" ht="16.5" customHeight="1">
      <c r="A176" s="97"/>
      <c r="B176" s="97"/>
      <c r="C176" s="97"/>
      <c r="D176" s="97"/>
      <c r="E176" s="97"/>
    </row>
    <row r="177" spans="1:5" ht="16.5" customHeight="1">
      <c r="A177" s="97"/>
      <c r="B177" s="97"/>
      <c r="C177" s="97"/>
      <c r="D177" s="97"/>
      <c r="E177" s="97"/>
    </row>
    <row r="178" spans="1:5" ht="16.5" customHeight="1">
      <c r="A178" s="97"/>
      <c r="B178" s="97"/>
      <c r="C178" s="97"/>
      <c r="D178" s="97"/>
      <c r="E178" s="97"/>
    </row>
    <row r="179" spans="1:5" ht="16.5" customHeight="1">
      <c r="A179" s="97"/>
      <c r="B179" s="97"/>
      <c r="C179" s="97"/>
      <c r="D179" s="97"/>
      <c r="E179" s="97"/>
    </row>
    <row r="180" spans="1:5" ht="16.5" customHeight="1">
      <c r="A180" s="97"/>
      <c r="B180" s="97"/>
      <c r="C180" s="97"/>
      <c r="D180" s="97"/>
      <c r="E180" s="97"/>
    </row>
    <row r="181" spans="1:5" ht="16.5" customHeight="1">
      <c r="A181" s="97"/>
      <c r="B181" s="97"/>
      <c r="C181" s="97"/>
      <c r="D181" s="97"/>
      <c r="E181" s="97"/>
    </row>
    <row r="182" spans="1:5" ht="16.5" customHeight="1">
      <c r="A182" s="97"/>
      <c r="B182" s="97"/>
      <c r="C182" s="97"/>
      <c r="D182" s="97"/>
      <c r="E182" s="97"/>
    </row>
    <row r="183" spans="1:5" ht="16.5" customHeight="1">
      <c r="A183" s="97"/>
      <c r="B183" s="97"/>
      <c r="C183" s="97"/>
      <c r="D183" s="97"/>
      <c r="E183" s="97"/>
    </row>
    <row r="184" spans="1:5" ht="16.5" customHeight="1">
      <c r="A184" s="97"/>
      <c r="B184" s="97"/>
      <c r="C184" s="97"/>
      <c r="D184" s="97"/>
      <c r="E184" s="97"/>
    </row>
    <row r="185" spans="1:5" ht="16.5" customHeight="1">
      <c r="A185" s="97"/>
      <c r="B185" s="97"/>
      <c r="C185" s="97"/>
      <c r="D185" s="97"/>
      <c r="E185" s="97"/>
    </row>
    <row r="186" spans="1:5" ht="16.5" customHeight="1">
      <c r="A186" s="97"/>
      <c r="B186" s="97"/>
      <c r="C186" s="97"/>
      <c r="D186" s="97"/>
      <c r="E186" s="97"/>
    </row>
    <row r="187" spans="1:5" ht="16.5" customHeight="1">
      <c r="A187" s="97"/>
      <c r="B187" s="97"/>
      <c r="C187" s="97"/>
      <c r="D187" s="97"/>
      <c r="E187" s="97"/>
    </row>
    <row r="188" spans="1:5" ht="16.5" customHeight="1">
      <c r="A188" s="97"/>
      <c r="B188" s="97"/>
      <c r="C188" s="97"/>
      <c r="D188" s="97"/>
      <c r="E188" s="97"/>
    </row>
    <row r="189" spans="1:5" ht="16.5" customHeight="1">
      <c r="A189" s="97"/>
      <c r="B189" s="97"/>
      <c r="C189" s="97"/>
      <c r="D189" s="97"/>
      <c r="E189" s="97"/>
    </row>
    <row r="190" spans="1:5" ht="16.5" customHeight="1">
      <c r="A190" s="97"/>
      <c r="B190" s="97"/>
      <c r="C190" s="97"/>
      <c r="D190" s="97"/>
      <c r="E190" s="97"/>
    </row>
    <row r="191" spans="1:5" ht="16.5" customHeight="1">
      <c r="A191" s="97"/>
      <c r="B191" s="97"/>
      <c r="C191" s="97"/>
      <c r="D191" s="97"/>
      <c r="E191" s="97"/>
    </row>
    <row r="192" spans="1:5" ht="16.5" customHeight="1">
      <c r="A192" s="97"/>
      <c r="B192" s="97"/>
      <c r="C192" s="97"/>
      <c r="D192" s="97"/>
      <c r="E192" s="97"/>
    </row>
    <row r="193" spans="1:5" ht="16.5" customHeight="1">
      <c r="A193" s="97"/>
      <c r="B193" s="97"/>
      <c r="C193" s="97"/>
      <c r="D193" s="97"/>
      <c r="E193" s="97"/>
    </row>
    <row r="194" spans="1:5" ht="16.5" customHeight="1">
      <c r="A194" s="97"/>
      <c r="B194" s="97"/>
      <c r="C194" s="97"/>
      <c r="D194" s="97"/>
      <c r="E194" s="97"/>
    </row>
    <row r="195" spans="1:5" ht="16.5" customHeight="1">
      <c r="A195" s="97"/>
      <c r="B195" s="97"/>
      <c r="C195" s="97"/>
      <c r="D195" s="97"/>
      <c r="E195" s="97"/>
    </row>
    <row r="196" spans="1:5" ht="16.5" customHeight="1">
      <c r="A196" s="97"/>
      <c r="B196" s="97"/>
      <c r="C196" s="97"/>
      <c r="D196" s="97"/>
      <c r="E196" s="97"/>
    </row>
    <row r="197" spans="1:5" ht="16.5" customHeight="1">
      <c r="A197" s="97"/>
      <c r="B197" s="97"/>
      <c r="C197" s="97"/>
      <c r="D197" s="97"/>
      <c r="E197" s="97"/>
    </row>
    <row r="198" spans="1:5" ht="16.5" customHeight="1">
      <c r="A198" s="97"/>
      <c r="B198" s="97"/>
      <c r="C198" s="97"/>
      <c r="D198" s="97"/>
      <c r="E198" s="97"/>
    </row>
    <row r="199" spans="1:5" ht="16.5" customHeight="1">
      <c r="A199" s="97"/>
      <c r="B199" s="97"/>
      <c r="C199" s="97"/>
      <c r="D199" s="97"/>
      <c r="E199" s="97"/>
    </row>
    <row r="200" spans="1:5" ht="16.5" customHeight="1">
      <c r="A200" s="97"/>
      <c r="B200" s="97"/>
      <c r="C200" s="97"/>
      <c r="D200" s="97"/>
      <c r="E200" s="97"/>
    </row>
    <row r="201" spans="1:5" ht="16.5" customHeight="1">
      <c r="A201" s="97"/>
      <c r="B201" s="97"/>
      <c r="C201" s="97"/>
      <c r="D201" s="97"/>
      <c r="E201" s="97"/>
    </row>
    <row r="202" spans="1:5" ht="16.5" customHeight="1">
      <c r="A202" s="97"/>
      <c r="B202" s="97"/>
      <c r="C202" s="97"/>
      <c r="D202" s="97"/>
      <c r="E202" s="97"/>
    </row>
    <row r="203" spans="1:5" ht="16.5" customHeight="1">
      <c r="A203" s="97"/>
      <c r="B203" s="97"/>
      <c r="C203" s="97"/>
      <c r="D203" s="97"/>
      <c r="E203" s="97"/>
    </row>
    <row r="204" spans="1:5" ht="16.5" customHeight="1">
      <c r="A204" s="97"/>
      <c r="B204" s="97"/>
      <c r="C204" s="97"/>
      <c r="D204" s="97"/>
      <c r="E204" s="97"/>
    </row>
    <row r="205" spans="1:5" ht="16.5" customHeight="1">
      <c r="A205" s="97"/>
      <c r="B205" s="97"/>
      <c r="C205" s="97"/>
      <c r="D205" s="97"/>
      <c r="E205" s="97"/>
    </row>
    <row r="206" spans="1:5" ht="16.5" customHeight="1">
      <c r="A206" s="97"/>
      <c r="B206" s="97"/>
      <c r="C206" s="97"/>
      <c r="D206" s="97"/>
      <c r="E206" s="97"/>
    </row>
    <row r="207" spans="1:5" ht="16.5" customHeight="1">
      <c r="A207" s="97"/>
      <c r="B207" s="97"/>
      <c r="C207" s="97"/>
      <c r="D207" s="97"/>
      <c r="E207" s="97"/>
    </row>
    <row r="208" spans="1:5" ht="16.5" customHeight="1">
      <c r="A208" s="97"/>
      <c r="B208" s="97"/>
      <c r="C208" s="97"/>
      <c r="D208" s="97"/>
      <c r="E208" s="97"/>
    </row>
    <row r="209" spans="1:5" ht="16.5" customHeight="1">
      <c r="A209" s="97"/>
      <c r="B209" s="97"/>
      <c r="C209" s="97"/>
      <c r="D209" s="97"/>
      <c r="E209" s="97"/>
    </row>
    <row r="210" spans="1:5" ht="16.5" customHeight="1">
      <c r="A210" s="97"/>
      <c r="B210" s="97"/>
      <c r="C210" s="97"/>
      <c r="D210" s="97"/>
      <c r="E210" s="97"/>
    </row>
    <row r="211" spans="1:5" ht="16.5" customHeight="1">
      <c r="A211" s="97"/>
      <c r="B211" s="97"/>
      <c r="C211" s="97"/>
      <c r="D211" s="97"/>
      <c r="E211" s="97"/>
    </row>
    <row r="212" spans="1:5" ht="16.5" customHeight="1">
      <c r="A212" s="97"/>
      <c r="B212" s="97"/>
      <c r="C212" s="97"/>
      <c r="D212" s="97"/>
      <c r="E212" s="97"/>
    </row>
    <row r="213" spans="1:5" ht="16.5" customHeight="1">
      <c r="A213" s="97"/>
      <c r="B213" s="97"/>
      <c r="C213" s="97"/>
      <c r="D213" s="97"/>
      <c r="E213" s="97"/>
    </row>
    <row r="214" spans="1:5" ht="16.5" customHeight="1">
      <c r="A214" s="97"/>
      <c r="B214" s="97"/>
      <c r="C214" s="97"/>
      <c r="D214" s="97"/>
      <c r="E214" s="97"/>
    </row>
    <row r="215" spans="1:5" ht="16.5" customHeight="1">
      <c r="A215" s="97"/>
      <c r="B215" s="97"/>
      <c r="C215" s="97"/>
      <c r="D215" s="97"/>
      <c r="E215" s="97"/>
    </row>
    <row r="216" spans="1:5" ht="16.5" customHeight="1">
      <c r="A216" s="97"/>
      <c r="B216" s="97"/>
      <c r="C216" s="97"/>
      <c r="D216" s="97"/>
      <c r="E216" s="97"/>
    </row>
    <row r="217" spans="1:5" ht="16.5" customHeight="1">
      <c r="A217" s="97"/>
      <c r="B217" s="97"/>
      <c r="C217" s="97"/>
      <c r="D217" s="97"/>
      <c r="E217" s="97"/>
    </row>
    <row r="218" spans="1:5" ht="16.5" customHeight="1">
      <c r="A218" s="97"/>
      <c r="B218" s="97"/>
      <c r="C218" s="97"/>
      <c r="D218" s="97"/>
      <c r="E218" s="97"/>
    </row>
    <row r="219" spans="1:5" ht="16.5" customHeight="1">
      <c r="A219" s="97"/>
      <c r="B219" s="97"/>
      <c r="C219" s="97"/>
      <c r="D219" s="97"/>
      <c r="E219" s="97"/>
    </row>
    <row r="220" spans="1:5" ht="16.5" customHeight="1">
      <c r="A220" s="97"/>
      <c r="B220" s="97"/>
      <c r="C220" s="97"/>
      <c r="D220" s="97"/>
      <c r="E220" s="97"/>
    </row>
    <row r="221" spans="1:5" ht="16.5" customHeight="1">
      <c r="A221" s="97"/>
      <c r="B221" s="97"/>
      <c r="C221" s="97"/>
      <c r="D221" s="97"/>
      <c r="E221" s="97"/>
    </row>
    <row r="222" spans="1:5" ht="16.5" customHeight="1">
      <c r="A222" s="97"/>
      <c r="B222" s="97"/>
      <c r="C222" s="97"/>
      <c r="D222" s="97"/>
      <c r="E222" s="97"/>
    </row>
    <row r="223" spans="1:5" ht="16.5" customHeight="1">
      <c r="A223" s="97"/>
      <c r="B223" s="97"/>
      <c r="C223" s="97"/>
      <c r="D223" s="97"/>
      <c r="E223" s="97"/>
    </row>
    <row r="224" spans="1:5" ht="16.5" customHeight="1">
      <c r="A224" s="97"/>
      <c r="B224" s="97"/>
      <c r="C224" s="97"/>
      <c r="D224" s="97"/>
      <c r="E224" s="97"/>
    </row>
    <row r="225" spans="1:5" ht="16.5" customHeight="1">
      <c r="A225" s="97"/>
      <c r="B225" s="97"/>
      <c r="C225" s="97"/>
      <c r="D225" s="97"/>
      <c r="E225" s="97"/>
    </row>
    <row r="226" spans="1:5" ht="16.5" customHeight="1">
      <c r="A226" s="97"/>
      <c r="B226" s="97"/>
      <c r="C226" s="97"/>
      <c r="D226" s="97"/>
      <c r="E226" s="97"/>
    </row>
    <row r="227" spans="1:5" ht="16.5" customHeight="1">
      <c r="A227" s="97"/>
      <c r="B227" s="97"/>
      <c r="C227" s="97"/>
      <c r="D227" s="97"/>
      <c r="E227" s="97"/>
    </row>
    <row r="228" spans="1:5" ht="16.5" customHeight="1">
      <c r="A228" s="97"/>
      <c r="B228" s="97"/>
      <c r="C228" s="97"/>
      <c r="D228" s="97"/>
      <c r="E228" s="97"/>
    </row>
    <row r="229" spans="1:5" ht="16.5" customHeight="1">
      <c r="A229" s="97"/>
      <c r="B229" s="97"/>
      <c r="C229" s="97"/>
      <c r="D229" s="97"/>
      <c r="E229" s="97"/>
    </row>
    <row r="230" spans="1:5" ht="16.5" customHeight="1">
      <c r="A230" s="97"/>
      <c r="B230" s="97"/>
      <c r="C230" s="97"/>
      <c r="D230" s="97"/>
      <c r="E230" s="97"/>
    </row>
    <row r="231" spans="1:5" ht="16.5" customHeight="1">
      <c r="A231" s="97"/>
      <c r="B231" s="97"/>
      <c r="C231" s="97"/>
      <c r="D231" s="97"/>
      <c r="E231" s="97"/>
    </row>
    <row r="232" spans="1:5" ht="16.5" customHeight="1">
      <c r="A232" s="97"/>
      <c r="B232" s="97"/>
      <c r="C232" s="97"/>
      <c r="D232" s="97"/>
      <c r="E232" s="97"/>
    </row>
    <row r="233" spans="1:5" ht="16.5" customHeight="1">
      <c r="A233" s="97"/>
      <c r="B233" s="97"/>
      <c r="C233" s="97"/>
      <c r="D233" s="97"/>
      <c r="E233" s="97"/>
    </row>
    <row r="234" spans="1:5" ht="16.5" customHeight="1">
      <c r="A234" s="97"/>
      <c r="B234" s="97"/>
      <c r="C234" s="97"/>
      <c r="D234" s="97"/>
      <c r="E234" s="97"/>
    </row>
    <row r="235" spans="1:5" ht="16.5" customHeight="1">
      <c r="A235" s="97"/>
      <c r="B235" s="97"/>
      <c r="C235" s="97"/>
      <c r="D235" s="97"/>
      <c r="E235" s="97"/>
    </row>
    <row r="236" spans="1:5" ht="16.5" customHeight="1">
      <c r="A236" s="97"/>
      <c r="B236" s="97"/>
      <c r="C236" s="97"/>
      <c r="D236" s="97"/>
      <c r="E236" s="97"/>
    </row>
    <row r="237" spans="1:5" ht="16.5" customHeight="1">
      <c r="A237" s="97"/>
      <c r="B237" s="97"/>
      <c r="C237" s="97"/>
      <c r="D237" s="97"/>
      <c r="E237" s="97"/>
    </row>
    <row r="238" spans="1:5" ht="16.5" customHeight="1">
      <c r="A238" s="97"/>
      <c r="B238" s="97"/>
      <c r="C238" s="97"/>
      <c r="D238" s="97"/>
      <c r="E238" s="97"/>
    </row>
    <row r="239" spans="1:5" ht="16.5" customHeight="1">
      <c r="A239" s="97"/>
      <c r="B239" s="97"/>
      <c r="C239" s="97"/>
      <c r="D239" s="97"/>
      <c r="E239" s="97"/>
    </row>
    <row r="240" spans="1:5" ht="16.5" customHeight="1">
      <c r="A240" s="97"/>
      <c r="B240" s="97"/>
      <c r="C240" s="97"/>
      <c r="D240" s="97"/>
      <c r="E240" s="97"/>
    </row>
    <row r="241" spans="1:5" ht="16.5" customHeight="1">
      <c r="A241" s="97"/>
      <c r="B241" s="97"/>
      <c r="C241" s="97"/>
      <c r="D241" s="97"/>
      <c r="E241" s="97"/>
    </row>
    <row r="242" spans="1:5" ht="16.5" customHeight="1">
      <c r="A242" s="97"/>
      <c r="B242" s="97"/>
      <c r="C242" s="97"/>
      <c r="D242" s="97"/>
      <c r="E242" s="97"/>
    </row>
    <row r="243" spans="1:5" ht="16.5" customHeight="1">
      <c r="A243" s="97"/>
      <c r="B243" s="97"/>
      <c r="C243" s="97"/>
      <c r="D243" s="97"/>
      <c r="E243" s="97"/>
    </row>
    <row r="244" spans="1:5" ht="16.5" customHeight="1">
      <c r="A244" s="97"/>
      <c r="B244" s="97"/>
      <c r="C244" s="97"/>
      <c r="D244" s="97"/>
      <c r="E244" s="97"/>
    </row>
    <row r="245" spans="1:5" ht="16.5" customHeight="1">
      <c r="A245" s="97"/>
      <c r="B245" s="97"/>
      <c r="C245" s="97"/>
      <c r="D245" s="97"/>
      <c r="E245" s="97"/>
    </row>
    <row r="246" spans="1:5" ht="16.5" customHeight="1">
      <c r="A246" s="97"/>
      <c r="B246" s="97"/>
      <c r="C246" s="97"/>
      <c r="D246" s="97"/>
      <c r="E246" s="97"/>
    </row>
    <row r="247" spans="1:5" ht="16.5" customHeight="1">
      <c r="A247" s="97"/>
      <c r="B247" s="97"/>
      <c r="C247" s="97"/>
      <c r="D247" s="97"/>
      <c r="E247" s="97"/>
    </row>
    <row r="248" spans="1:5" ht="16.5" customHeight="1">
      <c r="A248" s="97"/>
      <c r="B248" s="97"/>
      <c r="C248" s="97"/>
      <c r="D248" s="97"/>
      <c r="E248" s="97"/>
    </row>
    <row r="249" spans="1:5" ht="16.5" customHeight="1">
      <c r="A249" s="97"/>
      <c r="B249" s="97"/>
      <c r="C249" s="97"/>
      <c r="D249" s="97"/>
      <c r="E249" s="97"/>
    </row>
    <row r="250" spans="1:5" ht="16.5" customHeight="1">
      <c r="A250" s="97"/>
      <c r="B250" s="97"/>
      <c r="C250" s="97"/>
      <c r="D250" s="97"/>
      <c r="E250" s="97"/>
    </row>
    <row r="251" spans="1:5" ht="16.5" customHeight="1">
      <c r="A251" s="97"/>
      <c r="B251" s="97"/>
      <c r="C251" s="97"/>
      <c r="D251" s="97"/>
      <c r="E251" s="97"/>
    </row>
    <row r="252" spans="1:5" ht="16.5" customHeight="1">
      <c r="A252" s="97"/>
      <c r="B252" s="97"/>
      <c r="C252" s="97"/>
      <c r="D252" s="97"/>
      <c r="E252" s="97"/>
    </row>
    <row r="253" spans="1:5" ht="16.5" customHeight="1">
      <c r="A253" s="97"/>
      <c r="B253" s="97"/>
      <c r="C253" s="97"/>
      <c r="D253" s="97"/>
      <c r="E253" s="97"/>
    </row>
    <row r="254" spans="1:5" ht="16.5" customHeight="1">
      <c r="A254" s="97"/>
      <c r="B254" s="97"/>
      <c r="C254" s="97"/>
      <c r="D254" s="97"/>
      <c r="E254" s="97"/>
    </row>
    <row r="255" spans="1:5" ht="16.5" customHeight="1">
      <c r="A255" s="97"/>
      <c r="B255" s="97"/>
      <c r="C255" s="97"/>
      <c r="D255" s="97"/>
      <c r="E255" s="97"/>
    </row>
    <row r="256" spans="1:5" ht="16.5" customHeight="1">
      <c r="A256" s="97"/>
      <c r="B256" s="97"/>
      <c r="C256" s="97"/>
      <c r="D256" s="97"/>
      <c r="E256" s="97"/>
    </row>
    <row r="257" spans="1:5" ht="16.5" customHeight="1">
      <c r="A257" s="97"/>
      <c r="B257" s="97"/>
      <c r="C257" s="97"/>
      <c r="D257" s="97"/>
      <c r="E257" s="97"/>
    </row>
    <row r="258" spans="1:5" ht="16.5" customHeight="1">
      <c r="A258" s="97"/>
      <c r="B258" s="97"/>
      <c r="C258" s="97"/>
      <c r="D258" s="97"/>
      <c r="E258" s="97"/>
    </row>
    <row r="259" spans="1:5" ht="16.5" customHeight="1">
      <c r="A259" s="97"/>
      <c r="B259" s="97"/>
      <c r="C259" s="97"/>
      <c r="D259" s="97"/>
      <c r="E259" s="97"/>
    </row>
    <row r="260" spans="1:5" ht="16.5" customHeight="1">
      <c r="A260" s="97"/>
      <c r="B260" s="97"/>
      <c r="C260" s="97"/>
      <c r="D260" s="97"/>
      <c r="E260" s="97"/>
    </row>
    <row r="261" spans="1:5" ht="16.5" customHeight="1">
      <c r="A261" s="97"/>
      <c r="B261" s="97"/>
      <c r="C261" s="97"/>
      <c r="D261" s="97"/>
      <c r="E261" s="97"/>
    </row>
    <row r="262" spans="1:5" ht="16.5" customHeight="1">
      <c r="A262" s="97"/>
      <c r="B262" s="97"/>
      <c r="C262" s="97"/>
      <c r="D262" s="97"/>
      <c r="E262" s="97"/>
    </row>
    <row r="263" spans="1:5" ht="16.5" customHeight="1">
      <c r="A263" s="97"/>
      <c r="B263" s="97"/>
      <c r="C263" s="97"/>
      <c r="D263" s="97"/>
      <c r="E263" s="97"/>
    </row>
    <row r="264" spans="1:5" ht="16.5" customHeight="1">
      <c r="A264" s="97"/>
      <c r="B264" s="97"/>
      <c r="C264" s="97"/>
      <c r="D264" s="97"/>
      <c r="E264" s="97"/>
    </row>
    <row r="265" spans="1:5" ht="16.5" customHeight="1">
      <c r="A265" s="97"/>
      <c r="B265" s="97"/>
      <c r="C265" s="97"/>
      <c r="D265" s="97"/>
      <c r="E265" s="97"/>
    </row>
    <row r="266" spans="1:5" ht="16.5" customHeight="1">
      <c r="A266" s="97"/>
      <c r="B266" s="97"/>
      <c r="C266" s="97"/>
      <c r="D266" s="97"/>
      <c r="E266" s="97"/>
    </row>
    <row r="267" spans="1:5" ht="16.5" customHeight="1">
      <c r="A267" s="97"/>
      <c r="B267" s="97"/>
      <c r="C267" s="97"/>
      <c r="D267" s="97"/>
      <c r="E267" s="97"/>
    </row>
    <row r="268" spans="1:5" ht="16.5" customHeight="1">
      <c r="A268" s="97"/>
      <c r="B268" s="97"/>
      <c r="C268" s="97"/>
      <c r="D268" s="97"/>
      <c r="E268" s="97"/>
    </row>
    <row r="269" spans="1:5" ht="16.5" customHeight="1">
      <c r="A269" s="97"/>
      <c r="B269" s="97"/>
      <c r="C269" s="97"/>
      <c r="D269" s="97"/>
      <c r="E269" s="97"/>
    </row>
    <row r="270" spans="1:5" ht="16.5" customHeight="1">
      <c r="A270" s="97"/>
      <c r="B270" s="97"/>
      <c r="C270" s="97"/>
      <c r="D270" s="97"/>
      <c r="E270" s="97"/>
    </row>
    <row r="271" spans="1:5" ht="16.5" customHeight="1">
      <c r="A271" s="97"/>
      <c r="B271" s="97"/>
      <c r="C271" s="97"/>
      <c r="D271" s="97"/>
      <c r="E271" s="97"/>
    </row>
    <row r="272" spans="1:5" ht="16.5" customHeight="1">
      <c r="A272" s="97"/>
      <c r="B272" s="97"/>
      <c r="C272" s="97"/>
      <c r="D272" s="97"/>
      <c r="E272" s="97"/>
    </row>
    <row r="273" spans="1:5" ht="16.5" customHeight="1">
      <c r="A273" s="97"/>
      <c r="B273" s="97"/>
      <c r="C273" s="97"/>
      <c r="D273" s="97"/>
      <c r="E273" s="97"/>
    </row>
    <row r="274" spans="1:5" ht="16.5" customHeight="1">
      <c r="A274" s="97"/>
      <c r="B274" s="97"/>
      <c r="C274" s="97"/>
      <c r="D274" s="97"/>
      <c r="E274" s="97"/>
    </row>
    <row r="275" spans="1:5" ht="16.5" customHeight="1">
      <c r="A275" s="97"/>
      <c r="B275" s="97"/>
      <c r="C275" s="97"/>
      <c r="D275" s="97"/>
      <c r="E275" s="97"/>
    </row>
    <row r="276" spans="1:5" ht="16.5" customHeight="1">
      <c r="A276" s="97"/>
      <c r="B276" s="97"/>
      <c r="C276" s="97"/>
      <c r="D276" s="97"/>
      <c r="E276" s="97"/>
    </row>
    <row r="277" spans="1:5" ht="16.5" customHeight="1">
      <c r="A277" s="97"/>
      <c r="B277" s="97"/>
      <c r="C277" s="97"/>
      <c r="D277" s="97"/>
      <c r="E277" s="97"/>
    </row>
    <row r="278" spans="1:5" ht="16.5" customHeight="1">
      <c r="A278" s="97"/>
      <c r="B278" s="97"/>
      <c r="C278" s="97"/>
      <c r="D278" s="97"/>
      <c r="E278" s="97"/>
    </row>
    <row r="279" spans="1:5" ht="16.5" customHeight="1">
      <c r="A279" s="97"/>
      <c r="B279" s="97"/>
      <c r="C279" s="97"/>
      <c r="D279" s="97"/>
      <c r="E279" s="97"/>
    </row>
    <row r="280" spans="1:5" ht="16.5" customHeight="1">
      <c r="A280" s="97"/>
      <c r="B280" s="97"/>
      <c r="C280" s="97"/>
      <c r="D280" s="97"/>
      <c r="E280" s="97"/>
    </row>
    <row r="281" spans="1:5" ht="16.5" customHeight="1">
      <c r="A281" s="97"/>
      <c r="B281" s="97"/>
      <c r="C281" s="97"/>
      <c r="D281" s="97"/>
      <c r="E281" s="97"/>
    </row>
    <row r="282" spans="1:5" ht="16.5" customHeight="1">
      <c r="A282" s="97"/>
      <c r="B282" s="97"/>
      <c r="C282" s="97"/>
      <c r="D282" s="97"/>
      <c r="E282" s="97"/>
    </row>
    <row r="283" spans="1:5" ht="16.5" customHeight="1">
      <c r="A283" s="97"/>
      <c r="B283" s="97"/>
      <c r="C283" s="97"/>
      <c r="D283" s="97"/>
      <c r="E283" s="97"/>
    </row>
    <row r="284" spans="1:5" ht="16.5" customHeight="1">
      <c r="A284" s="97"/>
      <c r="B284" s="97"/>
      <c r="C284" s="97"/>
      <c r="D284" s="97"/>
      <c r="E284" s="97"/>
    </row>
    <row r="285" spans="1:5" ht="16.5" customHeight="1">
      <c r="A285" s="97"/>
      <c r="B285" s="97"/>
      <c r="C285" s="97"/>
      <c r="D285" s="97"/>
      <c r="E285" s="97"/>
    </row>
    <row r="286" spans="1:5" ht="16.5" customHeight="1">
      <c r="A286" s="97"/>
      <c r="B286" s="97"/>
      <c r="C286" s="97"/>
      <c r="D286" s="97"/>
      <c r="E286" s="97"/>
    </row>
    <row r="287" spans="1:5" ht="16.5" customHeight="1">
      <c r="A287" s="97"/>
      <c r="B287" s="97"/>
      <c r="C287" s="97"/>
      <c r="D287" s="97"/>
      <c r="E287" s="97"/>
    </row>
    <row r="288" spans="1:5" ht="16.5" customHeight="1">
      <c r="A288" s="97"/>
      <c r="B288" s="97"/>
      <c r="C288" s="97"/>
      <c r="D288" s="97"/>
      <c r="E288" s="97"/>
    </row>
    <row r="289" spans="1:5" ht="16.5" customHeight="1">
      <c r="A289" s="97"/>
      <c r="B289" s="97"/>
      <c r="C289" s="97"/>
      <c r="D289" s="97"/>
      <c r="E289" s="97"/>
    </row>
    <row r="290" spans="1:5" ht="16.5" customHeight="1">
      <c r="A290" s="97"/>
      <c r="B290" s="97"/>
      <c r="C290" s="97"/>
      <c r="D290" s="97"/>
      <c r="E290" s="97"/>
    </row>
    <row r="291" spans="1:5" ht="16.5" customHeight="1">
      <c r="A291" s="97"/>
      <c r="B291" s="97"/>
      <c r="C291" s="97"/>
      <c r="D291" s="97"/>
      <c r="E291" s="97"/>
    </row>
    <row r="292" spans="1:5" ht="16.5" customHeight="1">
      <c r="A292" s="97"/>
      <c r="B292" s="97"/>
      <c r="C292" s="97"/>
      <c r="D292" s="97"/>
      <c r="E292" s="97"/>
    </row>
    <row r="293" spans="1:5" ht="16.5" customHeight="1">
      <c r="A293" s="97"/>
      <c r="B293" s="97"/>
      <c r="C293" s="97"/>
      <c r="D293" s="97"/>
      <c r="E293" s="97"/>
    </row>
    <row r="294" spans="1:5" ht="16.5" customHeight="1">
      <c r="A294" s="97"/>
      <c r="B294" s="97"/>
      <c r="C294" s="97"/>
      <c r="D294" s="97"/>
      <c r="E294" s="97"/>
    </row>
    <row r="295" spans="1:5" ht="16.5" customHeight="1">
      <c r="A295" s="97"/>
      <c r="B295" s="97"/>
      <c r="C295" s="97"/>
      <c r="D295" s="97"/>
      <c r="E295" s="97"/>
    </row>
    <row r="296" spans="1:5" ht="16.5" customHeight="1">
      <c r="A296" s="97"/>
      <c r="B296" s="97"/>
      <c r="C296" s="97"/>
      <c r="D296" s="97"/>
      <c r="E296" s="97"/>
    </row>
    <row r="297" spans="1:5" ht="16.5" customHeight="1">
      <c r="A297" s="97"/>
      <c r="B297" s="97"/>
      <c r="C297" s="97"/>
      <c r="D297" s="97"/>
      <c r="E297" s="97"/>
    </row>
    <row r="298" spans="1:5" ht="16.5" customHeight="1">
      <c r="A298" s="97"/>
      <c r="B298" s="97"/>
      <c r="C298" s="97"/>
      <c r="D298" s="97"/>
      <c r="E298" s="97"/>
    </row>
    <row r="299" spans="1:5" ht="16.5" customHeight="1">
      <c r="A299" s="97"/>
      <c r="B299" s="97"/>
      <c r="C299" s="97"/>
      <c r="D299" s="97"/>
      <c r="E299" s="97"/>
    </row>
    <row r="300" spans="1:5" ht="16.5" customHeight="1">
      <c r="A300" s="97"/>
      <c r="B300" s="97"/>
      <c r="C300" s="97"/>
      <c r="D300" s="97"/>
      <c r="E300" s="97"/>
    </row>
    <row r="301" spans="1:5" ht="16.5" customHeight="1">
      <c r="A301" s="97"/>
      <c r="B301" s="97"/>
      <c r="C301" s="97"/>
      <c r="D301" s="97"/>
      <c r="E301" s="97"/>
    </row>
    <row r="302" spans="1:5" ht="16.5" customHeight="1">
      <c r="A302" s="97"/>
      <c r="B302" s="97"/>
      <c r="C302" s="97"/>
      <c r="D302" s="97"/>
      <c r="E302" s="97"/>
    </row>
    <row r="303" spans="1:5" ht="16.5" customHeight="1">
      <c r="A303" s="97"/>
      <c r="B303" s="97"/>
      <c r="C303" s="97"/>
      <c r="D303" s="97"/>
      <c r="E303" s="97"/>
    </row>
    <row r="304" spans="1:5" ht="16.5" customHeight="1">
      <c r="A304" s="97"/>
      <c r="B304" s="97"/>
      <c r="C304" s="97"/>
      <c r="D304" s="97"/>
      <c r="E304" s="97"/>
    </row>
    <row r="305" spans="1:5" ht="16.5" customHeight="1">
      <c r="A305" s="97"/>
      <c r="B305" s="97"/>
      <c r="C305" s="97"/>
      <c r="D305" s="97"/>
      <c r="E305" s="97"/>
    </row>
    <row r="306" spans="1:5" ht="16.5" customHeight="1">
      <c r="A306" s="97"/>
      <c r="B306" s="97"/>
      <c r="C306" s="97"/>
      <c r="D306" s="97"/>
      <c r="E306" s="97"/>
    </row>
    <row r="307" spans="1:5" ht="16.5" customHeight="1">
      <c r="A307" s="97"/>
      <c r="B307" s="97"/>
      <c r="C307" s="97"/>
      <c r="D307" s="97"/>
      <c r="E307" s="97"/>
    </row>
    <row r="308" spans="1:5" ht="16.5" customHeight="1">
      <c r="A308" s="97"/>
      <c r="B308" s="97"/>
      <c r="C308" s="97"/>
      <c r="D308" s="97"/>
      <c r="E308" s="97"/>
    </row>
    <row r="309" spans="1:5" ht="16.5" customHeight="1">
      <c r="A309" s="97"/>
      <c r="B309" s="97"/>
      <c r="C309" s="97"/>
      <c r="D309" s="97"/>
      <c r="E309" s="97"/>
    </row>
    <row r="310" spans="1:5" ht="16.5" customHeight="1">
      <c r="A310" s="97"/>
      <c r="B310" s="97"/>
      <c r="C310" s="97"/>
      <c r="D310" s="97"/>
      <c r="E310" s="97"/>
    </row>
    <row r="311" spans="1:5" ht="16.5" customHeight="1">
      <c r="A311" s="97"/>
      <c r="B311" s="97"/>
      <c r="C311" s="97"/>
      <c r="D311" s="97"/>
      <c r="E311" s="97"/>
    </row>
    <row r="312" spans="1:5" ht="16.5" customHeight="1">
      <c r="A312" s="97"/>
      <c r="B312" s="97"/>
      <c r="C312" s="97"/>
      <c r="D312" s="97"/>
      <c r="E312" s="97"/>
    </row>
    <row r="313" spans="1:5" ht="16.5" customHeight="1">
      <c r="A313" s="97"/>
      <c r="B313" s="97"/>
      <c r="C313" s="97"/>
      <c r="D313" s="97"/>
      <c r="E313" s="97"/>
    </row>
    <row r="314" spans="1:5" ht="16.5" customHeight="1">
      <c r="A314" s="97"/>
      <c r="B314" s="97"/>
      <c r="C314" s="97"/>
      <c r="D314" s="97"/>
      <c r="E314" s="97"/>
    </row>
    <row r="315" spans="1:5" ht="16.5" customHeight="1">
      <c r="A315" s="97"/>
      <c r="B315" s="97"/>
      <c r="C315" s="97"/>
      <c r="D315" s="97"/>
      <c r="E315" s="97"/>
    </row>
    <row r="316" spans="1:5" ht="16.5" customHeight="1">
      <c r="A316" s="97"/>
      <c r="B316" s="97"/>
      <c r="C316" s="97"/>
      <c r="D316" s="97"/>
      <c r="E316" s="97"/>
    </row>
    <row r="317" spans="1:5" ht="16.5" customHeight="1">
      <c r="A317" s="97"/>
      <c r="B317" s="97"/>
      <c r="C317" s="97"/>
      <c r="D317" s="97"/>
      <c r="E317" s="97"/>
    </row>
    <row r="318" spans="1:5" ht="16.5" customHeight="1">
      <c r="A318" s="97"/>
      <c r="B318" s="97"/>
      <c r="C318" s="97"/>
      <c r="D318" s="97"/>
      <c r="E318" s="97"/>
    </row>
    <row r="319" spans="1:5" ht="16.5" customHeight="1">
      <c r="A319" s="97"/>
      <c r="B319" s="97"/>
      <c r="C319" s="97"/>
      <c r="D319" s="97"/>
      <c r="E319" s="97"/>
    </row>
    <row r="320" spans="1:5" ht="16.5" customHeight="1">
      <c r="A320" s="97"/>
      <c r="B320" s="97"/>
      <c r="C320" s="97"/>
      <c r="D320" s="97"/>
      <c r="E320" s="97"/>
    </row>
    <row r="321" spans="1:5" ht="16.5" customHeight="1">
      <c r="A321" s="97"/>
      <c r="B321" s="97"/>
      <c r="C321" s="97"/>
      <c r="D321" s="97"/>
      <c r="E321" s="97"/>
    </row>
    <row r="322" spans="1:5" ht="16.5" customHeight="1">
      <c r="A322" s="97"/>
      <c r="B322" s="97"/>
      <c r="C322" s="97"/>
      <c r="D322" s="97"/>
      <c r="E322" s="97"/>
    </row>
    <row r="323" spans="1:5" ht="16.5" customHeight="1">
      <c r="A323" s="97"/>
      <c r="B323" s="97"/>
      <c r="C323" s="97"/>
      <c r="D323" s="97"/>
      <c r="E323" s="97"/>
    </row>
    <row r="324" spans="1:5" ht="16.5" customHeight="1">
      <c r="A324" s="97"/>
      <c r="B324" s="97"/>
      <c r="C324" s="97"/>
      <c r="D324" s="97"/>
      <c r="E324" s="97"/>
    </row>
    <row r="325" spans="1:5" ht="16.5" customHeight="1">
      <c r="A325" s="97"/>
      <c r="B325" s="97"/>
      <c r="C325" s="97"/>
      <c r="D325" s="97"/>
      <c r="E325" s="97"/>
    </row>
    <row r="326" spans="1:5" ht="16.5" customHeight="1">
      <c r="A326" s="97"/>
      <c r="B326" s="97"/>
      <c r="C326" s="97"/>
      <c r="D326" s="97"/>
      <c r="E326" s="97"/>
    </row>
    <row r="327" spans="1:5" ht="16.5" customHeight="1">
      <c r="A327" s="97"/>
      <c r="B327" s="97"/>
      <c r="C327" s="97"/>
      <c r="D327" s="97"/>
      <c r="E327" s="97"/>
    </row>
    <row r="328" spans="1:5" ht="16.5" customHeight="1">
      <c r="A328" s="97"/>
      <c r="B328" s="97"/>
      <c r="C328" s="97"/>
      <c r="D328" s="97"/>
      <c r="E328" s="97"/>
    </row>
    <row r="329" spans="1:5" ht="16.5" customHeight="1">
      <c r="A329" s="97"/>
      <c r="B329" s="97"/>
      <c r="C329" s="97"/>
      <c r="D329" s="97"/>
      <c r="E329" s="97"/>
    </row>
    <row r="330" spans="1:5" ht="16.5" customHeight="1">
      <c r="A330" s="97"/>
      <c r="B330" s="97"/>
      <c r="C330" s="97"/>
      <c r="D330" s="97"/>
      <c r="E330" s="97"/>
    </row>
    <row r="331" spans="1:5" ht="16.5" customHeight="1">
      <c r="A331" s="97"/>
      <c r="B331" s="97"/>
      <c r="C331" s="97"/>
      <c r="D331" s="97"/>
      <c r="E331" s="97"/>
    </row>
    <row r="332" spans="1:5" ht="16.5" customHeight="1">
      <c r="A332" s="97"/>
      <c r="B332" s="97"/>
      <c r="C332" s="97"/>
      <c r="D332" s="97"/>
      <c r="E332" s="97"/>
    </row>
    <row r="333" spans="1:5" ht="16.5" customHeight="1">
      <c r="A333" s="97"/>
      <c r="B333" s="97"/>
      <c r="C333" s="97"/>
      <c r="D333" s="97"/>
      <c r="E333" s="97"/>
    </row>
    <row r="334" spans="1:5" ht="16.5" customHeight="1">
      <c r="A334" s="97"/>
      <c r="B334" s="97"/>
      <c r="C334" s="97"/>
      <c r="D334" s="97"/>
      <c r="E334" s="97"/>
    </row>
    <row r="335" spans="1:5" ht="16.5" customHeight="1">
      <c r="A335" s="97"/>
      <c r="B335" s="97"/>
      <c r="C335" s="97"/>
      <c r="D335" s="97"/>
      <c r="E335" s="97"/>
    </row>
    <row r="336" spans="1:5" ht="16.5" customHeight="1">
      <c r="A336" s="97"/>
      <c r="B336" s="97"/>
      <c r="C336" s="97"/>
      <c r="D336" s="97"/>
      <c r="E336" s="97"/>
    </row>
    <row r="337" spans="1:5" ht="16.5" customHeight="1">
      <c r="A337" s="97"/>
      <c r="B337" s="97"/>
      <c r="C337" s="97"/>
      <c r="D337" s="97"/>
      <c r="E337" s="97"/>
    </row>
    <row r="338" spans="1:5" ht="16.5" customHeight="1">
      <c r="A338" s="97"/>
      <c r="B338" s="97"/>
      <c r="C338" s="97"/>
      <c r="D338" s="97"/>
      <c r="E338" s="97"/>
    </row>
    <row r="339" spans="1:5" ht="16.5" customHeight="1">
      <c r="A339" s="97"/>
      <c r="B339" s="97"/>
      <c r="C339" s="97"/>
      <c r="D339" s="97"/>
      <c r="E339" s="97"/>
    </row>
    <row r="340" spans="1:5" ht="16.5" customHeight="1">
      <c r="A340" s="97"/>
      <c r="B340" s="97"/>
      <c r="C340" s="97"/>
      <c r="D340" s="97"/>
      <c r="E340" s="97"/>
    </row>
    <row r="341" spans="1:5" ht="16.5" customHeight="1">
      <c r="A341" s="97"/>
      <c r="B341" s="97"/>
      <c r="C341" s="97"/>
      <c r="D341" s="97"/>
      <c r="E341" s="97"/>
    </row>
    <row r="342" spans="1:5" ht="16.5" customHeight="1">
      <c r="A342" s="97"/>
      <c r="B342" s="97"/>
      <c r="C342" s="97"/>
      <c r="D342" s="97"/>
      <c r="E342" s="97"/>
    </row>
    <row r="343" spans="1:5" ht="16.5" customHeight="1">
      <c r="A343" s="97"/>
      <c r="B343" s="97"/>
      <c r="C343" s="97"/>
      <c r="D343" s="97"/>
      <c r="E343" s="97"/>
    </row>
    <row r="344" spans="1:5" ht="16.5" customHeight="1">
      <c r="A344" s="97"/>
      <c r="B344" s="97"/>
      <c r="C344" s="97"/>
      <c r="D344" s="97"/>
      <c r="E344" s="97"/>
    </row>
    <row r="345" spans="1:5" ht="16.5" customHeight="1">
      <c r="A345" s="97"/>
      <c r="B345" s="97"/>
      <c r="C345" s="97"/>
      <c r="D345" s="97"/>
      <c r="E345" s="97"/>
    </row>
    <row r="346" spans="1:5" ht="16.5" customHeight="1">
      <c r="A346" s="97"/>
      <c r="B346" s="97"/>
      <c r="C346" s="97"/>
      <c r="D346" s="97"/>
      <c r="E346" s="97"/>
    </row>
    <row r="347" spans="1:5" ht="16.5" customHeight="1">
      <c r="A347" s="97"/>
      <c r="B347" s="97"/>
      <c r="C347" s="97"/>
      <c r="D347" s="97"/>
      <c r="E347" s="97"/>
    </row>
    <row r="348" spans="1:5" ht="16.5" customHeight="1">
      <c r="A348" s="97"/>
      <c r="B348" s="97"/>
      <c r="C348" s="97"/>
      <c r="D348" s="97"/>
      <c r="E348" s="97"/>
    </row>
    <row r="349" spans="1:5" ht="16.5" customHeight="1">
      <c r="A349" s="97"/>
      <c r="B349" s="97"/>
      <c r="C349" s="97"/>
      <c r="D349" s="97"/>
      <c r="E349" s="97"/>
    </row>
    <row r="350" spans="1:5" ht="16.5" customHeight="1">
      <c r="A350" s="97"/>
      <c r="B350" s="97"/>
      <c r="C350" s="97"/>
      <c r="D350" s="97"/>
      <c r="E350" s="97"/>
    </row>
    <row r="351" spans="1:5" ht="16.5" customHeight="1">
      <c r="A351" s="97"/>
      <c r="B351" s="97"/>
      <c r="C351" s="97"/>
      <c r="D351" s="97"/>
      <c r="E351" s="97"/>
    </row>
    <row r="352" spans="1:5" ht="16.5" customHeight="1">
      <c r="A352" s="97"/>
      <c r="B352" s="97"/>
      <c r="C352" s="97"/>
      <c r="D352" s="97"/>
      <c r="E352" s="97"/>
    </row>
    <row r="353" spans="1:5" ht="16.5" customHeight="1">
      <c r="A353" s="97"/>
      <c r="B353" s="97"/>
      <c r="C353" s="97"/>
      <c r="D353" s="97"/>
      <c r="E353" s="97"/>
    </row>
    <row r="354" spans="1:5" ht="16.5" customHeight="1">
      <c r="A354" s="97"/>
      <c r="B354" s="97"/>
      <c r="C354" s="97"/>
      <c r="D354" s="97"/>
      <c r="E354" s="97"/>
    </row>
    <row r="355" spans="1:5" ht="16.5" customHeight="1">
      <c r="A355" s="97"/>
      <c r="B355" s="97"/>
      <c r="C355" s="97"/>
      <c r="D355" s="97"/>
      <c r="E355" s="97"/>
    </row>
    <row r="356" spans="1:5" ht="16.5" customHeight="1">
      <c r="A356" s="97"/>
      <c r="B356" s="97"/>
      <c r="C356" s="97"/>
      <c r="D356" s="97"/>
      <c r="E356" s="97"/>
    </row>
    <row r="357" spans="1:5" ht="16.5" customHeight="1">
      <c r="A357" s="97"/>
      <c r="B357" s="97"/>
      <c r="C357" s="97"/>
      <c r="D357" s="97"/>
      <c r="E357" s="97"/>
    </row>
    <row r="358" spans="1:5" ht="16.5" customHeight="1">
      <c r="A358" s="97"/>
      <c r="B358" s="97"/>
      <c r="C358" s="97"/>
      <c r="D358" s="97"/>
      <c r="E358" s="97"/>
    </row>
    <row r="359" spans="1:5" ht="16.5" customHeight="1">
      <c r="A359" s="97"/>
      <c r="B359" s="97"/>
      <c r="C359" s="97"/>
      <c r="D359" s="97"/>
      <c r="E359" s="97"/>
    </row>
    <row r="360" spans="1:5" ht="16.5" customHeight="1">
      <c r="A360" s="97"/>
      <c r="B360" s="97"/>
      <c r="C360" s="97"/>
      <c r="D360" s="97"/>
      <c r="E360" s="97"/>
    </row>
    <row r="361" spans="1:5" ht="16.5" customHeight="1">
      <c r="A361" s="97"/>
      <c r="B361" s="97"/>
      <c r="C361" s="97"/>
      <c r="D361" s="97"/>
      <c r="E361" s="97"/>
    </row>
    <row r="362" spans="1:5" ht="16.5" customHeight="1">
      <c r="A362" s="97"/>
      <c r="B362" s="97"/>
      <c r="C362" s="97"/>
      <c r="D362" s="97"/>
      <c r="E362" s="97"/>
    </row>
    <row r="363" spans="1:5" ht="16.5" customHeight="1">
      <c r="A363" s="97"/>
      <c r="B363" s="97"/>
      <c r="C363" s="97"/>
      <c r="D363" s="97"/>
      <c r="E363" s="97"/>
    </row>
    <row r="364" spans="1:5" ht="16.5" customHeight="1">
      <c r="A364" s="97"/>
      <c r="B364" s="97"/>
      <c r="C364" s="97"/>
      <c r="D364" s="97"/>
      <c r="E364" s="97"/>
    </row>
    <row r="365" spans="1:5" ht="16.5" customHeight="1">
      <c r="A365" s="97"/>
      <c r="B365" s="97"/>
      <c r="C365" s="97"/>
      <c r="D365" s="97"/>
      <c r="E365" s="97"/>
    </row>
    <row r="366" spans="1:5" ht="16.5" customHeight="1">
      <c r="A366" s="97"/>
      <c r="B366" s="97"/>
      <c r="C366" s="97"/>
      <c r="D366" s="97"/>
      <c r="E366" s="97"/>
    </row>
    <row r="367" spans="1:5" ht="16.5" customHeight="1">
      <c r="A367" s="97"/>
      <c r="B367" s="97"/>
      <c r="C367" s="97"/>
      <c r="D367" s="97"/>
      <c r="E367" s="97"/>
    </row>
    <row r="368" spans="1:5" ht="16.5" customHeight="1">
      <c r="A368" s="97"/>
      <c r="B368" s="97"/>
      <c r="C368" s="97"/>
      <c r="D368" s="97"/>
      <c r="E368" s="97"/>
    </row>
    <row r="369" spans="1:5" ht="16.5" customHeight="1">
      <c r="A369" s="97"/>
      <c r="B369" s="97"/>
      <c r="C369" s="97"/>
      <c r="D369" s="97"/>
      <c r="E369" s="97"/>
    </row>
    <row r="370" spans="1:5" ht="16.5" customHeight="1">
      <c r="A370" s="97"/>
      <c r="B370" s="97"/>
      <c r="C370" s="97"/>
      <c r="D370" s="97"/>
      <c r="E370" s="97"/>
    </row>
    <row r="371" spans="1:5" ht="16.5" customHeight="1">
      <c r="A371" s="97"/>
      <c r="B371" s="97"/>
      <c r="C371" s="97"/>
      <c r="D371" s="97"/>
      <c r="E371" s="97"/>
    </row>
    <row r="372" spans="1:5" ht="16.5" customHeight="1">
      <c r="A372" s="97"/>
      <c r="B372" s="97"/>
      <c r="C372" s="97"/>
      <c r="D372" s="97"/>
      <c r="E372" s="97"/>
    </row>
    <row r="373" spans="1:5" ht="16.5" customHeight="1">
      <c r="A373" s="97"/>
      <c r="B373" s="97"/>
      <c r="C373" s="97"/>
      <c r="D373" s="97"/>
      <c r="E373" s="97"/>
    </row>
    <row r="374" spans="1:5" ht="16.5" customHeight="1">
      <c r="A374" s="97"/>
      <c r="B374" s="97"/>
      <c r="C374" s="97"/>
      <c r="D374" s="97"/>
      <c r="E374" s="97"/>
    </row>
    <row r="375" spans="1:5" ht="16.5" customHeight="1">
      <c r="A375" s="97"/>
      <c r="B375" s="97"/>
      <c r="C375" s="97"/>
      <c r="D375" s="97"/>
      <c r="E375" s="97"/>
    </row>
    <row r="376" spans="1:5" ht="16.5" customHeight="1">
      <c r="A376" s="97"/>
      <c r="B376" s="97"/>
      <c r="C376" s="97"/>
      <c r="D376" s="97"/>
      <c r="E376" s="97"/>
    </row>
    <row r="377" spans="1:5" ht="16.5" customHeight="1">
      <c r="A377" s="97"/>
      <c r="B377" s="97"/>
      <c r="C377" s="97"/>
      <c r="D377" s="97"/>
      <c r="E377" s="97"/>
    </row>
    <row r="378" spans="1:5" ht="16.5" customHeight="1">
      <c r="A378" s="97"/>
      <c r="B378" s="97"/>
      <c r="C378" s="97"/>
      <c r="D378" s="97"/>
      <c r="E378" s="97"/>
    </row>
    <row r="379" spans="1:5" ht="16.5" customHeight="1">
      <c r="A379" s="97"/>
      <c r="B379" s="97"/>
      <c r="C379" s="97"/>
      <c r="D379" s="97"/>
      <c r="E379" s="97"/>
    </row>
    <row r="380" spans="1:5" ht="16.5" customHeight="1">
      <c r="A380" s="97"/>
      <c r="B380" s="97"/>
      <c r="C380" s="97"/>
      <c r="D380" s="97"/>
      <c r="E380" s="97"/>
    </row>
    <row r="381" spans="1:5" ht="16.5" customHeight="1">
      <c r="A381" s="97"/>
      <c r="B381" s="97"/>
      <c r="C381" s="97"/>
      <c r="D381" s="97"/>
      <c r="E381" s="97"/>
    </row>
    <row r="382" spans="1:5" ht="16.5" customHeight="1">
      <c r="A382" s="97"/>
      <c r="B382" s="97"/>
      <c r="C382" s="97"/>
      <c r="D382" s="97"/>
      <c r="E382" s="97"/>
    </row>
    <row r="383" spans="1:5" ht="16.5" customHeight="1">
      <c r="A383" s="97"/>
      <c r="B383" s="97"/>
      <c r="C383" s="97"/>
      <c r="D383" s="97"/>
      <c r="E383" s="97"/>
    </row>
    <row r="384" spans="1:5" ht="16.5" customHeight="1">
      <c r="A384" s="97"/>
      <c r="B384" s="97"/>
      <c r="C384" s="97"/>
      <c r="D384" s="97"/>
      <c r="E384" s="97"/>
    </row>
    <row r="385" spans="1:5" ht="16.5" customHeight="1">
      <c r="A385" s="97"/>
      <c r="B385" s="97"/>
      <c r="C385" s="97"/>
      <c r="D385" s="97"/>
      <c r="E385" s="97"/>
    </row>
    <row r="386" spans="1:5" ht="16.5" customHeight="1">
      <c r="A386" s="97"/>
      <c r="B386" s="97"/>
      <c r="C386" s="97"/>
      <c r="D386" s="97"/>
      <c r="E386" s="97"/>
    </row>
    <row r="387" spans="1:5" ht="16.5" customHeight="1">
      <c r="A387" s="97"/>
      <c r="B387" s="97"/>
      <c r="C387" s="97"/>
      <c r="D387" s="97"/>
      <c r="E387" s="97"/>
    </row>
    <row r="388" spans="1:5" ht="16.5" customHeight="1">
      <c r="A388" s="97"/>
      <c r="B388" s="97"/>
      <c r="C388" s="97"/>
      <c r="D388" s="97"/>
      <c r="E388" s="97"/>
    </row>
    <row r="389" spans="1:5" ht="16.5" customHeight="1">
      <c r="A389" s="97"/>
      <c r="B389" s="97"/>
      <c r="C389" s="97"/>
      <c r="D389" s="97"/>
      <c r="E389" s="97"/>
    </row>
    <row r="390" spans="1:5" ht="16.5" customHeight="1">
      <c r="A390" s="97"/>
      <c r="B390" s="97"/>
      <c r="C390" s="97"/>
      <c r="D390" s="97"/>
      <c r="E390" s="97"/>
    </row>
    <row r="391" spans="1:5" ht="16.5" customHeight="1">
      <c r="A391" s="97"/>
      <c r="B391" s="97"/>
      <c r="C391" s="97"/>
      <c r="D391" s="97"/>
      <c r="E391" s="97"/>
    </row>
    <row r="392" spans="1:5" ht="16.5" customHeight="1">
      <c r="A392" s="97"/>
      <c r="B392" s="97"/>
      <c r="C392" s="97"/>
      <c r="D392" s="97"/>
      <c r="E392" s="97"/>
    </row>
    <row r="393" spans="1:5" ht="16.5" customHeight="1">
      <c r="A393" s="97"/>
      <c r="B393" s="97"/>
      <c r="C393" s="97"/>
      <c r="D393" s="97"/>
      <c r="E393" s="97"/>
    </row>
    <row r="394" spans="1:5" ht="16.5" customHeight="1">
      <c r="A394" s="97"/>
      <c r="B394" s="97"/>
      <c r="C394" s="97"/>
      <c r="D394" s="97"/>
      <c r="E394" s="97"/>
    </row>
    <row r="395" spans="1:5" ht="16.5" customHeight="1">
      <c r="A395" s="97"/>
      <c r="B395" s="97"/>
      <c r="C395" s="97"/>
      <c r="D395" s="97"/>
      <c r="E395" s="97"/>
    </row>
    <row r="396" spans="1:5" ht="16.5" customHeight="1">
      <c r="A396" s="97"/>
      <c r="B396" s="97"/>
      <c r="C396" s="97"/>
      <c r="D396" s="97"/>
      <c r="E396" s="97"/>
    </row>
    <row r="397" spans="1:5" ht="16.5" customHeight="1">
      <c r="A397" s="97"/>
      <c r="B397" s="97"/>
      <c r="C397" s="97"/>
      <c r="D397" s="97"/>
      <c r="E397" s="97"/>
    </row>
    <row r="398" spans="1:5" ht="16.5" customHeight="1">
      <c r="A398" s="97"/>
      <c r="B398" s="97"/>
      <c r="C398" s="97"/>
      <c r="D398" s="97"/>
      <c r="E398" s="97"/>
    </row>
    <row r="399" spans="1:5" ht="16.5" customHeight="1">
      <c r="A399" s="97"/>
      <c r="B399" s="97"/>
      <c r="C399" s="97"/>
      <c r="D399" s="97"/>
      <c r="E399" s="97"/>
    </row>
    <row r="400" spans="1:5" ht="16.5" customHeight="1">
      <c r="A400" s="97"/>
      <c r="B400" s="97"/>
      <c r="C400" s="97"/>
      <c r="D400" s="97"/>
      <c r="E400" s="97"/>
    </row>
    <row r="401" spans="1:5" ht="16.5" customHeight="1">
      <c r="A401" s="97"/>
      <c r="B401" s="97"/>
      <c r="C401" s="97"/>
      <c r="D401" s="97"/>
      <c r="E401" s="97"/>
    </row>
    <row r="402" spans="1:5" ht="16.5" customHeight="1">
      <c r="A402" s="97"/>
      <c r="B402" s="97"/>
      <c r="C402" s="97"/>
      <c r="D402" s="97"/>
      <c r="E402" s="97"/>
    </row>
    <row r="403" spans="1:5" ht="16.5" customHeight="1">
      <c r="A403" s="97"/>
      <c r="B403" s="97"/>
      <c r="C403" s="97"/>
      <c r="D403" s="97"/>
      <c r="E403" s="97"/>
    </row>
    <row r="404" spans="1:5" ht="16.5" customHeight="1">
      <c r="A404" s="97"/>
      <c r="B404" s="97"/>
      <c r="C404" s="97"/>
      <c r="D404" s="97"/>
      <c r="E404" s="97"/>
    </row>
    <row r="405" spans="1:5" ht="16.5" customHeight="1">
      <c r="A405" s="97"/>
      <c r="B405" s="97"/>
      <c r="C405" s="97"/>
      <c r="D405" s="97"/>
      <c r="E405" s="97"/>
    </row>
    <row r="406" spans="1:5" ht="16.5" customHeight="1">
      <c r="A406" s="97"/>
      <c r="B406" s="97"/>
      <c r="C406" s="97"/>
      <c r="D406" s="97"/>
      <c r="E406" s="97"/>
    </row>
    <row r="407" spans="1:5" ht="16.5" customHeight="1">
      <c r="A407" s="97"/>
      <c r="B407" s="97"/>
      <c r="C407" s="97"/>
      <c r="D407" s="97"/>
      <c r="E407" s="97"/>
    </row>
    <row r="408" spans="1:5" ht="16.5" customHeight="1">
      <c r="A408" s="97"/>
      <c r="B408" s="97"/>
      <c r="C408" s="97"/>
      <c r="D408" s="97"/>
      <c r="E408" s="97"/>
    </row>
    <row r="409" spans="1:5" ht="16.5" customHeight="1">
      <c r="A409" s="97"/>
      <c r="B409" s="97"/>
      <c r="C409" s="97"/>
      <c r="D409" s="97"/>
      <c r="E409" s="97"/>
    </row>
    <row r="410" spans="1:5" ht="16.5" customHeight="1">
      <c r="A410" s="97"/>
      <c r="B410" s="97"/>
      <c r="C410" s="97"/>
      <c r="D410" s="97"/>
      <c r="E410" s="97"/>
    </row>
    <row r="411" spans="1:5" ht="16.5" customHeight="1">
      <c r="A411" s="97"/>
      <c r="B411" s="97"/>
      <c r="C411" s="97"/>
      <c r="D411" s="97"/>
      <c r="E411" s="97"/>
    </row>
    <row r="412" spans="1:5" ht="16.5" customHeight="1">
      <c r="A412" s="97"/>
      <c r="B412" s="97"/>
      <c r="C412" s="97"/>
      <c r="D412" s="97"/>
      <c r="E412" s="97"/>
    </row>
  </sheetData>
  <sheetProtection sheet="1" objects="1" scenarios="1"/>
  <autoFilter ref="A1:E104" xr:uid="{186C8EC3-36D0-4590-9CD9-BD470C5B20FD}"/>
  <phoneticPr fontId="11" type="noConversion"/>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ccfa3b1-52bb-4851-bbad-3b266156c0a7" xsi:nil="true"/>
    <lcf76f155ced4ddcb4097134ff3c332f xmlns="4a607479-f5e8-40aa-9686-9d1b9ef4ec0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41611622308B4E96E59CAA8EE08AC6" ma:contentTypeVersion="14" ma:contentTypeDescription="Create a new document." ma:contentTypeScope="" ma:versionID="7638b10b1eac2fac6c13efbde4273d00">
  <xsd:schema xmlns:xsd="http://www.w3.org/2001/XMLSchema" xmlns:xs="http://www.w3.org/2001/XMLSchema" xmlns:p="http://schemas.microsoft.com/office/2006/metadata/properties" xmlns:ns2="4a607479-f5e8-40aa-9686-9d1b9ef4ec01" xmlns:ns3="fccfa3b1-52bb-4851-bbad-3b266156c0a7" targetNamespace="http://schemas.microsoft.com/office/2006/metadata/properties" ma:root="true" ma:fieldsID="b3e1120673933d0b35fcba3ffc4e825c" ns2:_="" ns3:_="">
    <xsd:import namespace="4a607479-f5e8-40aa-9686-9d1b9ef4ec01"/>
    <xsd:import namespace="fccfa3b1-52bb-4851-bbad-3b266156c0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607479-f5e8-40aa-9686-9d1b9ef4ec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3a65192-9734-4a36-9c54-dd0325533d7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cfa3b1-52bb-4851-bbad-3b266156c0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2e0af306-667a-4f9f-9109-df58e5aebdcf}" ma:internalName="TaxCatchAll" ma:showField="CatchAllData" ma:web="fccfa3b1-52bb-4851-bbad-3b266156c0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745E09-F3A9-4894-A9CB-4C699014D06F}"/>
</file>

<file path=customXml/itemProps2.xml><?xml version="1.0" encoding="utf-8"?>
<ds:datastoreItem xmlns:ds="http://schemas.openxmlformats.org/officeDocument/2006/customXml" ds:itemID="{34E640FE-86C8-417B-8E7C-8F7F2D1CF5E5}"/>
</file>

<file path=customXml/itemProps3.xml><?xml version="1.0" encoding="utf-8"?>
<ds:datastoreItem xmlns:ds="http://schemas.openxmlformats.org/officeDocument/2006/customXml" ds:itemID="{77AE046D-141D-47FD-A9DB-1D3D8044C27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Björn</dc:creator>
  <cp:keywords/>
  <dc:description/>
  <cp:lastModifiedBy>Charlotte Hurdelbrink</cp:lastModifiedBy>
  <cp:revision/>
  <dcterms:created xsi:type="dcterms:W3CDTF">2006-02-15T16:03:48Z</dcterms:created>
  <dcterms:modified xsi:type="dcterms:W3CDTF">2023-10-11T09:30:45Z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0x010100C641611622308B4E96E59CAA8EE08AC6</vt:lpwstr>
  </property>
</Properties>
</file>